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thebmkgroup-my.sharepoint.com/personal/deolan_bmkgroup_co_za/Documents/Documents/"/>
    </mc:Choice>
  </mc:AlternateContent>
  <xr:revisionPtr revIDLastSave="0" documentId="8_{27278D55-272E-42BB-B1D0-F047FE1986E3}" xr6:coauthVersionLast="47" xr6:coauthVersionMax="47" xr10:uidLastSave="{00000000-0000-0000-0000-000000000000}"/>
  <workbookProtection workbookAlgorithmName="SHA-512" workbookHashValue="QcIRdYbj7P/IQs8rEUqZC3Dlkfy1VhFQiDe9sMf+iGSgkB8YoWNRzb6HEayqi2w6rmfUjT8nKKI7zc908sj/mA==" workbookSaltValue="XBXfqxL3o9yO1inrXuDARQ==" workbookSpinCount="100000" lockStructure="1"/>
  <bookViews>
    <workbookView xWindow="28680" yWindow="-120" windowWidth="29040" windowHeight="15720" activeTab="6" xr2:uid="{00000000-000D-0000-FFFF-FFFF00000000}"/>
  </bookViews>
  <sheets>
    <sheet name="Section A - P&amp;Gs" sheetId="1" r:id="rId1"/>
    <sheet name="Section B - Edith Cavell Rd" sheetId="2" r:id="rId2"/>
    <sheet name="Section C - Gandhi AlbertinaSis" sheetId="3" r:id="rId3"/>
    <sheet name="Section D - Gandhi Commisoner" sheetId="4" r:id="rId4"/>
    <sheet name="Section E - Gandhi AS Elec" sheetId="8" r:id="rId5"/>
    <sheet name="Section F - Gandhi CO Elec " sheetId="9" r:id="rId6"/>
    <sheet name="Section G - Summary" sheetId="10" r:id="rId7"/>
  </sheets>
  <definedNames>
    <definedName name="_xlnm.Print_Area" localSheetId="0">'Section A - P&amp;Gs'!$B$1:$H$346</definedName>
    <definedName name="_xlnm.Print_Area" localSheetId="1">'Section B - Edith Cavell Rd'!$B$1:$I$1364</definedName>
    <definedName name="_xlnm.Print_Area" localSheetId="2">'Section C - Gandhi AlbertinaSis'!$B$1:$I$978</definedName>
    <definedName name="_xlnm.Print_Area" localSheetId="3">'Section D - Gandhi Commisoner'!$B$1:$I$980</definedName>
    <definedName name="_xlnm.Print_Area" localSheetId="4">'Section E - Gandhi AS Elec'!$B$1:$I$120</definedName>
    <definedName name="_xlnm.Print_Area" localSheetId="5">'Section F - Gandhi CO Elec '!$B$1:$I$120</definedName>
    <definedName name="_xlnm.Print_Area" localSheetId="6">'Section G - Summary'!$B$1:$H$69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9" l="1"/>
  <c r="H10" i="9" s="1"/>
  <c r="H8" i="9"/>
  <c r="H52" i="9" s="1"/>
  <c r="F10" i="8"/>
  <c r="H10" i="8" s="1"/>
  <c r="H8" i="8"/>
  <c r="B55" i="8"/>
  <c r="H505" i="2"/>
  <c r="D1348" i="2"/>
  <c r="H1133" i="2"/>
  <c r="H1186" i="2" s="1"/>
  <c r="H1348" i="2" s="1"/>
  <c r="F149" i="2" l="1"/>
  <c r="H147" i="2"/>
  <c r="F157" i="2"/>
  <c r="H157" i="2" s="1"/>
  <c r="F155" i="2"/>
  <c r="H155" i="2" s="1"/>
  <c r="H153" i="2"/>
  <c r="H149" i="2" l="1"/>
  <c r="H164" i="1" l="1"/>
  <c r="F166" i="1" s="1"/>
  <c r="H160" i="1"/>
  <c r="F161" i="1" s="1"/>
  <c r="F46" i="1"/>
  <c r="H46" i="1" s="1"/>
  <c r="F42" i="1"/>
  <c r="H42" i="1" s="1"/>
  <c r="F24" i="1"/>
  <c r="H24" i="1" s="1"/>
  <c r="F147" i="1"/>
  <c r="H146" i="1"/>
  <c r="F148" i="1" s="1"/>
  <c r="H142" i="1"/>
  <c r="F144" i="1" s="1"/>
  <c r="H138" i="1"/>
  <c r="F140" i="1" s="1"/>
  <c r="H134" i="1"/>
  <c r="F136" i="1" s="1"/>
  <c r="H130" i="1"/>
  <c r="F132" i="1" s="1"/>
  <c r="H126" i="1"/>
  <c r="F128" i="1" s="1"/>
  <c r="H122" i="1"/>
  <c r="F124" i="1" s="1"/>
  <c r="H118" i="1"/>
  <c r="F120" i="1" s="1"/>
  <c r="H114" i="1"/>
  <c r="F116" i="1" s="1"/>
  <c r="H100" i="1"/>
  <c r="F102" i="1" s="1"/>
  <c r="H96" i="1"/>
  <c r="F98" i="1" s="1"/>
  <c r="F94" i="1"/>
  <c r="H92" i="1"/>
  <c r="F93" i="1" s="1"/>
  <c r="H301" i="1"/>
  <c r="H78" i="2"/>
  <c r="H955" i="4"/>
  <c r="H947" i="4"/>
  <c r="H943" i="4"/>
  <c r="H941" i="4"/>
  <c r="H875" i="4"/>
  <c r="H873" i="4"/>
  <c r="H817" i="4"/>
  <c r="H813" i="4"/>
  <c r="H811" i="4"/>
  <c r="H809" i="4"/>
  <c r="H805" i="4"/>
  <c r="H803" i="4"/>
  <c r="H801" i="4"/>
  <c r="H799" i="4"/>
  <c r="H786" i="4"/>
  <c r="H733" i="4"/>
  <c r="H699" i="4"/>
  <c r="H693" i="4"/>
  <c r="H691" i="4"/>
  <c r="H722" i="4" s="1"/>
  <c r="H685" i="4"/>
  <c r="H681" i="4"/>
  <c r="H679" i="4"/>
  <c r="H675" i="4"/>
  <c r="H673" i="4"/>
  <c r="H671" i="4"/>
  <c r="H669" i="4"/>
  <c r="H667" i="4"/>
  <c r="H656" i="4"/>
  <c r="H615" i="4"/>
  <c r="H612" i="4"/>
  <c r="H610" i="4"/>
  <c r="H608" i="4"/>
  <c r="H580" i="4"/>
  <c r="H578" i="4"/>
  <c r="H574" i="4"/>
  <c r="H572" i="4"/>
  <c r="H568" i="4"/>
  <c r="H566" i="4"/>
  <c r="H564" i="4"/>
  <c r="H558" i="4"/>
  <c r="H554" i="4"/>
  <c r="H552" i="4"/>
  <c r="H546" i="4"/>
  <c r="H544" i="4"/>
  <c r="H531" i="4"/>
  <c r="H520" i="4"/>
  <c r="H518" i="4"/>
  <c r="H516" i="4"/>
  <c r="H514" i="4"/>
  <c r="H512" i="4"/>
  <c r="H510" i="4"/>
  <c r="H508" i="4"/>
  <c r="H506" i="4"/>
  <c r="H502" i="4"/>
  <c r="H498" i="4"/>
  <c r="H496" i="4"/>
  <c r="H434" i="4"/>
  <c r="H432" i="4"/>
  <c r="H430" i="4"/>
  <c r="H426" i="4"/>
  <c r="H370" i="4"/>
  <c r="H374" i="4"/>
  <c r="H372" i="4"/>
  <c r="H368" i="4"/>
  <c r="H364" i="4"/>
  <c r="H415" i="4" s="1"/>
  <c r="H329" i="4"/>
  <c r="H327" i="4"/>
  <c r="H325" i="4"/>
  <c r="H323" i="4"/>
  <c r="H319" i="4"/>
  <c r="H315" i="4"/>
  <c r="H311" i="4"/>
  <c r="H309" i="4"/>
  <c r="H351" i="4" s="1"/>
  <c r="H253" i="4"/>
  <c r="H251" i="4"/>
  <c r="H247" i="4"/>
  <c r="H245" i="4"/>
  <c r="H208" i="4"/>
  <c r="H232" i="4"/>
  <c r="H230" i="4"/>
  <c r="H226" i="4"/>
  <c r="H224" i="4"/>
  <c r="H222" i="4"/>
  <c r="H218" i="4"/>
  <c r="H216" i="4"/>
  <c r="H212" i="4"/>
  <c r="H206" i="4"/>
  <c r="H204" i="4"/>
  <c r="H198" i="4"/>
  <c r="H196" i="4"/>
  <c r="H194" i="4"/>
  <c r="H192" i="4"/>
  <c r="H188" i="4"/>
  <c r="H154" i="4"/>
  <c r="H152" i="4"/>
  <c r="H148" i="4"/>
  <c r="H144" i="4"/>
  <c r="H138" i="4"/>
  <c r="H134" i="4"/>
  <c r="H132" i="4"/>
  <c r="H128" i="4"/>
  <c r="H126" i="4"/>
  <c r="H124" i="4"/>
  <c r="H94" i="4"/>
  <c r="H98" i="4"/>
  <c r="H92" i="4"/>
  <c r="H88" i="4"/>
  <c r="H86" i="4"/>
  <c r="H82" i="4"/>
  <c r="H78" i="4"/>
  <c r="H74" i="4"/>
  <c r="H70" i="4"/>
  <c r="H68" i="4"/>
  <c r="H66" i="4"/>
  <c r="H10" i="4"/>
  <c r="H53" i="4" s="1"/>
  <c r="H873" i="3"/>
  <c r="H875" i="3"/>
  <c r="H816" i="3"/>
  <c r="H798" i="3"/>
  <c r="H812" i="3"/>
  <c r="H810" i="3"/>
  <c r="H808" i="3"/>
  <c r="H804" i="3"/>
  <c r="H802" i="3"/>
  <c r="H800" i="3"/>
  <c r="H732" i="3"/>
  <c r="H785" i="3" s="1"/>
  <c r="H954" i="3" s="1"/>
  <c r="H698" i="3"/>
  <c r="H692" i="3"/>
  <c r="H690" i="3"/>
  <c r="H684" i="3"/>
  <c r="H680" i="3"/>
  <c r="H678" i="3"/>
  <c r="H674" i="3"/>
  <c r="H672" i="3"/>
  <c r="H670" i="3"/>
  <c r="H668" i="3"/>
  <c r="H666" i="3"/>
  <c r="H614" i="3"/>
  <c r="H611" i="3"/>
  <c r="H609" i="3"/>
  <c r="H607" i="3"/>
  <c r="H655" i="3" s="1"/>
  <c r="H579" i="3"/>
  <c r="H577" i="3"/>
  <c r="H573" i="3"/>
  <c r="H571" i="3"/>
  <c r="H567" i="3"/>
  <c r="H565" i="3"/>
  <c r="H563" i="3"/>
  <c r="H557" i="3"/>
  <c r="H553" i="3"/>
  <c r="H551" i="3"/>
  <c r="H545" i="3"/>
  <c r="H543" i="3"/>
  <c r="H507" i="3"/>
  <c r="H505" i="3"/>
  <c r="H503" i="3"/>
  <c r="H501" i="3"/>
  <c r="H499" i="3"/>
  <c r="H495" i="3"/>
  <c r="H493" i="3"/>
  <c r="H433" i="3"/>
  <c r="H431" i="3"/>
  <c r="H429" i="3"/>
  <c r="H425" i="3"/>
  <c r="H373" i="3"/>
  <c r="H371" i="3"/>
  <c r="H369" i="3"/>
  <c r="H367" i="3"/>
  <c r="H363" i="3"/>
  <c r="H328" i="3"/>
  <c r="H326" i="3"/>
  <c r="H324" i="3"/>
  <c r="H322" i="3"/>
  <c r="H318" i="3"/>
  <c r="H314" i="3"/>
  <c r="H310" i="3"/>
  <c r="H308" i="3"/>
  <c r="H253" i="3"/>
  <c r="H251" i="3"/>
  <c r="H247" i="3"/>
  <c r="H245" i="3"/>
  <c r="H232" i="3"/>
  <c r="H230" i="3"/>
  <c r="H226" i="3"/>
  <c r="H224" i="3"/>
  <c r="H222" i="3"/>
  <c r="H218" i="3"/>
  <c r="H216" i="3"/>
  <c r="H212" i="3"/>
  <c r="H208" i="3"/>
  <c r="H206" i="3"/>
  <c r="H204" i="3"/>
  <c r="H198" i="3"/>
  <c r="H196" i="3"/>
  <c r="H194" i="3"/>
  <c r="H192" i="3"/>
  <c r="H188" i="3"/>
  <c r="H154" i="3"/>
  <c r="H152" i="3"/>
  <c r="H148" i="3"/>
  <c r="H144" i="3"/>
  <c r="H138" i="3"/>
  <c r="H134" i="3"/>
  <c r="H132" i="3"/>
  <c r="H128" i="3"/>
  <c r="H126" i="3"/>
  <c r="H124" i="3"/>
  <c r="H98" i="3"/>
  <c r="H94" i="3"/>
  <c r="H92" i="3"/>
  <c r="H88" i="3"/>
  <c r="H86" i="3"/>
  <c r="H82" i="3"/>
  <c r="H78" i="3"/>
  <c r="H74" i="3"/>
  <c r="H70" i="3"/>
  <c r="H68" i="3"/>
  <c r="H66" i="3"/>
  <c r="H10" i="3"/>
  <c r="H53" i="3" s="1"/>
  <c r="H558" i="2"/>
  <c r="H977" i="2"/>
  <c r="H1262" i="2"/>
  <c r="H1198" i="2"/>
  <c r="H1196" i="2"/>
  <c r="H1013" i="2"/>
  <c r="H1009" i="2"/>
  <c r="H1007" i="2"/>
  <c r="H1005" i="2"/>
  <c r="H1003" i="2"/>
  <c r="H989" i="2"/>
  <c r="H987" i="2"/>
  <c r="H985" i="2"/>
  <c r="H983" i="2"/>
  <c r="H981" i="2"/>
  <c r="H975" i="2"/>
  <c r="H973" i="2"/>
  <c r="H971" i="2"/>
  <c r="H969" i="2"/>
  <c r="H967" i="2"/>
  <c r="H965" i="2"/>
  <c r="H963" i="2"/>
  <c r="H961" i="2"/>
  <c r="H957" i="2"/>
  <c r="H955" i="2"/>
  <c r="H953" i="2"/>
  <c r="H951" i="2"/>
  <c r="H947" i="2"/>
  <c r="H945" i="2"/>
  <c r="H943" i="2"/>
  <c r="H941" i="2"/>
  <c r="H897" i="2"/>
  <c r="H893" i="2"/>
  <c r="H889" i="2"/>
  <c r="H887" i="2"/>
  <c r="H883" i="2"/>
  <c r="H879" i="2"/>
  <c r="H877" i="2"/>
  <c r="H875" i="2"/>
  <c r="H823" i="2"/>
  <c r="H821" i="2"/>
  <c r="H819" i="2"/>
  <c r="H815" i="2"/>
  <c r="H809" i="2"/>
  <c r="H752" i="2"/>
  <c r="H800" i="2" s="1"/>
  <c r="H1338" i="2" s="1"/>
  <c r="H688" i="2"/>
  <c r="H741" i="2" s="1"/>
  <c r="H636" i="2"/>
  <c r="H634" i="2"/>
  <c r="H632" i="2"/>
  <c r="H630" i="2"/>
  <c r="H629" i="2"/>
  <c r="H625" i="2"/>
  <c r="H622" i="2"/>
  <c r="H620" i="2"/>
  <c r="H563" i="2"/>
  <c r="H503" i="2"/>
  <c r="H435" i="2"/>
  <c r="H490" i="2" s="1"/>
  <c r="H374" i="2"/>
  <c r="H372" i="2"/>
  <c r="H424" i="2" s="1"/>
  <c r="H306" i="2"/>
  <c r="H359" i="2" s="1"/>
  <c r="H274" i="2"/>
  <c r="H272" i="2"/>
  <c r="H270" i="2"/>
  <c r="H268" i="2"/>
  <c r="H264" i="2"/>
  <c r="H262" i="2"/>
  <c r="H260" i="2"/>
  <c r="H254" i="2"/>
  <c r="H252" i="2"/>
  <c r="H250" i="2"/>
  <c r="H248" i="2"/>
  <c r="H224" i="2"/>
  <c r="H222" i="2"/>
  <c r="H220" i="2"/>
  <c r="H218" i="2"/>
  <c r="H214" i="2"/>
  <c r="H210" i="2"/>
  <c r="H208" i="2"/>
  <c r="H204" i="2"/>
  <c r="H202" i="2"/>
  <c r="H198" i="2"/>
  <c r="H194" i="2"/>
  <c r="H190" i="2"/>
  <c r="H186" i="2"/>
  <c r="H184" i="2"/>
  <c r="H182" i="2"/>
  <c r="H143" i="2"/>
  <c r="H141" i="2"/>
  <c r="H139" i="2"/>
  <c r="H137" i="2"/>
  <c r="H135" i="2"/>
  <c r="H133" i="2"/>
  <c r="H131" i="2"/>
  <c r="H129" i="2"/>
  <c r="H127" i="2"/>
  <c r="H125" i="2"/>
  <c r="H110" i="2"/>
  <c r="H108" i="2"/>
  <c r="H106" i="2"/>
  <c r="H104" i="2"/>
  <c r="H94" i="2"/>
  <c r="H84" i="2"/>
  <c r="H76" i="2"/>
  <c r="H74" i="2"/>
  <c r="H72" i="2"/>
  <c r="H20" i="2"/>
  <c r="H18" i="2"/>
  <c r="H14" i="2"/>
  <c r="H12" i="2"/>
  <c r="H8" i="2"/>
  <c r="H303" i="1"/>
  <c r="H297" i="1"/>
  <c r="H295" i="1"/>
  <c r="H293" i="1"/>
  <c r="H291" i="1"/>
  <c r="H289" i="1"/>
  <c r="H287" i="1"/>
  <c r="H281" i="1"/>
  <c r="H279" i="1"/>
  <c r="H277" i="1"/>
  <c r="H275" i="1"/>
  <c r="H271" i="1"/>
  <c r="H269" i="1"/>
  <c r="H212" i="1"/>
  <c r="H210" i="1"/>
  <c r="H208" i="1"/>
  <c r="H34" i="1"/>
  <c r="H32" i="1"/>
  <c r="H30" i="1"/>
  <c r="H28" i="1"/>
  <c r="H18" i="1"/>
  <c r="H12" i="1"/>
  <c r="F85" i="1"/>
  <c r="H85" i="1" s="1"/>
  <c r="F1071" i="2"/>
  <c r="H1071" i="2" s="1"/>
  <c r="H52" i="8" l="1"/>
  <c r="H59" i="8" s="1"/>
  <c r="F165" i="1"/>
  <c r="F162" i="1"/>
  <c r="F143" i="1"/>
  <c r="F139" i="1"/>
  <c r="F135" i="1"/>
  <c r="F131" i="1"/>
  <c r="F127" i="1"/>
  <c r="F123" i="1"/>
  <c r="F119" i="1"/>
  <c r="F115" i="1"/>
  <c r="F101" i="1"/>
  <c r="F97" i="1"/>
  <c r="H94" i="1"/>
  <c r="H1250" i="2"/>
  <c r="H926" i="2"/>
  <c r="H675" i="2"/>
  <c r="H1334" i="2" s="1"/>
  <c r="H609" i="2"/>
  <c r="H1332" i="2" s="1"/>
  <c r="H545" i="2"/>
  <c r="H1330" i="2" s="1"/>
  <c r="H295" i="2"/>
  <c r="H1322" i="2" s="1"/>
  <c r="H231" i="2"/>
  <c r="H1320" i="2" s="1"/>
  <c r="H860" i="2"/>
  <c r="H1340" i="2" s="1"/>
  <c r="H992" i="2"/>
  <c r="H998" i="2" s="1"/>
  <c r="H1058" i="2" s="1"/>
  <c r="H59" i="9"/>
  <c r="H481" i="4"/>
  <c r="H945" i="4" s="1"/>
  <c r="H597" i="4"/>
  <c r="H856" i="4"/>
  <c r="H111" i="4"/>
  <c r="H173" i="4"/>
  <c r="H234" i="4"/>
  <c r="H240" i="4" s="1"/>
  <c r="H295" i="4" s="1"/>
  <c r="H939" i="4" s="1"/>
  <c r="H596" i="3"/>
  <c r="H350" i="3"/>
  <c r="H941" i="3" s="1"/>
  <c r="H234" i="3"/>
  <c r="H240" i="3" s="1"/>
  <c r="H295" i="3" s="1"/>
  <c r="H939" i="3" s="1"/>
  <c r="H530" i="3"/>
  <c r="H947" i="3" s="1"/>
  <c r="H173" i="3"/>
  <c r="H721" i="3"/>
  <c r="H111" i="3"/>
  <c r="H414" i="3"/>
  <c r="H943" i="3" s="1"/>
  <c r="H855" i="3"/>
  <c r="H480" i="3"/>
  <c r="H945" i="3" s="1"/>
  <c r="H1336" i="2"/>
  <c r="H1326" i="2"/>
  <c r="H258" i="1"/>
  <c r="H327" i="1" s="1"/>
  <c r="H117" i="8" l="1"/>
  <c r="H119" i="8" s="1"/>
  <c r="H14" i="10" s="1"/>
  <c r="H117" i="9"/>
  <c r="H119" i="9" s="1"/>
  <c r="H16" i="10" s="1"/>
  <c r="B114" i="3"/>
  <c r="B176" i="3" s="1"/>
  <c r="B237" i="3" s="1"/>
  <c r="B298" i="3" s="1"/>
  <c r="B353" i="3" s="1"/>
  <c r="B417" i="3" s="1"/>
  <c r="B483" i="3" s="1"/>
  <c r="B533" i="3" s="1"/>
  <c r="B599" i="3" s="1"/>
  <c r="B658" i="3" s="1"/>
  <c r="B724" i="3" s="1"/>
  <c r="B788" i="3" s="1"/>
  <c r="B859" i="3" s="1"/>
  <c r="B929" i="3" s="1"/>
  <c r="B64" i="2" l="1"/>
  <c r="B117" i="2" s="1"/>
  <c r="B172" i="2" s="1"/>
  <c r="B234" i="2" s="1"/>
  <c r="B298" i="2" s="1"/>
  <c r="B362" i="2" s="1"/>
  <c r="B427" i="2" s="1"/>
  <c r="B493" i="2" s="1"/>
  <c r="B548" i="2" s="1"/>
  <c r="B612" i="2" s="1"/>
  <c r="B678" i="2" s="1"/>
  <c r="B744" i="2" s="1"/>
  <c r="B803" i="2" s="1"/>
  <c r="B863" i="2" s="1"/>
  <c r="B929" i="2" s="1"/>
  <c r="B995" i="2" s="1"/>
  <c r="B1061" i="2" s="1"/>
  <c r="B1190" i="2" l="1"/>
  <c r="B1254" i="2" s="1"/>
  <c r="B1312" i="2" s="1"/>
  <c r="B1125" i="2"/>
  <c r="F24" i="2"/>
  <c r="H24" i="2" s="1"/>
  <c r="D329" i="1" l="1"/>
  <c r="D327" i="1"/>
  <c r="D325" i="1"/>
  <c r="B56" i="1"/>
  <c r="B108" i="1" s="1"/>
  <c r="B154" i="1" s="1"/>
  <c r="B200" i="1" s="1"/>
  <c r="B261" i="1" s="1"/>
  <c r="B321" i="1" s="1"/>
  <c r="F86" i="2" l="1"/>
  <c r="H86" i="2" s="1"/>
  <c r="F112" i="2"/>
  <c r="H112" i="2" s="1"/>
  <c r="F88" i="2" l="1"/>
  <c r="F96" i="2"/>
  <c r="F90" i="2" l="1"/>
  <c r="H90" i="2" s="1"/>
  <c r="H88" i="2"/>
  <c r="F98" i="2"/>
  <c r="H96" i="2"/>
  <c r="F100" i="2" l="1"/>
  <c r="H100" i="2" s="1"/>
  <c r="H98" i="2"/>
  <c r="B329" i="1"/>
  <c r="D955" i="4"/>
  <c r="D954" i="3"/>
  <c r="F733" i="4"/>
  <c r="H867" i="4"/>
  <c r="H144" i="1"/>
  <c r="H114" i="2" l="1"/>
  <c r="H120" i="2" s="1"/>
  <c r="H169" i="2" s="1"/>
  <c r="H1318" i="2" s="1"/>
  <c r="H148" i="1"/>
  <c r="H166" i="1"/>
  <c r="H165" i="1"/>
  <c r="H143" i="1"/>
  <c r="H132" i="1"/>
  <c r="H131" i="1"/>
  <c r="H140" i="1"/>
  <c r="H139" i="1"/>
  <c r="H136" i="1"/>
  <c r="H162" i="1"/>
  <c r="F869" i="4"/>
  <c r="H869" i="4" s="1"/>
  <c r="H926" i="4" s="1"/>
  <c r="H959" i="4" s="1"/>
  <c r="H977" i="4" s="1"/>
  <c r="H979" i="4" s="1"/>
  <c r="H12" i="10" s="1"/>
  <c r="H147" i="1" l="1"/>
  <c r="H135" i="1"/>
  <c r="H161" i="1"/>
  <c r="H867" i="3" l="1"/>
  <c r="J119" i="3"/>
  <c r="F869" i="3" l="1"/>
  <c r="H869" i="3" s="1"/>
  <c r="H926" i="3" s="1"/>
  <c r="H93" i="1"/>
  <c r="H958" i="3" l="1"/>
  <c r="H975" i="3" s="1"/>
  <c r="H977" i="3" s="1"/>
  <c r="H10" i="10" s="1"/>
  <c r="H116" i="1"/>
  <c r="H101" i="1"/>
  <c r="H102" i="1"/>
  <c r="H127" i="1"/>
  <c r="H128" i="1"/>
  <c r="H97" i="1"/>
  <c r="H98" i="1"/>
  <c r="H120" i="1"/>
  <c r="H119" i="1"/>
  <c r="H115" i="1" l="1"/>
  <c r="H124" i="1"/>
  <c r="H123" i="1"/>
  <c r="H1350" i="2" l="1"/>
  <c r="D1350" i="2"/>
  <c r="D1340" i="2"/>
  <c r="D1336" i="2"/>
  <c r="D1334" i="2"/>
  <c r="D1332" i="2"/>
  <c r="D1326" i="2"/>
  <c r="D1322" i="2"/>
  <c r="H1260" i="2"/>
  <c r="H1309" i="2" s="1"/>
  <c r="H1352" i="2" s="1"/>
  <c r="H1069" i="2"/>
  <c r="H1122" i="2" s="1"/>
  <c r="H1346" i="2" s="1"/>
  <c r="H22" i="2"/>
  <c r="H61" i="2" s="1"/>
  <c r="H1361" i="2" l="1"/>
  <c r="H1363" i="2" s="1"/>
  <c r="H8" i="10" s="1"/>
  <c r="H44" i="1"/>
  <c r="H40" i="1"/>
  <c r="F90" i="1" l="1"/>
  <c r="H90" i="1" s="1"/>
  <c r="F89" i="1" l="1"/>
  <c r="H89" i="1" s="1"/>
  <c r="H64" i="1" l="1"/>
  <c r="F66" i="1" s="1"/>
  <c r="H66" i="1" s="1"/>
  <c r="H299" i="1" l="1"/>
  <c r="H318" i="1" s="1"/>
  <c r="H329" i="1" s="1"/>
  <c r="H22" i="1" l="1"/>
  <c r="H16" i="1" l="1"/>
  <c r="H53" i="1" s="1"/>
  <c r="H59" i="1" s="1"/>
  <c r="F82" i="1" l="1"/>
  <c r="H82" i="1" s="1"/>
  <c r="F81" i="1"/>
  <c r="H81" i="1" s="1"/>
  <c r="F74" i="1"/>
  <c r="H74" i="1" s="1"/>
  <c r="F73" i="1"/>
  <c r="H73" i="1" s="1"/>
  <c r="F69" i="1"/>
  <c r="H69" i="1" s="1"/>
  <c r="F70" i="1"/>
  <c r="H70" i="1" s="1"/>
  <c r="F86" i="1" l="1"/>
  <c r="H86" i="1" s="1"/>
  <c r="F78" i="1" l="1"/>
  <c r="H78" i="1" s="1"/>
  <c r="F77" i="1"/>
  <c r="H77" i="1" s="1"/>
  <c r="H105" i="1" l="1"/>
  <c r="H111" i="1" s="1"/>
  <c r="H151" i="1" s="1"/>
  <c r="H157" i="1" s="1"/>
  <c r="H197" i="1" s="1"/>
  <c r="H325" i="1" s="1"/>
  <c r="H343" i="1" s="1"/>
  <c r="H345" i="1" s="1"/>
  <c r="H6" i="10" s="1"/>
  <c r="H65" i="10" s="1"/>
  <c r="H68" i="10" s="1"/>
  <c r="H6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11"/>
            <rFont val="Calibri"/>
            <family val="2"/>
            <scheme val="minor"/>
          </rPr>
          <t>Item¦LIC¦Description¦Unit¦Qty¦Rate¦Amount§1¦Contract No. BMK 1598/2019§1¦Schedule 1§GENERAL REQUIREMENTS AND PROVISIONS¦CONTRACTOR'S ESTABLISHMENT ON SITE AND GENERAL OBLIGATIONS¦HOUSING, OFFICES AND LABORATORY FOR THE ENGINEER'S SITE PERSONNEL¦ACCOMODATION OF TRAFFIC¦OVERHAUL¦CLEARING AND GRUBBING¦DAYWORKS¦DRAINS¦PREFABRICATED CULVERTS¦CONCRETE KERBING, CONCRETE CHANNELLING, CHUTES AND DOWNPIPES, AND CONCRETE LININGS FOR OPEN DRAINS¦SELECTION, STOCKPILING AND BREAKING DOWN THE MATERIAL FROM BORROW PITS,  CUTTINGS   
AND EXISTING PAVEMENT LAYERS, AND PLACING AND COMPACTING OF THE GRAVEL LAYERS¦MASS EARTHWORKS¦PAVEMENT LAYERS OF GRAVEL MATERIAL¦CRUSHED STONE BASE ¦PRIME COAT¦ASPHALT BASE AND SURFACING¦PITCHING, STONEWORK AND PROTECTION AGAINST EROSION¦GABIONS¦ROAD SIGNS¦ROAD MARKINGS¦LANDSCAPING AND PLANTING PLANTS¦FINISHING THE ROAD AND ROAD RESERVE AND TREATING OLD ROADS¦TESTING MATERIALS AND WORKMANSHIP</t>
        </r>
      </text>
    </comment>
    <comment ref="A6" authorId="0" shapeId="0" xr:uid="{00000000-0006-0000-0000-000002000000}">
      <text>
        <r>
          <rPr>
            <sz val="11"/>
            <rFont val="Calibri"/>
            <family val="2"/>
            <scheme val="minor"/>
          </rPr>
          <t>¦1¦1¦1¦1¦1¦Null§</t>
        </r>
      </text>
    </comment>
    <comment ref="A8" authorId="0" shapeId="0" xr:uid="{00000000-0006-0000-0000-000003000000}">
      <text>
        <r>
          <rPr>
            <sz val="11"/>
            <rFont val="Calibri"/>
            <family val="2"/>
            <scheme val="minor"/>
          </rPr>
          <t>¦1¦1¦1¦2¦1¦Null§</t>
        </r>
      </text>
    </comment>
    <comment ref="A10" authorId="0" shapeId="0" xr:uid="{00000000-0006-0000-0000-000004000000}">
      <text>
        <r>
          <rPr>
            <sz val="11"/>
            <rFont val="Calibri"/>
            <family val="2"/>
            <scheme val="minor"/>
          </rPr>
          <t>¦1¦1¦1¦3¦1¦Null§</t>
        </r>
      </text>
    </comment>
    <comment ref="A12" authorId="0" shapeId="0" xr:uid="{00000000-0006-0000-0000-000005000000}">
      <text>
        <r>
          <rPr>
            <sz val="11"/>
            <rFont val="Calibri"/>
            <family val="2"/>
            <scheme val="minor"/>
          </rPr>
          <t>¦1¦1¦1¦4¦1¦Null§</t>
        </r>
      </text>
    </comment>
    <comment ref="A14" authorId="0" shapeId="0" xr:uid="{00000000-0006-0000-0000-000006000000}">
      <text>
        <r>
          <rPr>
            <sz val="11"/>
            <rFont val="Calibri"/>
            <family val="2"/>
            <scheme val="minor"/>
          </rPr>
          <t>¦1¦1¦1¦5¦1¦Null§</t>
        </r>
      </text>
    </comment>
    <comment ref="A16" authorId="0" shapeId="0" xr:uid="{00000000-0006-0000-0000-000007000000}">
      <text>
        <r>
          <rPr>
            <sz val="11"/>
            <rFont val="Calibri"/>
            <family val="2"/>
            <scheme val="minor"/>
          </rPr>
          <t>¦1¦1¦1¦6¦1¦Null§</t>
        </r>
      </text>
    </comment>
    <comment ref="A18" authorId="0" shapeId="0" xr:uid="{00000000-0006-0000-0000-000008000000}">
      <text>
        <r>
          <rPr>
            <sz val="11"/>
            <rFont val="Calibri"/>
            <family val="2"/>
            <scheme val="minor"/>
          </rPr>
          <t>¦1¦1¦1¦7¦1¦Null§PercPrevItem</t>
        </r>
      </text>
    </comment>
    <comment ref="A20" authorId="0" shapeId="0" xr:uid="{00000000-0006-0000-0000-000009000000}">
      <text>
        <r>
          <rPr>
            <sz val="11"/>
            <rFont val="Calibri"/>
            <family val="2"/>
            <scheme val="minor"/>
          </rPr>
          <t>¦1¦1¦1¦8¦1¦Null§</t>
        </r>
      </text>
    </comment>
    <comment ref="A22" authorId="0" shapeId="0" xr:uid="{00000000-0006-0000-0000-00000A000000}">
      <text>
        <r>
          <rPr>
            <sz val="11"/>
            <rFont val="Calibri"/>
            <family val="2"/>
            <scheme val="minor"/>
          </rPr>
          <t>¦1¦1¦1¦9¦1¦Null§</t>
        </r>
      </text>
    </comment>
    <comment ref="A24" authorId="0" shapeId="0" xr:uid="{00000000-0006-0000-0000-00000B000000}">
      <text>
        <r>
          <rPr>
            <sz val="11"/>
            <rFont val="Calibri"/>
            <family val="2"/>
            <scheme val="minor"/>
          </rPr>
          <t>¦1¦1¦1¦10¦1¦Null§PercPrevItem</t>
        </r>
      </text>
    </comment>
    <comment ref="A26" authorId="0" shapeId="0" xr:uid="{00000000-0006-0000-0000-00000C000000}">
      <text>
        <r>
          <rPr>
            <sz val="11"/>
            <rFont val="Calibri"/>
            <family val="2"/>
            <scheme val="minor"/>
          </rPr>
          <t>¦1¦1¦1¦11¦1¦Null§</t>
        </r>
      </text>
    </comment>
    <comment ref="A28" authorId="0" shapeId="0" xr:uid="{00000000-0006-0000-0000-00000D000000}">
      <text>
        <r>
          <rPr>
            <sz val="11"/>
            <rFont val="Calibri"/>
            <family val="2"/>
            <scheme val="minor"/>
          </rPr>
          <t>¦1¦1¦1¦12¦1¦Null§</t>
        </r>
      </text>
    </comment>
    <comment ref="A30" authorId="0" shapeId="0" xr:uid="{00000000-0006-0000-0000-00000E000000}">
      <text>
        <r>
          <rPr>
            <sz val="11"/>
            <rFont val="Calibri"/>
            <family val="2"/>
            <scheme val="minor"/>
          </rPr>
          <t>¦1¦1¦1¦13¦1¦Null§</t>
        </r>
      </text>
    </comment>
    <comment ref="A32" authorId="0" shapeId="0" xr:uid="{00000000-0006-0000-0000-00000F000000}">
      <text>
        <r>
          <rPr>
            <sz val="11"/>
            <rFont val="Calibri"/>
            <family val="2"/>
            <scheme val="minor"/>
          </rPr>
          <t>¦1¦1¦1¦14¦1¦Null§</t>
        </r>
      </text>
    </comment>
    <comment ref="A60" authorId="0" shapeId="0" xr:uid="{00000000-0006-0000-0000-000010000000}">
      <text>
        <r>
          <rPr>
            <sz val="11"/>
            <rFont val="Calibri"/>
            <family val="2"/>
            <scheme val="minor"/>
          </rPr>
          <t>¦1¦1¦2¦1¦1¦Null§SubSection</t>
        </r>
      </text>
    </comment>
    <comment ref="A62" authorId="0" shapeId="0" xr:uid="{00000000-0006-0000-0000-000011000000}">
      <text>
        <r>
          <rPr>
            <sz val="11"/>
            <rFont val="Calibri"/>
            <family val="2"/>
            <scheme val="minor"/>
          </rPr>
          <t>¦1¦1¦2¦2¦1¦Null§</t>
        </r>
      </text>
    </comment>
    <comment ref="A63" authorId="0" shapeId="0" xr:uid="{00000000-0006-0000-0000-000012000000}">
      <text>
        <r>
          <rPr>
            <sz val="11"/>
            <rFont val="Calibri"/>
            <family val="2"/>
            <scheme val="minor"/>
          </rPr>
          <t>¦1¦1¦2¦3¦1¦Null§</t>
        </r>
      </text>
    </comment>
    <comment ref="A65" authorId="0" shapeId="0" xr:uid="{00000000-0006-0000-0000-000013000000}">
      <text>
        <r>
          <rPr>
            <sz val="11"/>
            <rFont val="Calibri"/>
            <family val="2"/>
            <scheme val="minor"/>
          </rPr>
          <t>¦1¦1¦2¦4¦1¦Null§</t>
        </r>
      </text>
    </comment>
    <comment ref="A67" authorId="0" shapeId="0" xr:uid="{00000000-0006-0000-0000-000014000000}">
      <text>
        <r>
          <rPr>
            <sz val="11"/>
            <rFont val="Calibri"/>
            <family val="2"/>
            <scheme val="minor"/>
          </rPr>
          <t>¦1¦1¦2¦5¦1¦Null§</t>
        </r>
      </text>
    </comment>
    <comment ref="A121" authorId="0" shapeId="0" xr:uid="{00000000-0006-0000-0000-000018000000}">
      <text>
        <r>
          <rPr>
            <sz val="11"/>
            <rFont val="Calibri"/>
            <family val="2"/>
            <scheme val="minor"/>
          </rPr>
          <t>¦1¦1¦3¦3¦1¦Null§</t>
        </r>
      </text>
    </comment>
    <comment ref="A123" authorId="0" shapeId="0" xr:uid="{00000000-0006-0000-0000-000019000000}">
      <text>
        <r>
          <rPr>
            <sz val="11"/>
            <rFont val="Calibri"/>
            <family val="2"/>
            <scheme val="minor"/>
          </rPr>
          <t>¦1¦1¦3¦4¦1¦Null§</t>
        </r>
      </text>
    </comment>
    <comment ref="A125" authorId="0" shapeId="0" xr:uid="{00000000-0006-0000-0000-00001C000000}">
      <text>
        <r>
          <rPr>
            <sz val="11"/>
            <rFont val="Calibri"/>
            <family val="2"/>
            <scheme val="minor"/>
          </rPr>
          <t>¦1¦1¦3¦7¦1¦Null§</t>
        </r>
      </text>
    </comment>
    <comment ref="A127" authorId="0" shapeId="0" xr:uid="{00000000-0006-0000-0000-00001D000000}">
      <text>
        <r>
          <rPr>
            <sz val="11"/>
            <rFont val="Calibri"/>
            <family val="2"/>
            <scheme val="minor"/>
          </rPr>
          <t>¦1¦1¦3¦8¦1¦Null§</t>
        </r>
      </text>
    </comment>
    <comment ref="A129" authorId="0" shapeId="0" xr:uid="{00000000-0006-0000-0000-00001E000000}">
      <text>
        <r>
          <rPr>
            <sz val="11"/>
            <rFont val="Calibri"/>
            <family val="2"/>
            <scheme val="minor"/>
          </rPr>
          <t>¦1¦1¦3¦9¦1¦Null§</t>
        </r>
      </text>
    </comment>
    <comment ref="A131" authorId="0" shapeId="0" xr:uid="{00000000-0006-0000-0000-00001F000000}">
      <text>
        <r>
          <rPr>
            <sz val="11"/>
            <rFont val="Calibri"/>
            <family val="2"/>
            <scheme val="minor"/>
          </rPr>
          <t>¦1¦1¦3¦10¦1¦Null§</t>
        </r>
      </text>
    </comment>
    <comment ref="A133" authorId="0" shapeId="0" xr:uid="{00000000-0006-0000-0000-000020000000}">
      <text>
        <r>
          <rPr>
            <sz val="11"/>
            <rFont val="Calibri"/>
            <family val="2"/>
            <scheme val="minor"/>
          </rPr>
          <t>¦1¦1¦3¦11¦1¦Null§</t>
        </r>
      </text>
    </comment>
    <comment ref="A135" authorId="0" shapeId="0" xr:uid="{00000000-0006-0000-0000-000021000000}">
      <text>
        <r>
          <rPr>
            <sz val="11"/>
            <rFont val="Calibri"/>
            <family val="2"/>
            <scheme val="minor"/>
          </rPr>
          <t>¦1¦1¦3¦12¦1¦Null§</t>
        </r>
      </text>
    </comment>
    <comment ref="A137" authorId="0" shapeId="0" xr:uid="{00000000-0006-0000-0000-000022000000}">
      <text>
        <r>
          <rPr>
            <sz val="11"/>
            <rFont val="Calibri"/>
            <family val="2"/>
            <scheme val="minor"/>
          </rPr>
          <t>¦1¦1¦3¦13¦1¦Null§</t>
        </r>
      </text>
    </comment>
    <comment ref="A139" authorId="0" shapeId="0" xr:uid="{00000000-0006-0000-0000-000023000000}">
      <text>
        <r>
          <rPr>
            <sz val="11"/>
            <rFont val="Calibri"/>
            <family val="2"/>
            <scheme val="minor"/>
          </rPr>
          <t>¦1¦1¦3¦14¦1¦Null§</t>
        </r>
      </text>
    </comment>
    <comment ref="A141" authorId="0" shapeId="0" xr:uid="{00000000-0006-0000-0000-000024000000}">
      <text>
        <r>
          <rPr>
            <sz val="11"/>
            <rFont val="Calibri"/>
            <family val="2"/>
            <scheme val="minor"/>
          </rPr>
          <t>¦1¦1¦3¦15¦1¦Null§</t>
        </r>
      </text>
    </comment>
    <comment ref="A143" authorId="0" shapeId="0" xr:uid="{00000000-0006-0000-0000-000025000000}">
      <text>
        <r>
          <rPr>
            <sz val="11"/>
            <rFont val="Calibri"/>
            <family val="2"/>
            <scheme val="minor"/>
          </rPr>
          <t>¦1¦1¦3¦16¦1¦Null§</t>
        </r>
      </text>
    </comment>
    <comment ref="A146" authorId="0" shapeId="0" xr:uid="{00000000-0006-0000-0000-000028000000}">
      <text>
        <r>
          <rPr>
            <sz val="11"/>
            <rFont val="Calibri"/>
            <family val="2"/>
            <scheme val="minor"/>
          </rPr>
          <t>¦1¦1¦3¦19¦1¦Null§</t>
        </r>
      </text>
    </comment>
    <comment ref="A148" authorId="0" shapeId="0" xr:uid="{00000000-0006-0000-0000-000029000000}">
      <text>
        <r>
          <rPr>
            <sz val="11"/>
            <rFont val="Calibri"/>
            <family val="2"/>
            <scheme val="minor"/>
          </rPr>
          <t>¦1¦1¦3¦20¦1¦Null§</t>
        </r>
      </text>
    </comment>
    <comment ref="A150" authorId="0" shapeId="0" xr:uid="{00000000-0006-0000-0000-00002A000000}">
      <text>
        <r>
          <rPr>
            <sz val="11"/>
            <rFont val="Calibri"/>
            <family val="2"/>
            <scheme val="minor"/>
          </rPr>
          <t>¦1¦1¦3¦21¦1¦Null§</t>
        </r>
      </text>
    </comment>
    <comment ref="A152" authorId="0" shapeId="0" xr:uid="{00000000-0006-0000-0000-00002B000000}">
      <text>
        <r>
          <rPr>
            <sz val="11"/>
            <rFont val="Calibri"/>
            <family val="2"/>
            <scheme val="minor"/>
          </rPr>
          <t>¦1¦1¦3¦22¦1¦Null§</t>
        </r>
      </text>
    </comment>
    <comment ref="A154" authorId="0" shapeId="0" xr:uid="{00000000-0006-0000-0000-00002C000000}">
      <text>
        <r>
          <rPr>
            <sz val="11"/>
            <rFont val="Calibri"/>
            <family val="2"/>
            <scheme val="minor"/>
          </rPr>
          <t>¦1¦1¦3¦23¦1¦Null§PercPrevItem</t>
        </r>
      </text>
    </comment>
    <comment ref="A156" authorId="0" shapeId="0" xr:uid="{00000000-0006-0000-0000-00002D000000}">
      <text>
        <r>
          <rPr>
            <sz val="11"/>
            <rFont val="Calibri"/>
            <family val="2"/>
            <scheme val="minor"/>
          </rPr>
          <t>¦1¦1¦3¦24¦1¦Null§</t>
        </r>
      </text>
    </comment>
    <comment ref="A158" authorId="0" shapeId="0" xr:uid="{00000000-0006-0000-0000-00002E000000}">
      <text>
        <r>
          <rPr>
            <sz val="11"/>
            <rFont val="Calibri"/>
            <family val="2"/>
            <scheme val="minor"/>
          </rPr>
          <t>¦1¦1¦3¦25¦1¦Null§</t>
        </r>
      </text>
    </comment>
    <comment ref="A168" authorId="0" shapeId="0" xr:uid="{00000000-0006-0000-0000-00002F000000}">
      <text>
        <r>
          <rPr>
            <sz val="11"/>
            <rFont val="Calibri"/>
            <family val="2"/>
            <scheme val="minor"/>
          </rPr>
          <t>¦1¦1¦4¦1¦1¦Null§SubSection</t>
        </r>
      </text>
    </comment>
    <comment ref="A170" authorId="0" shapeId="0" xr:uid="{00000000-0006-0000-0000-000030000000}">
      <text>
        <r>
          <rPr>
            <sz val="11"/>
            <rFont val="Calibri"/>
            <family val="2"/>
            <scheme val="minor"/>
          </rPr>
          <t>¦1¦1¦4¦2¦1¦Null§</t>
        </r>
      </text>
    </comment>
    <comment ref="A172" authorId="0" shapeId="0" xr:uid="{00000000-0006-0000-0000-000031000000}">
      <text>
        <r>
          <rPr>
            <sz val="11"/>
            <rFont val="Calibri"/>
            <family val="2"/>
            <scheme val="minor"/>
          </rPr>
          <t>¦1¦1¦4¦3¦1¦Null§</t>
        </r>
      </text>
    </comment>
    <comment ref="A174" authorId="0" shapeId="0" xr:uid="{00000000-0006-0000-0000-000032000000}">
      <text>
        <r>
          <rPr>
            <sz val="11"/>
            <rFont val="Calibri"/>
            <family val="2"/>
            <scheme val="minor"/>
          </rPr>
          <t>¦1¦1¦4¦4¦1¦Null§</t>
        </r>
      </text>
    </comment>
    <comment ref="A176" authorId="0" shapeId="0" xr:uid="{00000000-0006-0000-0000-000033000000}">
      <text>
        <r>
          <rPr>
            <sz val="11"/>
            <rFont val="Calibri"/>
            <family val="2"/>
            <scheme val="minor"/>
          </rPr>
          <t>¦1¦1¦4¦5¦1¦Null§</t>
        </r>
      </text>
    </comment>
    <comment ref="A178" authorId="0" shapeId="0" xr:uid="{00000000-0006-0000-0000-000034000000}">
      <text>
        <r>
          <rPr>
            <sz val="11"/>
            <rFont val="Calibri"/>
            <family val="2"/>
            <scheme val="minor"/>
          </rPr>
          <t>¦1¦1¦4¦6¦1¦Null§</t>
        </r>
      </text>
    </comment>
    <comment ref="A180" authorId="0" shapeId="0" xr:uid="{00000000-0006-0000-0000-000035000000}">
      <text>
        <r>
          <rPr>
            <sz val="11"/>
            <rFont val="Calibri"/>
            <family val="2"/>
            <scheme val="minor"/>
          </rPr>
          <t>¦1¦1¦4¦7¦1¦Null§</t>
        </r>
      </text>
    </comment>
    <comment ref="A182" authorId="0" shapeId="0" xr:uid="{00000000-0006-0000-0000-000036000000}">
      <text>
        <r>
          <rPr>
            <sz val="11"/>
            <rFont val="Calibri"/>
            <family val="2"/>
            <scheme val="minor"/>
          </rPr>
          <t>¦1¦1¦4¦8¦1¦Null§</t>
        </r>
      </text>
    </comment>
    <comment ref="A184" authorId="0" shapeId="0" xr:uid="{00000000-0006-0000-0000-000037000000}">
      <text>
        <r>
          <rPr>
            <sz val="11"/>
            <rFont val="Calibri"/>
            <family val="2"/>
            <scheme val="minor"/>
          </rPr>
          <t>¦1¦1¦4¦9¦1¦Null§</t>
        </r>
      </text>
    </comment>
    <comment ref="A186" authorId="0" shapeId="0" xr:uid="{00000000-0006-0000-0000-000038000000}">
      <text>
        <r>
          <rPr>
            <sz val="11"/>
            <rFont val="Calibri"/>
            <family val="2"/>
            <scheme val="minor"/>
          </rPr>
          <t>¦1¦1¦4¦10¦1¦Null§</t>
        </r>
      </text>
    </comment>
    <comment ref="A188" authorId="0" shapeId="0" xr:uid="{00000000-0006-0000-0000-000039000000}">
      <text>
        <r>
          <rPr>
            <sz val="11"/>
            <rFont val="Calibri"/>
            <family val="2"/>
            <scheme val="minor"/>
          </rPr>
          <t>¦1¦1¦4¦11¦1¦Null§</t>
        </r>
      </text>
    </comment>
    <comment ref="A190" authorId="0" shapeId="0" xr:uid="{00000000-0006-0000-0000-00003A000000}">
      <text>
        <r>
          <rPr>
            <sz val="11"/>
            <rFont val="Calibri"/>
            <family val="2"/>
            <scheme val="minor"/>
          </rPr>
          <t>¦1¦1¦4¦12¦1¦Null§</t>
        </r>
      </text>
    </comment>
    <comment ref="A192" authorId="0" shapeId="0" xr:uid="{00000000-0006-0000-0000-00003B000000}">
      <text>
        <r>
          <rPr>
            <sz val="11"/>
            <rFont val="Calibri"/>
            <family val="2"/>
            <scheme val="minor"/>
          </rPr>
          <t>¦1¦1¦4¦13¦1¦Null§</t>
        </r>
      </text>
    </comment>
    <comment ref="A194" authorId="0" shapeId="0" xr:uid="{00000000-0006-0000-0000-00003C000000}">
      <text>
        <r>
          <rPr>
            <sz val="11"/>
            <rFont val="Calibri"/>
            <family val="2"/>
            <scheme val="minor"/>
          </rPr>
          <t>¦1¦1¦4¦14¦1¦Null§</t>
        </r>
      </text>
    </comment>
    <comment ref="A196" authorId="0" shapeId="0" xr:uid="{00000000-0006-0000-0000-00003D000000}">
      <text>
        <r>
          <rPr>
            <sz val="11"/>
            <rFont val="Calibri"/>
            <family val="2"/>
            <scheme val="minor"/>
          </rPr>
          <t>¦1¦1¦4¦15¦1¦Null§</t>
        </r>
      </text>
    </comment>
    <comment ref="A198" authorId="0" shapeId="0" xr:uid="{00000000-0006-0000-0000-00003E000000}">
      <text>
        <r>
          <rPr>
            <sz val="11"/>
            <rFont val="Calibri"/>
            <family val="2"/>
            <scheme val="minor"/>
          </rPr>
          <t>¦1¦1¦4¦16¦1¦Null§</t>
        </r>
      </text>
    </comment>
    <comment ref="A199" authorId="0" shapeId="0" xr:uid="{00000000-0006-0000-0000-00003F000000}">
      <text>
        <r>
          <rPr>
            <sz val="11"/>
            <rFont val="Calibri"/>
            <family val="2"/>
            <scheme val="minor"/>
          </rPr>
          <t>¦1¦1¦4¦17¦1¦Null§</t>
        </r>
      </text>
    </comment>
    <comment ref="A201" authorId="0" shapeId="0" xr:uid="{00000000-0006-0000-0000-000040000000}">
      <text>
        <r>
          <rPr>
            <sz val="11"/>
            <rFont val="Calibri"/>
            <family val="2"/>
            <scheme val="minor"/>
          </rPr>
          <t>¦1¦1¦4¦18¦1¦Null§</t>
        </r>
      </text>
    </comment>
    <comment ref="A203" authorId="0" shapeId="0" xr:uid="{00000000-0006-0000-0000-000041000000}">
      <text>
        <r>
          <rPr>
            <sz val="11"/>
            <rFont val="Calibri"/>
            <family val="2"/>
            <scheme val="minor"/>
          </rPr>
          <t>¦1¦1¦4¦19¦1¦Null§</t>
        </r>
      </text>
    </comment>
    <comment ref="A205" authorId="0" shapeId="0" xr:uid="{00000000-0006-0000-0000-000042000000}">
      <text>
        <r>
          <rPr>
            <sz val="11"/>
            <rFont val="Calibri"/>
            <family val="2"/>
            <scheme val="minor"/>
          </rPr>
          <t>¦1¦1¦4¦20¦1¦Null§</t>
        </r>
      </text>
    </comment>
    <comment ref="A207" authorId="0" shapeId="0" xr:uid="{00000000-0006-0000-0000-000043000000}">
      <text>
        <r>
          <rPr>
            <sz val="11"/>
            <rFont val="Calibri"/>
            <family val="2"/>
            <scheme val="minor"/>
          </rPr>
          <t>¦1¦1¦4¦21¦1¦Null§</t>
        </r>
      </text>
    </comment>
    <comment ref="A209" authorId="0" shapeId="0" xr:uid="{00000000-0006-0000-0000-000044000000}">
      <text>
        <r>
          <rPr>
            <sz val="11"/>
            <rFont val="Calibri"/>
            <family val="2"/>
            <scheme val="minor"/>
          </rPr>
          <t>¦1¦1¦4¦22¦1¦Null§</t>
        </r>
      </text>
    </comment>
    <comment ref="A211" authorId="0" shapeId="0" xr:uid="{00000000-0006-0000-0000-000045000000}">
      <text>
        <r>
          <rPr>
            <sz val="11"/>
            <rFont val="Calibri"/>
            <family val="2"/>
            <scheme val="minor"/>
          </rPr>
          <t>¦1¦1¦4¦23¦1¦Null§</t>
        </r>
      </text>
    </comment>
    <comment ref="A229" authorId="0" shapeId="0" xr:uid="{00000000-0006-0000-0000-000046000000}">
      <text>
        <r>
          <rPr>
            <sz val="11"/>
            <rFont val="Calibri"/>
            <family val="2"/>
            <scheme val="minor"/>
          </rPr>
          <t>¦1¦1¦5¦1¦1¦Null§SubSection</t>
        </r>
      </text>
    </comment>
    <comment ref="A231" authorId="0" shapeId="0" xr:uid="{00000000-0006-0000-0000-000047000000}">
      <text>
        <r>
          <rPr>
            <sz val="11"/>
            <rFont val="Calibri"/>
            <family val="2"/>
            <scheme val="minor"/>
          </rPr>
          <t>¦1¦1¦5¦2¦1¦Null§</t>
        </r>
      </text>
    </comment>
    <comment ref="A295" authorId="0" shapeId="0" xr:uid="{00000000-0006-0000-0000-000048000000}">
      <text>
        <r>
          <rPr>
            <sz val="11"/>
            <rFont val="Calibri"/>
            <family val="2"/>
            <scheme val="minor"/>
          </rPr>
          <t>¦1¦1¦6¦1¦1¦Null§SubSection</t>
        </r>
      </text>
    </comment>
    <comment ref="A297" authorId="0" shapeId="0" xr:uid="{00000000-0006-0000-0000-000049000000}">
      <text>
        <r>
          <rPr>
            <sz val="11"/>
            <rFont val="Calibri"/>
            <family val="2"/>
            <scheme val="minor"/>
          </rPr>
          <t>¦1¦1¦6¦2¦1¦Null§</t>
        </r>
      </text>
    </comment>
    <comment ref="A299" authorId="0" shapeId="0" xr:uid="{00000000-0006-0000-0000-00004A000000}">
      <text>
        <r>
          <rPr>
            <sz val="11"/>
            <rFont val="Calibri"/>
            <family val="2"/>
            <scheme val="minor"/>
          </rPr>
          <t>¦1¦1¦6¦3¦1¦Null§</t>
        </r>
      </text>
    </comment>
    <comment ref="A303" authorId="0" shapeId="0" xr:uid="{00000000-0006-0000-0000-00004B000000}">
      <text>
        <r>
          <rPr>
            <sz val="11"/>
            <rFont val="Calibri"/>
            <family val="2"/>
            <scheme val="minor"/>
          </rPr>
          <t>¦1¦1¦6¦4¦1¦Null§RateOnly</t>
        </r>
      </text>
    </comment>
    <comment ref="A305" authorId="0" shapeId="0" xr:uid="{00000000-0006-0000-0000-00004C000000}">
      <text>
        <r>
          <rPr>
            <sz val="11"/>
            <rFont val="Calibri"/>
            <family val="2"/>
            <scheme val="minor"/>
          </rPr>
          <t>¦1¦1¦6¦5¦1¦Null§</t>
        </r>
      </text>
    </comment>
    <comment ref="A307" authorId="0" shapeId="0" xr:uid="{00000000-0006-0000-0000-00004D000000}">
      <text>
        <r>
          <rPr>
            <sz val="11"/>
            <rFont val="Calibri"/>
            <family val="2"/>
            <scheme val="minor"/>
          </rPr>
          <t>¦1¦1¦6¦6¦1¦Null§</t>
        </r>
      </text>
    </comment>
    <comment ref="A309" authorId="0" shapeId="0" xr:uid="{00000000-0006-0000-0000-00004E000000}">
      <text>
        <r>
          <rPr>
            <sz val="11"/>
            <rFont val="Calibri"/>
            <family val="2"/>
            <scheme val="minor"/>
          </rPr>
          <t>¦1¦1¦6¦7¦1¦Null§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1" authorId="0" shapeId="0" xr:uid="{876451FA-3DFB-48BF-8BE2-005C7ED4FD6A}">
      <text>
        <r>
          <rPr>
            <sz val="11"/>
            <rFont val="Calibri"/>
            <family val="2"/>
            <scheme val="minor"/>
          </rPr>
          <t>¦1¦1¦5¦1¦1¦Null§SubSection</t>
        </r>
      </text>
    </comment>
    <comment ref="A13" authorId="0" shapeId="0" xr:uid="{5F687C2C-34FB-4177-BF11-0543DD4875B0}">
      <text>
        <r>
          <rPr>
            <sz val="11"/>
            <rFont val="Calibri"/>
            <family val="2"/>
            <scheme val="minor"/>
          </rPr>
          <t>¦1¦1¦5¦2¦1¦Null§</t>
        </r>
      </text>
    </comment>
    <comment ref="A78" authorId="0" shapeId="0" xr:uid="{417F4C66-1E8C-4E55-8074-02099BF16F56}">
      <text>
        <r>
          <rPr>
            <sz val="11"/>
            <rFont val="Calibri"/>
            <family val="2"/>
            <scheme val="minor"/>
          </rPr>
          <t>¦1¦1¦6¦1¦1¦Null§SubSection</t>
        </r>
      </text>
    </comment>
    <comment ref="A80" authorId="0" shapeId="0" xr:uid="{35AC96EA-BFB4-49D8-B1C3-D2EA60009745}">
      <text>
        <r>
          <rPr>
            <sz val="11"/>
            <rFont val="Calibri"/>
            <family val="2"/>
            <scheme val="minor"/>
          </rPr>
          <t>¦1¦1¦6¦2¦1¦Null§</t>
        </r>
      </text>
    </comment>
    <comment ref="A82" authorId="0" shapeId="0" xr:uid="{1D933B18-E002-49FD-B438-45A6FEF85F48}">
      <text>
        <r>
          <rPr>
            <sz val="11"/>
            <rFont val="Calibri"/>
            <family val="2"/>
            <scheme val="minor"/>
          </rPr>
          <t>¦1¦1¦6¦3¦1¦Null§</t>
        </r>
      </text>
    </comment>
    <comment ref="A84" authorId="0" shapeId="0" xr:uid="{49AE62C2-0E1F-40B7-AC29-FCC20648033B}">
      <text>
        <r>
          <rPr>
            <sz val="11"/>
            <rFont val="Calibri"/>
            <family val="2"/>
            <scheme val="minor"/>
          </rPr>
          <t>¦1¦1¦6¦4¦1¦Null§RateOnly</t>
        </r>
      </text>
    </comment>
    <comment ref="A86" authorId="0" shapeId="0" xr:uid="{2C783431-8E6C-4472-B862-7F7E447424BD}">
      <text>
        <r>
          <rPr>
            <sz val="11"/>
            <rFont val="Calibri"/>
            <family val="2"/>
            <scheme val="minor"/>
          </rPr>
          <t>¦1¦1¦6¦5¦1¦Null§</t>
        </r>
      </text>
    </comment>
    <comment ref="A88" authorId="0" shapeId="0" xr:uid="{FD406559-FA16-425C-BF19-B2F875BAB33F}">
      <text>
        <r>
          <rPr>
            <sz val="11"/>
            <rFont val="Calibri"/>
            <family val="2"/>
            <scheme val="minor"/>
          </rPr>
          <t>¦1¦1¦6¦6¦1¦Null§</t>
        </r>
      </text>
    </comment>
    <comment ref="A90" authorId="0" shapeId="0" xr:uid="{939643C0-E793-407F-B677-94A2580913DE}">
      <text>
        <r>
          <rPr>
            <sz val="11"/>
            <rFont val="Calibri"/>
            <family val="2"/>
            <scheme val="minor"/>
          </rPr>
          <t>¦1¦1¦6¦7¦1¦Null§</t>
        </r>
      </text>
    </comment>
    <comment ref="A147" authorId="0" shapeId="0" xr:uid="{5B4D791B-2E9F-4553-91F4-64CDF2D701A5}">
      <text>
        <r>
          <rPr>
            <sz val="11"/>
            <rFont val="Calibri"/>
            <family val="2"/>
            <scheme val="minor"/>
          </rPr>
          <t>¦1¦1¦7¦1¦1¦Null§</t>
        </r>
      </text>
    </comment>
    <comment ref="A149" authorId="0" shapeId="0" xr:uid="{9A57F67D-6552-4694-8526-F846054CCC4C}">
      <text>
        <r>
          <rPr>
            <sz val="11"/>
            <rFont val="Calibri"/>
            <family val="2"/>
            <scheme val="minor"/>
          </rPr>
          <t>¦1¦1¦7¦2¦1¦Null§</t>
        </r>
      </text>
    </comment>
    <comment ref="A151" authorId="0" shapeId="0" xr:uid="{1F0C53A6-1A1C-42B4-B030-77C87FF73BCF}">
      <text>
        <r>
          <rPr>
            <sz val="11"/>
            <rFont val="Calibri"/>
            <family val="2"/>
            <scheme val="minor"/>
          </rPr>
          <t>¦1¦1¦7¦3¦1¦Null§</t>
        </r>
      </text>
    </comment>
    <comment ref="A154" authorId="0" shapeId="0" xr:uid="{FFE6A42D-B869-4AE0-9B7F-8413E6949424}">
      <text>
        <r>
          <rPr>
            <sz val="11"/>
            <rFont val="Calibri"/>
            <family val="2"/>
            <scheme val="minor"/>
          </rPr>
          <t>¦1¦1¦7¦4¦1¦Null§</t>
        </r>
      </text>
    </comment>
    <comment ref="A156" authorId="0" shapeId="0" xr:uid="{BCAD7B33-2951-4754-BE64-B1E72415DE06}">
      <text>
        <r>
          <rPr>
            <sz val="11"/>
            <rFont val="Calibri"/>
            <family val="2"/>
            <scheme val="minor"/>
          </rPr>
          <t>¦1¦1¦7¦5¦1¦Null§</t>
        </r>
      </text>
    </comment>
    <comment ref="A158" authorId="0" shapeId="0" xr:uid="{8C1D5596-7DF6-4EE3-8F1F-2CBD21823362}">
      <text>
        <r>
          <rPr>
            <sz val="11"/>
            <rFont val="Calibri"/>
            <family val="2"/>
            <scheme val="minor"/>
          </rPr>
          <t>¦1¦1¦7¦6¦1¦Null§</t>
        </r>
      </text>
    </comment>
    <comment ref="A160" authorId="0" shapeId="0" xr:uid="{5FF8987C-FF81-4818-AED6-A0BD0C146ECD}">
      <text>
        <r>
          <rPr>
            <sz val="11"/>
            <rFont val="Calibri"/>
            <family val="2"/>
            <scheme val="minor"/>
          </rPr>
          <t>¦1¦1¦7¦7¦1¦Null§</t>
        </r>
      </text>
    </comment>
    <comment ref="A162" authorId="0" shapeId="0" xr:uid="{4348E33E-337F-4C89-AA78-D401DEC199F2}">
      <text>
        <r>
          <rPr>
            <sz val="11"/>
            <rFont val="Calibri"/>
            <family val="2"/>
            <scheme val="minor"/>
          </rPr>
          <t>¦1¦1¦7¦8¦1¦Null§</t>
        </r>
      </text>
    </comment>
    <comment ref="A164" authorId="0" shapeId="0" xr:uid="{78559D5E-4579-4E2C-808B-402BEDC0E2CF}">
      <text>
        <r>
          <rPr>
            <sz val="11"/>
            <rFont val="Calibri"/>
            <family val="2"/>
            <scheme val="minor"/>
          </rPr>
          <t>¦1¦1¦7¦10¦1¦Null§</t>
        </r>
      </text>
    </comment>
    <comment ref="A166" authorId="0" shapeId="0" xr:uid="{FC253646-273D-414B-ADD1-B26A026852BF}">
      <text>
        <r>
          <rPr>
            <sz val="11"/>
            <rFont val="Calibri"/>
            <family val="2"/>
            <scheme val="minor"/>
          </rPr>
          <t>¦1¦1¦7¦11¦1¦Null§</t>
        </r>
      </text>
    </comment>
    <comment ref="A168" authorId="0" shapeId="0" xr:uid="{4915DDB8-FAC8-4092-A277-B84F30CE0602}">
      <text>
        <r>
          <rPr>
            <sz val="11"/>
            <rFont val="Calibri"/>
            <family val="2"/>
            <scheme val="minor"/>
          </rPr>
          <t>¦1¦1¦7¦12¦1¦Null§</t>
        </r>
      </text>
    </comment>
    <comment ref="A170" authorId="0" shapeId="0" xr:uid="{890CB792-0039-4D3B-A181-85AFC815A164}">
      <text>
        <r>
          <rPr>
            <sz val="11"/>
            <rFont val="Calibri"/>
            <family val="2"/>
            <scheme val="minor"/>
          </rPr>
          <t>¦1¦1¦7¦13¦1¦Null§</t>
        </r>
      </text>
    </comment>
    <comment ref="A172" authorId="0" shapeId="0" xr:uid="{A856F8DA-0229-4E80-97C0-D3C3AB100D50}">
      <text>
        <r>
          <rPr>
            <sz val="11"/>
            <rFont val="Calibri"/>
            <family val="2"/>
            <scheme val="minor"/>
          </rPr>
          <t>¦1¦1¦7¦14¦1¦Null§</t>
        </r>
      </text>
    </comment>
    <comment ref="A174" authorId="0" shapeId="0" xr:uid="{55CF54DB-4775-4300-BEFE-56937931140D}">
      <text>
        <r>
          <rPr>
            <sz val="11"/>
            <rFont val="Calibri"/>
            <family val="2"/>
            <scheme val="minor"/>
          </rPr>
          <t>¦1¦1¦7¦15¦1¦Null§</t>
        </r>
      </text>
    </comment>
    <comment ref="A176" authorId="0" shapeId="0" xr:uid="{D89DC173-7313-48B9-BBDB-FE428FD3BA4D}">
      <text>
        <r>
          <rPr>
            <sz val="11"/>
            <rFont val="Calibri"/>
            <family val="2"/>
            <scheme val="minor"/>
          </rPr>
          <t>¦1¦1¦7¦16¦1¦Null§</t>
        </r>
      </text>
    </comment>
    <comment ref="A179" authorId="0" shapeId="0" xr:uid="{4F96C285-ADC1-4F0F-AA59-72150D62F10A}">
      <text>
        <r>
          <rPr>
            <sz val="11"/>
            <rFont val="Calibri"/>
            <family val="2"/>
            <scheme val="minor"/>
          </rPr>
          <t>¦1¦1¦7¦17¦1¦Null§</t>
        </r>
      </text>
    </comment>
    <comment ref="A181" authorId="0" shapeId="0" xr:uid="{457EEA5B-DFF9-4978-90D2-95CE93F6E084}">
      <text>
        <r>
          <rPr>
            <sz val="11"/>
            <rFont val="Calibri"/>
            <family val="2"/>
            <scheme val="minor"/>
          </rPr>
          <t>¦1¦1¦7¦18¦1¦Null§</t>
        </r>
      </text>
    </comment>
    <comment ref="A183" authorId="0" shapeId="0" xr:uid="{45FF6D70-DA3E-426A-A497-2A98B5098F1C}">
      <text>
        <r>
          <rPr>
            <sz val="11"/>
            <rFont val="Calibri"/>
            <family val="2"/>
            <scheme val="minor"/>
          </rPr>
          <t>¦1¦1¦7¦19¦1¦Null§</t>
        </r>
      </text>
    </comment>
    <comment ref="A185" authorId="0" shapeId="0" xr:uid="{DAFACE89-F814-4BCD-BC72-AD5E4F191CB4}">
      <text>
        <r>
          <rPr>
            <sz val="11"/>
            <rFont val="Calibri"/>
            <family val="2"/>
            <scheme val="minor"/>
          </rPr>
          <t>¦1¦1¦7¦20¦1¦Null§</t>
        </r>
      </text>
    </comment>
    <comment ref="A219" authorId="0" shapeId="0" xr:uid="{3B3EA091-3A7F-44C5-8BE3-5451E0AB054A}">
      <text>
        <r>
          <rPr>
            <sz val="11"/>
            <rFont val="Calibri"/>
            <family val="2"/>
            <scheme val="minor"/>
          </rPr>
          <t>¦1¦1¦8¦1¦1¦Null§SubSection</t>
        </r>
      </text>
    </comment>
    <comment ref="A221" authorId="0" shapeId="0" xr:uid="{2F013C13-BEA9-4E95-BACD-18812B084406}">
      <text>
        <r>
          <rPr>
            <sz val="11"/>
            <rFont val="Calibri"/>
            <family val="2"/>
            <scheme val="minor"/>
          </rPr>
          <t>¦1¦1¦8¦2¦1¦Null§</t>
        </r>
      </text>
    </comment>
    <comment ref="A223" authorId="0" shapeId="0" xr:uid="{3008FC24-A21A-4725-83FD-E8E2BE038CE7}">
      <text>
        <r>
          <rPr>
            <sz val="11"/>
            <rFont val="Calibri"/>
            <family val="2"/>
            <scheme val="minor"/>
          </rPr>
          <t>¦1¦1¦8¦3¦1¦Null§</t>
        </r>
      </text>
    </comment>
    <comment ref="A225" authorId="0" shapeId="0" xr:uid="{D30B53C9-02A7-4C8E-8C14-3C73D11CD1AC}">
      <text>
        <r>
          <rPr>
            <sz val="11"/>
            <rFont val="Calibri"/>
            <family val="2"/>
            <scheme val="minor"/>
          </rPr>
          <t>¦1¦1¦8¦4¦1¦Null§</t>
        </r>
      </text>
    </comment>
    <comment ref="A227" authorId="0" shapeId="0" xr:uid="{5197C621-8B41-419C-8956-246505FBCFF2}">
      <text>
        <r>
          <rPr>
            <sz val="11"/>
            <rFont val="Calibri"/>
            <family val="2"/>
            <scheme val="minor"/>
          </rPr>
          <t>¦1¦1¦8¦5¦1¦Null§</t>
        </r>
      </text>
    </comment>
    <comment ref="A229" authorId="0" shapeId="0" xr:uid="{12DD90A2-0C36-4CA2-81A5-36476B4361D6}">
      <text>
        <r>
          <rPr>
            <sz val="11"/>
            <rFont val="Calibri"/>
            <family val="2"/>
            <scheme val="minor"/>
          </rPr>
          <t>¦1¦1¦8¦6¦1¦Null§</t>
        </r>
      </text>
    </comment>
    <comment ref="A231" authorId="0" shapeId="0" xr:uid="{CEF8E8C1-007C-4F2A-A367-5CA31857668A}">
      <text>
        <r>
          <rPr>
            <sz val="11"/>
            <rFont val="Calibri"/>
            <family val="2"/>
            <scheme val="minor"/>
          </rPr>
          <t>¦1¦1¦8¦7¦1¦Null§</t>
        </r>
      </text>
    </comment>
    <comment ref="A233" authorId="0" shapeId="0" xr:uid="{015189E3-C0C8-45B3-B4C1-934C1FE8A8F6}">
      <text>
        <r>
          <rPr>
            <sz val="11"/>
            <rFont val="Calibri"/>
            <family val="2"/>
            <scheme val="minor"/>
          </rPr>
          <t>¦1¦1¦8¦9¦1¦Null§</t>
        </r>
      </text>
    </comment>
    <comment ref="A235" authorId="0" shapeId="0" xr:uid="{E9307119-6BAC-42E4-9B9A-7AC0835EFCDA}">
      <text>
        <r>
          <rPr>
            <sz val="11"/>
            <rFont val="Calibri"/>
            <family val="2"/>
            <scheme val="minor"/>
          </rPr>
          <t>¦1¦1¦8¦10¦1¦Null§</t>
        </r>
      </text>
    </comment>
    <comment ref="A237" authorId="0" shapeId="0" xr:uid="{6CB909CB-C94B-4EF9-BF34-1E0BC852E0DB}">
      <text>
        <r>
          <rPr>
            <sz val="11"/>
            <rFont val="Calibri"/>
            <family val="2"/>
            <scheme val="minor"/>
          </rPr>
          <t>¦1¦1¦8¦11¦1¦Null§</t>
        </r>
      </text>
    </comment>
    <comment ref="A239" authorId="0" shapeId="0" xr:uid="{DF6BFF97-B075-42A5-B8BE-0F7E6E547DCA}">
      <text>
        <r>
          <rPr>
            <sz val="11"/>
            <rFont val="Calibri"/>
            <family val="2"/>
            <scheme val="minor"/>
          </rPr>
          <t>¦1¦1¦8¦12¦1¦Null§</t>
        </r>
      </text>
    </comment>
    <comment ref="A241" authorId="0" shapeId="0" xr:uid="{34D0AF03-C2E7-4632-A95E-69D75E9B428A}">
      <text>
        <r>
          <rPr>
            <sz val="11"/>
            <rFont val="Calibri"/>
            <family val="2"/>
            <scheme val="minor"/>
          </rPr>
          <t>¦1¦1¦8¦13¦1¦Null§</t>
        </r>
      </text>
    </comment>
    <comment ref="A244" authorId="0" shapeId="0" xr:uid="{BBA2AA14-BBF9-4D76-9B4E-ED8AD8763356}">
      <text>
        <r>
          <rPr>
            <sz val="11"/>
            <rFont val="Calibri"/>
            <family val="2"/>
            <scheme val="minor"/>
          </rPr>
          <t>¦1¦1¦8¦15¦1¦Null§</t>
        </r>
      </text>
    </comment>
    <comment ref="A246" authorId="0" shapeId="0" xr:uid="{771D3E6A-4A20-4536-BFD4-ECE1A7EC5641}">
      <text>
        <r>
          <rPr>
            <sz val="11"/>
            <rFont val="Calibri"/>
            <family val="2"/>
            <scheme val="minor"/>
          </rPr>
          <t>¦1¦1¦8¦16¦1¦Null§</t>
        </r>
      </text>
    </comment>
    <comment ref="A248" authorId="0" shapeId="0" xr:uid="{EA9C60AD-1FDC-4AD1-86D1-ED28983BD0EE}">
      <text>
        <r>
          <rPr>
            <sz val="11"/>
            <rFont val="Calibri"/>
            <family val="2"/>
            <scheme val="minor"/>
          </rPr>
          <t>¦1¦1¦8¦17¦1¦Null§</t>
        </r>
      </text>
    </comment>
    <comment ref="A250" authorId="0" shapeId="0" xr:uid="{2533E320-0486-47A8-B52D-4438B4D11BAD}">
      <text>
        <r>
          <rPr>
            <sz val="11"/>
            <rFont val="Calibri"/>
            <family val="2"/>
            <scheme val="minor"/>
          </rPr>
          <t>¦1¦1¦8¦18¦1¦Null§</t>
        </r>
      </text>
    </comment>
    <comment ref="A252" authorId="0" shapeId="0" xr:uid="{B370FFBF-56CA-4AD6-9AB9-A752252B4BFF}">
      <text>
        <r>
          <rPr>
            <sz val="11"/>
            <rFont val="Calibri"/>
            <family val="2"/>
            <scheme val="minor"/>
          </rPr>
          <t>¦1¦1¦8¦19¦1¦Null§</t>
        </r>
      </text>
    </comment>
    <comment ref="A254" authorId="0" shapeId="0" xr:uid="{2DF3A466-0BC1-48C0-A8D4-89562354754D}">
      <text>
        <r>
          <rPr>
            <sz val="11"/>
            <rFont val="Calibri"/>
            <family val="2"/>
            <scheme val="minor"/>
          </rPr>
          <t>¦1¦1¦8¦20¦1¦Null§</t>
        </r>
      </text>
    </comment>
    <comment ref="A268" authorId="0" shapeId="0" xr:uid="{6E3D0B4B-087A-4A42-AF36-A10547DB97A3}">
      <text>
        <r>
          <rPr>
            <sz val="11"/>
            <rFont val="Calibri"/>
            <family val="2"/>
            <scheme val="minor"/>
          </rPr>
          <t>¦1¦1¦9¦1¦1¦Null§SubSection</t>
        </r>
      </text>
    </comment>
    <comment ref="A270" authorId="0" shapeId="0" xr:uid="{A00CFFDB-A339-48AB-8887-B6220D27F33A}">
      <text>
        <r>
          <rPr>
            <sz val="11"/>
            <rFont val="Calibri"/>
            <family val="2"/>
            <scheme val="minor"/>
          </rPr>
          <t>¦1¦1¦9¦2¦1¦Null§</t>
        </r>
      </text>
    </comment>
    <comment ref="A272" authorId="0" shapeId="0" xr:uid="{58EAB538-03E0-4E56-8D3F-43290335707B}">
      <text>
        <r>
          <rPr>
            <sz val="11"/>
            <rFont val="Calibri"/>
            <family val="2"/>
            <scheme val="minor"/>
          </rPr>
          <t>¦1¦1¦9¦3¦1¦Null§</t>
        </r>
      </text>
    </comment>
    <comment ref="A274" authorId="0" shapeId="0" xr:uid="{1FB7B979-91BB-4E3D-BB31-715D9D266F99}">
      <text>
        <r>
          <rPr>
            <sz val="11"/>
            <rFont val="Calibri"/>
            <family val="2"/>
            <scheme val="minor"/>
          </rPr>
          <t>¦1¦1¦9¦4¦1¦Null§</t>
        </r>
      </text>
    </comment>
    <comment ref="A276" authorId="0" shapeId="0" xr:uid="{A6A730D6-0939-4BBB-BB9E-D427362CCDCF}">
      <text>
        <r>
          <rPr>
            <sz val="11"/>
            <rFont val="Calibri"/>
            <family val="2"/>
            <scheme val="minor"/>
          </rPr>
          <t>¦1¦1¦9¦5¦1¦Null§</t>
        </r>
      </text>
    </comment>
    <comment ref="A278" authorId="0" shapeId="0" xr:uid="{8DCC0394-C601-40C2-A412-59AF4B7D333C}">
      <text>
        <r>
          <rPr>
            <sz val="11"/>
            <rFont val="Calibri"/>
            <family val="2"/>
            <scheme val="minor"/>
          </rPr>
          <t>¦1¦1¦9¦6¦1¦Null§</t>
        </r>
      </text>
    </comment>
    <comment ref="A280" authorId="0" shapeId="0" xr:uid="{CF7769F4-2D93-49A5-BD9E-5A8DA15A4372}">
      <text>
        <r>
          <rPr>
            <sz val="11"/>
            <rFont val="Calibri"/>
            <family val="2"/>
            <scheme val="minor"/>
          </rPr>
          <t>¦1¦1¦9¦7¦1¦Null§</t>
        </r>
      </text>
    </comment>
    <comment ref="A282" authorId="0" shapeId="0" xr:uid="{BF6E9F6C-D8E8-4FC7-BD85-0D9B45AA614B}">
      <text>
        <r>
          <rPr>
            <sz val="11"/>
            <rFont val="Calibri"/>
            <family val="2"/>
            <scheme val="minor"/>
          </rPr>
          <t>¦1¦1¦9¦8¦1¦Null§</t>
        </r>
      </text>
    </comment>
    <comment ref="A284" authorId="0" shapeId="0" xr:uid="{58C0FCE8-63A5-412D-AC3A-975C7FAA53AA}">
      <text>
        <r>
          <rPr>
            <sz val="11"/>
            <rFont val="Calibri"/>
            <family val="2"/>
            <scheme val="minor"/>
          </rPr>
          <t>¦1¦1¦9¦9¦1¦Null§</t>
        </r>
      </text>
    </comment>
    <comment ref="A286" authorId="0" shapeId="0" xr:uid="{9432A085-5556-4399-A6F5-A9B5194CEB49}">
      <text>
        <r>
          <rPr>
            <sz val="11"/>
            <rFont val="Calibri"/>
            <family val="2"/>
            <scheme val="minor"/>
          </rPr>
          <t>¦1¦1¦9¦10¦1¦Null§</t>
        </r>
      </text>
    </comment>
    <comment ref="A288" authorId="0" shapeId="0" xr:uid="{A3E43C02-E149-4B7B-9822-0AB03DF1D81E}">
      <text>
        <r>
          <rPr>
            <sz val="11"/>
            <rFont val="Calibri"/>
            <family val="2"/>
            <scheme val="minor"/>
          </rPr>
          <t>¦1¦1¦9¦11¦1¦Null§</t>
        </r>
      </text>
    </comment>
    <comment ref="A290" authorId="0" shapeId="0" xr:uid="{829A7CE0-776C-4CB0-96B0-8793E20CA427}">
      <text>
        <r>
          <rPr>
            <sz val="11"/>
            <rFont val="Calibri"/>
            <family val="2"/>
            <scheme val="minor"/>
          </rPr>
          <t>¦1¦1¦9¦12¦1¦Null§</t>
        </r>
      </text>
    </comment>
    <comment ref="A292" authorId="0" shapeId="0" xr:uid="{0E79A481-CF4E-44C3-A538-53EF38740016}">
      <text>
        <r>
          <rPr>
            <sz val="11"/>
            <rFont val="Calibri"/>
            <family val="2"/>
            <scheme val="minor"/>
          </rPr>
          <t>¦1¦1¦9¦13¦1¦Null§</t>
        </r>
      </text>
    </comment>
    <comment ref="A294" authorId="0" shapeId="0" xr:uid="{D5FF4366-C84B-46E1-959D-81EDC6A6E6E2}">
      <text>
        <r>
          <rPr>
            <sz val="11"/>
            <rFont val="Calibri"/>
            <family val="2"/>
            <scheme val="minor"/>
          </rPr>
          <t>¦1¦1¦9¦14¦1¦Null§</t>
        </r>
      </text>
    </comment>
    <comment ref="A296" authorId="0" shapeId="0" xr:uid="{3A80FA8C-1160-41AA-8ED8-D85F235D419E}">
      <text>
        <r>
          <rPr>
            <sz val="11"/>
            <rFont val="Calibri"/>
            <family val="2"/>
            <scheme val="minor"/>
          </rPr>
          <t>¦1¦1¦9¦15¦1¦Null§</t>
        </r>
      </text>
    </comment>
    <comment ref="A298" authorId="0" shapeId="0" xr:uid="{777869BB-B05A-48ED-B768-76EF1B1B822D}">
      <text>
        <r>
          <rPr>
            <sz val="11"/>
            <rFont val="Calibri"/>
            <family val="2"/>
            <scheme val="minor"/>
          </rPr>
          <t>¦1¦1¦9¦16¦1¦Null§</t>
        </r>
      </text>
    </comment>
    <comment ref="A300" authorId="0" shapeId="0" xr:uid="{5C25F001-26D6-4380-AA33-42DAA718212B}">
      <text>
        <r>
          <rPr>
            <sz val="11"/>
            <rFont val="Calibri"/>
            <family val="2"/>
            <scheme val="minor"/>
          </rPr>
          <t>¦1¦1¦9¦17¦1¦Null§</t>
        </r>
      </text>
    </comment>
    <comment ref="A302" authorId="0" shapeId="0" xr:uid="{96190819-14D9-43D4-9A52-92F501116683}">
      <text>
        <r>
          <rPr>
            <sz val="11"/>
            <rFont val="Calibri"/>
            <family val="2"/>
            <scheme val="minor"/>
          </rPr>
          <t>¦1¦1¦9¦18¦1¦Null§</t>
        </r>
      </text>
    </comment>
    <comment ref="A304" authorId="0" shapeId="0" xr:uid="{DA3D6350-7ED9-4DE9-B2B3-66F89F34EF12}">
      <text>
        <r>
          <rPr>
            <sz val="11"/>
            <rFont val="Calibri"/>
            <family val="2"/>
            <scheme val="minor"/>
          </rPr>
          <t>¦1¦1¦9¦19¦1¦Null§</t>
        </r>
      </text>
    </comment>
    <comment ref="A306" authorId="0" shapeId="0" xr:uid="{1EAB947D-EBAD-4603-9143-33E9EBF22942}">
      <text>
        <r>
          <rPr>
            <sz val="11"/>
            <rFont val="Calibri"/>
            <family val="2"/>
            <scheme val="minor"/>
          </rPr>
          <t>¦1¦1¦9¦20¦1¦Null§</t>
        </r>
      </text>
    </comment>
    <comment ref="A308" authorId="0" shapeId="0" xr:uid="{6C5CCEDC-437B-4F18-A772-1390E9AB9C68}">
      <text>
        <r>
          <rPr>
            <sz val="11"/>
            <rFont val="Calibri"/>
            <family val="2"/>
            <scheme val="minor"/>
          </rPr>
          <t>¦1¦1¦9¦23¦1¦Null§</t>
        </r>
      </text>
    </comment>
    <comment ref="A310" authorId="0" shapeId="0" xr:uid="{39A49F60-B301-41D4-B531-56167AE0D5B6}">
      <text>
        <r>
          <rPr>
            <sz val="11"/>
            <rFont val="Calibri"/>
            <family val="2"/>
            <scheme val="minor"/>
          </rPr>
          <t>¦1¦1¦9¦24¦1¦Null§</t>
        </r>
      </text>
    </comment>
    <comment ref="A334" authorId="0" shapeId="0" xr:uid="{5681542C-DE8B-4EC2-8E56-2C42A5A9D031}">
      <text>
        <r>
          <rPr>
            <sz val="11"/>
            <rFont val="Calibri"/>
            <family val="2"/>
            <scheme val="minor"/>
          </rPr>
          <t>¦1¦1¦10¦1¦1¦Null§SubSection</t>
        </r>
      </text>
    </comment>
    <comment ref="A336" authorId="0" shapeId="0" xr:uid="{3D190D2A-E910-4C30-82D1-063A3921849F}">
      <text>
        <r>
          <rPr>
            <sz val="11"/>
            <rFont val="Calibri"/>
            <family val="2"/>
            <scheme val="minor"/>
          </rPr>
          <t>¦1¦1¦10¦2¦1¦Null§</t>
        </r>
      </text>
    </comment>
    <comment ref="A338" authorId="0" shapeId="0" xr:uid="{0B1923A4-98B7-42E1-935A-F5AD7705F1CD}">
      <text>
        <r>
          <rPr>
            <sz val="11"/>
            <rFont val="Calibri"/>
            <family val="2"/>
            <scheme val="minor"/>
          </rPr>
          <t>¦1¦1¦10¦3¦1¦Null§</t>
        </r>
      </text>
    </comment>
    <comment ref="A340" authorId="0" shapeId="0" xr:uid="{A8607095-19C7-4CAD-84B4-A6684139261D}">
      <text>
        <r>
          <rPr>
            <sz val="11"/>
            <rFont val="Calibri"/>
            <family val="2"/>
            <scheme val="minor"/>
          </rPr>
          <t>¦1¦1¦10¦4¦1¦Null§</t>
        </r>
      </text>
    </comment>
    <comment ref="A342" authorId="0" shapeId="0" xr:uid="{92582C36-607A-4040-BFFE-82F97AB38AB0}">
      <text>
        <r>
          <rPr>
            <sz val="11"/>
            <rFont val="Calibri"/>
            <family val="2"/>
            <scheme val="minor"/>
          </rPr>
          <t>¦1¦1¦10¦5¦1¦Null§</t>
        </r>
      </text>
    </comment>
    <comment ref="A344" authorId="0" shapeId="0" xr:uid="{BEFB3F6C-26AF-4CB8-95FF-438F46BE61FE}">
      <text>
        <r>
          <rPr>
            <sz val="11"/>
            <rFont val="Calibri"/>
            <family val="2"/>
            <scheme val="minor"/>
          </rPr>
          <t>¦1¦1¦10¦6¦1¦Null§</t>
        </r>
      </text>
    </comment>
    <comment ref="A346" authorId="0" shapeId="0" xr:uid="{6D31A9F0-9DE3-4292-BED3-1D7CF9A9C753}">
      <text>
        <r>
          <rPr>
            <sz val="11"/>
            <rFont val="Calibri"/>
            <family val="2"/>
            <scheme val="minor"/>
          </rPr>
          <t>¦1¦1¦10¦7¦1¦Null§</t>
        </r>
      </text>
    </comment>
    <comment ref="A348" authorId="0" shapeId="0" xr:uid="{F8E98216-364B-4FB7-A9B0-B26584AB8AA3}">
      <text>
        <r>
          <rPr>
            <sz val="11"/>
            <rFont val="Calibri"/>
            <family val="2"/>
            <scheme val="minor"/>
          </rPr>
          <t>¦1¦1¦10¦8¦1¦Null§</t>
        </r>
      </text>
    </comment>
    <comment ref="A350" authorId="0" shapeId="0" xr:uid="{CAF5FBAE-5CEA-4F22-8102-8AC9D2E8D393}">
      <text>
        <r>
          <rPr>
            <sz val="11"/>
            <rFont val="Calibri"/>
            <family val="2"/>
            <scheme val="minor"/>
          </rPr>
          <t>¦1¦1¦10¦9¦1¦Null§</t>
        </r>
      </text>
    </comment>
    <comment ref="A352" authorId="0" shapeId="0" xr:uid="{3EA32273-35C8-4C3B-B1E2-61DF86745E53}">
      <text>
        <r>
          <rPr>
            <sz val="11"/>
            <rFont val="Calibri"/>
            <family val="2"/>
            <scheme val="minor"/>
          </rPr>
          <t>¦1¦1¦10¦10¦1¦Null§</t>
        </r>
      </text>
    </comment>
    <comment ref="A354" authorId="0" shapeId="0" xr:uid="{956832CD-7EA6-4B11-8110-9E21D3B8B638}">
      <text>
        <r>
          <rPr>
            <sz val="11"/>
            <rFont val="Calibri"/>
            <family val="2"/>
            <scheme val="minor"/>
          </rPr>
          <t>¦1¦1¦10¦11¦1¦Null§</t>
        </r>
      </text>
    </comment>
    <comment ref="A356" authorId="0" shapeId="0" xr:uid="{D8088E59-83E3-4E29-863D-966F0E9292A0}">
      <text>
        <r>
          <rPr>
            <sz val="11"/>
            <rFont val="Calibri"/>
            <family val="2"/>
            <scheme val="minor"/>
          </rPr>
          <t>¦1¦1¦10¦12¦1¦Null§</t>
        </r>
      </text>
    </comment>
    <comment ref="A358" authorId="0" shapeId="0" xr:uid="{BBBAE99E-1EA8-43CD-A0BA-88ED373D2AC8}">
      <text>
        <r>
          <rPr>
            <sz val="11"/>
            <rFont val="Calibri"/>
            <family val="2"/>
            <scheme val="minor"/>
          </rPr>
          <t>¦1¦1¦10¦13¦1¦Null§</t>
        </r>
      </text>
    </comment>
    <comment ref="A392" authorId="0" shapeId="0" xr:uid="{F8A6182E-6BD1-4BDC-99A4-94980893B605}">
      <text>
        <r>
          <rPr>
            <sz val="11"/>
            <rFont val="Calibri"/>
            <family val="2"/>
            <scheme val="minor"/>
          </rPr>
          <t>¦1¦1¦11¦1¦1¦Null§SubSection</t>
        </r>
      </text>
    </comment>
    <comment ref="A394" authorId="0" shapeId="0" xr:uid="{EBD11AE5-3F75-4584-924E-7ADDCCC8EA1E}">
      <text>
        <r>
          <rPr>
            <sz val="11"/>
            <rFont val="Calibri"/>
            <family val="2"/>
            <scheme val="minor"/>
          </rPr>
          <t>¦1¦1¦11¦2¦1¦Null§</t>
        </r>
      </text>
    </comment>
    <comment ref="A460" authorId="0" shapeId="0" xr:uid="{1AD4CD0A-49F4-48E5-9D78-03275BA92AB7}">
      <text>
        <r>
          <rPr>
            <sz val="11"/>
            <rFont val="Calibri"/>
            <family val="2"/>
            <scheme val="minor"/>
          </rPr>
          <t>¦1¦1¦12¦1¦1¦Null§SubSection</t>
        </r>
      </text>
    </comment>
    <comment ref="A462" authorId="0" shapeId="0" xr:uid="{AE1622C1-DA22-49ED-A5ED-139F5C85FE52}">
      <text>
        <r>
          <rPr>
            <sz val="11"/>
            <rFont val="Calibri"/>
            <family val="2"/>
            <scheme val="minor"/>
          </rPr>
          <t>¦1¦1¦12¦2¦1¦Null§</t>
        </r>
      </text>
    </comment>
    <comment ref="A464" authorId="0" shapeId="0" xr:uid="{7C4AA6A9-16CA-48DD-8590-98D67DC91345}">
      <text>
        <r>
          <rPr>
            <sz val="11"/>
            <rFont val="Calibri"/>
            <family val="2"/>
            <scheme val="minor"/>
          </rPr>
          <t>¦1¦1¦12¦3¦1¦Null§</t>
        </r>
      </text>
    </comment>
    <comment ref="A466" authorId="0" shapeId="0" xr:uid="{B03493C8-6449-4CEB-B970-1024E34EDCD6}">
      <text>
        <r>
          <rPr>
            <sz val="11"/>
            <rFont val="Calibri"/>
            <family val="2"/>
            <scheme val="minor"/>
          </rPr>
          <t>¦1¦1¦12¦4¦1¦Null§</t>
        </r>
      </text>
    </comment>
    <comment ref="A468" authorId="0" shapeId="0" xr:uid="{55183A50-294A-43C7-8233-43D2C358E86C}">
      <text>
        <r>
          <rPr>
            <sz val="11"/>
            <rFont val="Calibri"/>
            <family val="2"/>
            <scheme val="minor"/>
          </rPr>
          <t>¦1¦1¦12¦5¦1¦Null§</t>
        </r>
      </text>
    </comment>
    <comment ref="A470" authorId="0" shapeId="0" xr:uid="{C517700E-5090-464B-B2EA-85E065777C7C}">
      <text>
        <r>
          <rPr>
            <sz val="11"/>
            <rFont val="Calibri"/>
            <family val="2"/>
            <scheme val="minor"/>
          </rPr>
          <t>¦1¦1¦12¦6¦1¦Null§</t>
        </r>
      </text>
    </comment>
    <comment ref="A472" authorId="0" shapeId="0" xr:uid="{084CD36E-B574-482C-AB88-66E7BB20CC12}">
      <text>
        <r>
          <rPr>
            <sz val="11"/>
            <rFont val="Calibri"/>
            <family val="2"/>
            <scheme val="minor"/>
          </rPr>
          <t>¦1¦1¦12¦7¦1¦Null§</t>
        </r>
      </text>
    </comment>
    <comment ref="A474" authorId="0" shapeId="0" xr:uid="{909AE2DD-D729-4540-9047-F0D4D7D050EB}">
      <text>
        <r>
          <rPr>
            <sz val="11"/>
            <rFont val="Calibri"/>
            <family val="2"/>
            <scheme val="minor"/>
          </rPr>
          <t>¦1¦1¦12¦8¦1¦Null§</t>
        </r>
      </text>
    </comment>
    <comment ref="A476" authorId="0" shapeId="0" xr:uid="{2BBA8B06-2567-41D1-8F4F-9E725C0F163A}">
      <text>
        <r>
          <rPr>
            <sz val="11"/>
            <rFont val="Calibri"/>
            <family val="2"/>
            <scheme val="minor"/>
          </rPr>
          <t>¦1¦1¦12¦9¦1¦Null§</t>
        </r>
      </text>
    </comment>
    <comment ref="A478" authorId="0" shapeId="0" xr:uid="{51590155-1491-4CA9-B556-D880EF0631F8}">
      <text>
        <r>
          <rPr>
            <sz val="11"/>
            <rFont val="Calibri"/>
            <family val="2"/>
            <scheme val="minor"/>
          </rPr>
          <t>¦1¦1¦12¦10¦1¦Null§</t>
        </r>
      </text>
    </comment>
    <comment ref="A480" authorId="0" shapeId="0" xr:uid="{4E3808B3-3396-40C3-85C1-F120DCD6131E}">
      <text>
        <r>
          <rPr>
            <sz val="11"/>
            <rFont val="Calibri"/>
            <family val="2"/>
            <scheme val="minor"/>
          </rPr>
          <t>¦1¦1¦12¦11¦1¦Null§</t>
        </r>
      </text>
    </comment>
    <comment ref="A482" authorId="0" shapeId="0" xr:uid="{2330F053-F62C-4185-9CAD-6324CC1EFA50}">
      <text>
        <r>
          <rPr>
            <sz val="11"/>
            <rFont val="Calibri"/>
            <family val="2"/>
            <scheme val="minor"/>
          </rPr>
          <t>¦1¦1¦12¦12¦1¦Null§</t>
        </r>
      </text>
    </comment>
    <comment ref="A484" authorId="0" shapeId="0" xr:uid="{7EF2532E-6819-4025-BBD7-D5444F5819F2}">
      <text>
        <r>
          <rPr>
            <sz val="11"/>
            <rFont val="Calibri"/>
            <family val="2"/>
            <scheme val="minor"/>
          </rPr>
          <t>¦1¦1¦12¦13¦1¦Null§</t>
        </r>
      </text>
    </comment>
    <comment ref="A486" authorId="0" shapeId="0" xr:uid="{A2779514-FD15-4C21-B724-601C24385777}">
      <text>
        <r>
          <rPr>
            <sz val="11"/>
            <rFont val="Calibri"/>
            <family val="2"/>
            <scheme val="minor"/>
          </rPr>
          <t>¦1¦1¦12¦14¦1¦Null§</t>
        </r>
      </text>
    </comment>
    <comment ref="A488" authorId="0" shapeId="0" xr:uid="{BF7195AC-7A4C-4959-814C-5A3E8146F673}">
      <text>
        <r>
          <rPr>
            <sz val="11"/>
            <rFont val="Calibri"/>
            <family val="2"/>
            <scheme val="minor"/>
          </rPr>
          <t>¦1¦1¦12¦15¦1¦Null§</t>
        </r>
      </text>
    </comment>
    <comment ref="A490" authorId="0" shapeId="0" xr:uid="{7F4232AC-AAEF-4BBE-B5BD-E505A63117C6}">
      <text>
        <r>
          <rPr>
            <sz val="11"/>
            <rFont val="Calibri"/>
            <family val="2"/>
            <scheme val="minor"/>
          </rPr>
          <t>¦1¦1¦12¦16¦1¦Null§</t>
        </r>
      </text>
    </comment>
    <comment ref="A492" authorId="0" shapeId="0" xr:uid="{EE92CA00-3894-4457-825D-34A83F8EE7BF}">
      <text>
        <r>
          <rPr>
            <sz val="11"/>
            <rFont val="Calibri"/>
            <family val="2"/>
            <scheme val="minor"/>
          </rPr>
          <t>¦1¦1¦12¦17¦1¦Null§</t>
        </r>
      </text>
    </comment>
    <comment ref="A494" authorId="0" shapeId="0" xr:uid="{1E69AAE4-1A05-483A-9EE7-BCFC06377BDB}">
      <text>
        <r>
          <rPr>
            <sz val="11"/>
            <rFont val="Calibri"/>
            <family val="2"/>
            <scheme val="minor"/>
          </rPr>
          <t>¦1¦1¦12¦18¦1¦Null§</t>
        </r>
      </text>
    </comment>
    <comment ref="A496" authorId="0" shapeId="0" xr:uid="{BC04A8A7-15C5-4926-B081-8E9FEC8ABCE3}">
      <text>
        <r>
          <rPr>
            <sz val="11"/>
            <rFont val="Calibri"/>
            <family val="2"/>
            <scheme val="minor"/>
          </rPr>
          <t>¦1¦1¦12¦19¦1¦Null§</t>
        </r>
      </text>
    </comment>
    <comment ref="A498" authorId="0" shapeId="0" xr:uid="{11ED92C7-1FB0-4523-B429-14DF6F06FC8E}">
      <text>
        <r>
          <rPr>
            <sz val="11"/>
            <rFont val="Calibri"/>
            <family val="2"/>
            <scheme val="minor"/>
          </rPr>
          <t>¦1¦1¦12¦20¦1¦Null§</t>
        </r>
      </text>
    </comment>
    <comment ref="A500" authorId="0" shapeId="0" xr:uid="{F960BE35-27F1-4959-93B6-0A1A05217126}">
      <text>
        <r>
          <rPr>
            <sz val="11"/>
            <rFont val="Calibri"/>
            <family val="2"/>
            <scheme val="minor"/>
          </rPr>
          <t>¦1¦1¦12¦21¦1¦Null§</t>
        </r>
      </text>
    </comment>
    <comment ref="A507" authorId="0" shapeId="0" xr:uid="{72C2BE54-C36C-440C-93C4-F4DB364044F4}">
      <text>
        <r>
          <rPr>
            <sz val="11"/>
            <rFont val="Calibri"/>
            <family val="2"/>
            <scheme val="minor"/>
          </rPr>
          <t>¦1¦1¦13¦1¦1¦Null§SubSection</t>
        </r>
      </text>
    </comment>
    <comment ref="A509" authorId="0" shapeId="0" xr:uid="{4518B973-81BA-406A-A5F2-8E1639DB70D8}">
      <text>
        <r>
          <rPr>
            <sz val="11"/>
            <rFont val="Calibri"/>
            <family val="2"/>
            <scheme val="minor"/>
          </rPr>
          <t>¦1¦1¦13¦2¦1¦Null§</t>
        </r>
      </text>
    </comment>
    <comment ref="A511" authorId="0" shapeId="0" xr:uid="{5AD49B65-ED11-4FE5-9048-D402769B6338}">
      <text>
        <r>
          <rPr>
            <sz val="11"/>
            <rFont val="Calibri"/>
            <family val="2"/>
            <scheme val="minor"/>
          </rPr>
          <t>¦1¦1¦13¦3¦1¦Null§</t>
        </r>
      </text>
    </comment>
    <comment ref="A513" authorId="0" shapeId="0" xr:uid="{B446ED97-42F5-433E-9FC2-4B036D4B4C35}">
      <text>
        <r>
          <rPr>
            <sz val="11"/>
            <rFont val="Calibri"/>
            <family val="2"/>
            <scheme val="minor"/>
          </rPr>
          <t>¦1¦1¦13¦4¦1¦Null§</t>
        </r>
      </text>
    </comment>
    <comment ref="A515" authorId="0" shapeId="0" xr:uid="{E06CB11E-6A42-4230-976E-C1CFBC2274C7}">
      <text>
        <r>
          <rPr>
            <sz val="11"/>
            <rFont val="Calibri"/>
            <family val="2"/>
            <scheme val="minor"/>
          </rPr>
          <t>¦1¦1¦13¦5¦1¦Null§</t>
        </r>
      </text>
    </comment>
    <comment ref="A517" authorId="0" shapeId="0" xr:uid="{46A6BCA7-56A8-477E-9F61-4823AC084EE7}">
      <text>
        <r>
          <rPr>
            <sz val="11"/>
            <rFont val="Calibri"/>
            <family val="2"/>
            <scheme val="minor"/>
          </rPr>
          <t>¦1¦1¦13¦6¦1¦Null§</t>
        </r>
      </text>
    </comment>
    <comment ref="A574" authorId="0" shapeId="0" xr:uid="{AE14ED92-00E8-4D4F-BA9A-A521D89E10C6}">
      <text>
        <r>
          <rPr>
            <sz val="11"/>
            <rFont val="Calibri"/>
            <family val="2"/>
            <scheme val="minor"/>
          </rPr>
          <t>¦1¦1¦14¦1¦1¦Null§SubSection</t>
        </r>
      </text>
    </comment>
    <comment ref="A576" authorId="0" shapeId="0" xr:uid="{0393DC0F-27BA-4751-A273-96DED3770CAB}">
      <text>
        <r>
          <rPr>
            <sz val="11"/>
            <rFont val="Calibri"/>
            <family val="2"/>
            <scheme val="minor"/>
          </rPr>
          <t>¦1¦1¦14¦2¦1¦Null§</t>
        </r>
      </text>
    </comment>
    <comment ref="A578" authorId="0" shapeId="0" xr:uid="{4688918B-3308-4E00-8C7F-11C83A7A5CF7}">
      <text>
        <r>
          <rPr>
            <sz val="11"/>
            <rFont val="Calibri"/>
            <family val="2"/>
            <scheme val="minor"/>
          </rPr>
          <t>¦1¦1¦14¦3¦1¦Null§</t>
        </r>
      </text>
    </comment>
    <comment ref="A580" authorId="0" shapeId="0" xr:uid="{6728C08D-02E4-4EF3-BC62-38046E3F1F25}">
      <text>
        <r>
          <rPr>
            <sz val="11"/>
            <rFont val="Calibri"/>
            <family val="2"/>
            <scheme val="minor"/>
          </rPr>
          <t>¦1¦1¦14¦4¦1¦Null§</t>
        </r>
      </text>
    </comment>
    <comment ref="A644" authorId="0" shapeId="0" xr:uid="{1B3DF6DA-EBF6-41CA-9E31-78C779103CFF}">
      <text>
        <r>
          <rPr>
            <sz val="11"/>
            <rFont val="Calibri"/>
            <family val="2"/>
            <scheme val="minor"/>
          </rPr>
          <t>¦1¦1¦15¦3¦1¦Null§</t>
        </r>
      </text>
    </comment>
    <comment ref="A710" authorId="0" shapeId="0" xr:uid="{FC1465AF-F151-44F0-9FA7-1AAF29EBE199}">
      <text>
        <r>
          <rPr>
            <sz val="11"/>
            <rFont val="Calibri"/>
            <family val="2"/>
            <scheme val="minor"/>
          </rPr>
          <t>¦1¦1¦16¦1¦1¦Null§SubSection</t>
        </r>
      </text>
    </comment>
    <comment ref="A712" authorId="0" shapeId="0" xr:uid="{74879E34-D219-44E1-9B27-1B5F6F7D3CB5}">
      <text>
        <r>
          <rPr>
            <sz val="11"/>
            <rFont val="Calibri"/>
            <family val="2"/>
            <scheme val="minor"/>
          </rPr>
          <t>¦1¦1¦16¦2¦1¦Null§</t>
        </r>
      </text>
    </comment>
    <comment ref="A714" authorId="0" shapeId="0" xr:uid="{4838B887-2E41-458F-A6D1-A2618874F2CD}">
      <text>
        <r>
          <rPr>
            <sz val="11"/>
            <rFont val="Calibri"/>
            <family val="2"/>
            <scheme val="minor"/>
          </rPr>
          <t>¦1¦1¦16¦3¦1¦Null§</t>
        </r>
      </text>
    </comment>
    <comment ref="A716" authorId="0" shapeId="0" xr:uid="{7BFE8D88-E5EE-48D6-95FA-D36A7F8EC104}">
      <text>
        <r>
          <rPr>
            <sz val="11"/>
            <rFont val="Calibri"/>
            <family val="2"/>
            <scheme val="minor"/>
          </rPr>
          <t>¦1¦1¦16¦4¦1¦Null§</t>
        </r>
      </text>
    </comment>
    <comment ref="A718" authorId="0" shapeId="0" xr:uid="{1E561AFC-09AF-426C-9D2C-21B274D2CEF9}">
      <text>
        <r>
          <rPr>
            <sz val="11"/>
            <rFont val="Calibri"/>
            <family val="2"/>
            <scheme val="minor"/>
          </rPr>
          <t>¦1¦1¦16¦5¦1¦Null§</t>
        </r>
      </text>
    </comment>
    <comment ref="A781" authorId="0" shapeId="0" xr:uid="{1E445ABD-E915-47F2-ABE4-CA95C9CB5479}">
      <text>
        <r>
          <rPr>
            <sz val="11"/>
            <rFont val="Calibri"/>
            <family val="2"/>
            <scheme val="minor"/>
          </rPr>
          <t>¦1¦1¦17¦1¦1¦Null§SubSection</t>
        </r>
      </text>
    </comment>
    <comment ref="A783" authorId="0" shapeId="0" xr:uid="{DF35A61D-9AB7-422B-8C87-2B02FFBDF547}">
      <text>
        <r>
          <rPr>
            <sz val="11"/>
            <rFont val="Calibri"/>
            <family val="2"/>
            <scheme val="minor"/>
          </rPr>
          <t>¦1¦1¦17¦2¦1¦Null§</t>
        </r>
      </text>
    </comment>
    <comment ref="A785" authorId="0" shapeId="0" xr:uid="{601BE66E-6F0B-492C-A7F7-F914E3301541}">
      <text>
        <r>
          <rPr>
            <sz val="11"/>
            <rFont val="Calibri"/>
            <family val="2"/>
            <scheme val="minor"/>
          </rPr>
          <t>¦1¦1¦17¦3¦1¦Null§</t>
        </r>
      </text>
    </comment>
    <comment ref="A851" authorId="0" shapeId="0" xr:uid="{09025160-87F7-4070-898E-C230ACBABF81}">
      <text>
        <r>
          <rPr>
            <sz val="11"/>
            <rFont val="Calibri"/>
            <family val="2"/>
            <scheme val="minor"/>
          </rPr>
          <t>¦1¦1¦18¦1¦1¦Null§SubSection</t>
        </r>
      </text>
    </comment>
    <comment ref="A853" authorId="0" shapeId="0" xr:uid="{E6BB06E7-AE49-4BBE-B0F5-CA3C6B574867}">
      <text>
        <r>
          <rPr>
            <sz val="11"/>
            <rFont val="Calibri"/>
            <family val="2"/>
            <scheme val="minor"/>
          </rPr>
          <t>¦1¦1¦18¦2¦1¦Null§</t>
        </r>
      </text>
    </comment>
    <comment ref="A855" authorId="0" shapeId="0" xr:uid="{3E8884FF-F9BD-4069-84EF-1CDA4319A004}">
      <text>
        <r>
          <rPr>
            <sz val="11"/>
            <rFont val="Calibri"/>
            <family val="2"/>
            <scheme val="minor"/>
          </rPr>
          <t>¦1¦1¦18¦3¦1¦Null§</t>
        </r>
      </text>
    </comment>
    <comment ref="A857" authorId="0" shapeId="0" xr:uid="{CACBF5B7-415D-4165-A3B9-A4C67978629D}">
      <text>
        <r>
          <rPr>
            <sz val="11"/>
            <rFont val="Calibri"/>
            <family val="2"/>
            <scheme val="minor"/>
          </rPr>
          <t>¦1¦1¦18¦5¦1¦Null§</t>
        </r>
      </text>
    </comment>
    <comment ref="A859" authorId="0" shapeId="0" xr:uid="{81CBB489-4461-4ABA-AF01-41A8F28DB7F8}">
      <text>
        <r>
          <rPr>
            <sz val="11"/>
            <rFont val="Calibri"/>
            <family val="2"/>
            <scheme val="minor"/>
          </rPr>
          <t>¦1¦1¦18¦6¦1¦Null§</t>
        </r>
      </text>
    </comment>
    <comment ref="A861" authorId="0" shapeId="0" xr:uid="{9BFE527B-4E97-492F-BFAB-98020623A4E4}">
      <text>
        <r>
          <rPr>
            <sz val="11"/>
            <rFont val="Calibri"/>
            <family val="2"/>
            <scheme val="minor"/>
          </rPr>
          <t>¦1¦1¦18¦7¦1¦Null§</t>
        </r>
      </text>
    </comment>
    <comment ref="A863" authorId="0" shapeId="0" xr:uid="{0D71D6F2-0A4B-4214-A507-2F391DB20D20}">
      <text>
        <r>
          <rPr>
            <sz val="11"/>
            <rFont val="Calibri"/>
            <family val="2"/>
            <scheme val="minor"/>
          </rPr>
          <t>¦1¦1¦18¦8¦1¦Null§</t>
        </r>
      </text>
    </comment>
    <comment ref="A865" authorId="0" shapeId="0" xr:uid="{9C864AD0-837E-4332-9728-B97538B2D387}">
      <text>
        <r>
          <rPr>
            <sz val="11"/>
            <rFont val="Calibri"/>
            <family val="2"/>
            <scheme val="minor"/>
          </rPr>
          <t>¦1¦1¦18¦9¦1¦Null§</t>
        </r>
      </text>
    </comment>
    <comment ref="A867" authorId="0" shapeId="0" xr:uid="{8CB0C87C-2E4E-4C77-9FAB-A92C09D824B4}">
      <text>
        <r>
          <rPr>
            <sz val="11"/>
            <rFont val="Calibri"/>
            <family val="2"/>
            <scheme val="minor"/>
          </rPr>
          <t>¦1¦1¦18¦10¦1¦Null§</t>
        </r>
      </text>
    </comment>
    <comment ref="A917" authorId="0" shapeId="0" xr:uid="{9E22EBAE-CB56-4F9E-873C-54AA7A3CF647}">
      <text>
        <r>
          <rPr>
            <sz val="11"/>
            <rFont val="Calibri"/>
            <family val="2"/>
            <scheme val="minor"/>
          </rPr>
          <t>¦1¦1¦19¦1¦1¦Null§SubSection</t>
        </r>
      </text>
    </comment>
    <comment ref="A919" authorId="0" shapeId="0" xr:uid="{16D3E524-41E7-48B2-AC46-D8195964B214}">
      <text>
        <r>
          <rPr>
            <sz val="11"/>
            <rFont val="Calibri"/>
            <family val="2"/>
            <scheme val="minor"/>
          </rPr>
          <t>¦1¦1¦19¦2¦1¦Null§</t>
        </r>
      </text>
    </comment>
    <comment ref="A921" authorId="0" shapeId="0" xr:uid="{C4B8434B-3702-417E-98EA-CCA3032ECEA2}">
      <text>
        <r>
          <rPr>
            <sz val="11"/>
            <rFont val="Calibri"/>
            <family val="2"/>
            <scheme val="minor"/>
          </rPr>
          <t>¦1¦1¦19¦3¦1¦Null§</t>
        </r>
      </text>
    </comment>
    <comment ref="A923" authorId="0" shapeId="0" xr:uid="{56317221-1C7F-4E8A-A386-335291A31231}">
      <text>
        <r>
          <rPr>
            <sz val="11"/>
            <rFont val="Calibri"/>
            <family val="2"/>
            <scheme val="minor"/>
          </rPr>
          <t>¦1¦1¦19¦4¦1¦Null§</t>
        </r>
      </text>
    </comment>
    <comment ref="A925" authorId="0" shapeId="0" xr:uid="{1DAF193F-A306-4A9C-954F-FEC3D9046313}">
      <text>
        <r>
          <rPr>
            <sz val="11"/>
            <rFont val="Calibri"/>
            <family val="2"/>
            <scheme val="minor"/>
          </rPr>
          <t>¦1¦1¦19¦5¦1¦Null§</t>
        </r>
      </text>
    </comment>
    <comment ref="A927" authorId="0" shapeId="0" xr:uid="{A3DF74D9-BFF6-40B4-85FB-A641223F85DD}">
      <text>
        <r>
          <rPr>
            <sz val="11"/>
            <rFont val="Calibri"/>
            <family val="2"/>
            <scheme val="minor"/>
          </rPr>
          <t>¦1¦1¦19¦6¦1¦Null§</t>
        </r>
      </text>
    </comment>
    <comment ref="A929" authorId="0" shapeId="0" xr:uid="{B60AAD18-2667-429D-9BD3-C30C0A9F90FC}">
      <text>
        <r>
          <rPr>
            <sz val="11"/>
            <rFont val="Calibri"/>
            <family val="2"/>
            <scheme val="minor"/>
          </rPr>
          <t>¦1¦1¦19¦7¦1¦Null§</t>
        </r>
      </text>
    </comment>
    <comment ref="A931" authorId="0" shapeId="0" xr:uid="{9214DADE-DE3D-44DA-8C82-87FD8CC33A39}">
      <text>
        <r>
          <rPr>
            <sz val="11"/>
            <rFont val="Calibri"/>
            <family val="2"/>
            <scheme val="minor"/>
          </rPr>
          <t>¦1¦1¦19¦8¦1¦Null§</t>
        </r>
      </text>
    </comment>
    <comment ref="A933" authorId="0" shapeId="0" xr:uid="{87717233-91D6-4E04-853B-B1D347ECD94E}">
      <text>
        <r>
          <rPr>
            <sz val="11"/>
            <rFont val="Calibri"/>
            <family val="2"/>
            <scheme val="minor"/>
          </rPr>
          <t>¦1¦1¦19¦9¦1¦Null§</t>
        </r>
      </text>
    </comment>
    <comment ref="A981" authorId="0" shapeId="0" xr:uid="{9CA7DA7F-1987-43BC-A297-39F35700A343}">
      <text>
        <r>
          <rPr>
            <sz val="11"/>
            <rFont val="Calibri"/>
            <family val="2"/>
            <scheme val="minor"/>
          </rPr>
          <t>¦1¦1¦20¦1¦1¦Null§SubSection</t>
        </r>
      </text>
    </comment>
    <comment ref="A983" authorId="0" shapeId="0" xr:uid="{86EABB31-BF8C-411C-9C07-44CE6EF55321}">
      <text>
        <r>
          <rPr>
            <sz val="11"/>
            <rFont val="Calibri"/>
            <family val="2"/>
            <scheme val="minor"/>
          </rPr>
          <t>¦1¦1¦20¦2¦1¦Null§</t>
        </r>
      </text>
    </comment>
    <comment ref="A985" authorId="0" shapeId="0" xr:uid="{056476C6-5C60-4E8A-9A0F-10566D45B257}">
      <text>
        <r>
          <rPr>
            <sz val="11"/>
            <rFont val="Calibri"/>
            <family val="2"/>
            <scheme val="minor"/>
          </rPr>
          <t>¦1¦1¦20¦3¦1¦Null§</t>
        </r>
      </text>
    </comment>
    <comment ref="A987" authorId="0" shapeId="0" xr:uid="{61549A3E-73EB-43F1-9597-FF7803B61481}">
      <text>
        <r>
          <rPr>
            <sz val="11"/>
            <rFont val="Calibri"/>
            <family val="2"/>
            <scheme val="minor"/>
          </rPr>
          <t>¦1¦1¦20¦4¦1¦Null§</t>
        </r>
      </text>
    </comment>
    <comment ref="A989" authorId="0" shapeId="0" xr:uid="{FB36308E-A327-4762-A9E8-2ADE3F273E58}">
      <text>
        <r>
          <rPr>
            <sz val="11"/>
            <rFont val="Calibri"/>
            <family val="2"/>
            <scheme val="minor"/>
          </rPr>
          <t>¦1¦1¦20¦5¦1¦Null§</t>
        </r>
      </text>
    </comment>
    <comment ref="A991" authorId="0" shapeId="0" xr:uid="{A030514D-53D7-4D4E-B490-E89510726A63}">
      <text>
        <r>
          <rPr>
            <sz val="11"/>
            <rFont val="Calibri"/>
            <family val="2"/>
            <scheme val="minor"/>
          </rPr>
          <t>¦1¦1¦20¦6¦1¦Null§</t>
        </r>
      </text>
    </comment>
    <comment ref="A1050" authorId="0" shapeId="0" xr:uid="{BC453A10-08F7-4C69-886A-3B31B988613B}">
      <text>
        <r>
          <rPr>
            <sz val="11"/>
            <rFont val="Calibri"/>
            <family val="2"/>
            <scheme val="minor"/>
          </rPr>
          <t>¦1¦1¦21¦1¦1¦Null§SubSection</t>
        </r>
      </text>
    </comment>
    <comment ref="A1052" authorId="0" shapeId="0" xr:uid="{CBB1F5BC-5251-452C-BA04-9C3CF561E496}">
      <text>
        <r>
          <rPr>
            <sz val="11"/>
            <rFont val="Calibri"/>
            <family val="2"/>
            <scheme val="minor"/>
          </rPr>
          <t>¦1¦1¦21¦2¦1¦Null§</t>
        </r>
      </text>
    </comment>
    <comment ref="A1054" authorId="0" shapeId="0" xr:uid="{EDBE6D81-73F5-4A14-BC25-F1747521D50E}">
      <text>
        <r>
          <rPr>
            <sz val="11"/>
            <rFont val="Calibri"/>
            <family val="2"/>
            <scheme val="minor"/>
          </rPr>
          <t>¦1¦1¦21¦3¦1¦Null§</t>
        </r>
      </text>
    </comment>
    <comment ref="A1056" authorId="0" shapeId="0" xr:uid="{C451BC1C-8D3E-4146-8B1B-4BDE4A49F593}">
      <text>
        <r>
          <rPr>
            <sz val="11"/>
            <rFont val="Calibri"/>
            <family val="2"/>
            <scheme val="minor"/>
          </rPr>
          <t>¦1¦1¦21¦4¦1¦Null§</t>
        </r>
      </text>
    </comment>
    <comment ref="A1058" authorId="0" shapeId="0" xr:uid="{940CDD8C-573D-4E79-ADA6-BE218C6D5274}">
      <text>
        <r>
          <rPr>
            <sz val="11"/>
            <rFont val="Calibri"/>
            <family val="2"/>
            <scheme val="minor"/>
          </rPr>
          <t>¦1¦1¦21¦5¦1¦Null§</t>
        </r>
      </text>
    </comment>
    <comment ref="A1060" authorId="0" shapeId="0" xr:uid="{DC664F43-96F7-443E-955E-68E8F868A69F}">
      <text>
        <r>
          <rPr>
            <sz val="11"/>
            <rFont val="Calibri"/>
            <family val="2"/>
            <scheme val="minor"/>
          </rPr>
          <t>¦1¦1¦21¦6¦1¦Null§</t>
        </r>
      </text>
    </comment>
    <comment ref="A1062" authorId="0" shapeId="0" xr:uid="{E03505DC-6B59-4713-B880-152F2BF6C20C}">
      <text>
        <r>
          <rPr>
            <sz val="11"/>
            <rFont val="Calibri"/>
            <family val="2"/>
            <scheme val="minor"/>
          </rPr>
          <t>¦1¦1¦21¦7¦1¦Null§</t>
        </r>
      </text>
    </comment>
    <comment ref="A1064" authorId="0" shapeId="0" xr:uid="{F1AA2914-4B66-4508-ADE7-4503D385331C}">
      <text>
        <r>
          <rPr>
            <sz val="11"/>
            <rFont val="Calibri"/>
            <family val="2"/>
            <scheme val="minor"/>
          </rPr>
          <t>¦1¦1¦21¦8¦1¦Null§</t>
        </r>
      </text>
    </comment>
    <comment ref="A1114" authorId="0" shapeId="0" xr:uid="{518AC023-C8AC-4AB0-B2EB-6824BBBCABD6}">
      <text>
        <r>
          <rPr>
            <sz val="11"/>
            <rFont val="Calibri"/>
            <family val="2"/>
            <scheme val="minor"/>
          </rPr>
          <t>¦1¦1¦22¦1¦1¦Null§SubSection</t>
        </r>
      </text>
    </comment>
    <comment ref="A1116" authorId="0" shapeId="0" xr:uid="{8263EF6A-A6F6-4C30-BE24-A2194F32ADC4}">
      <text>
        <r>
          <rPr>
            <sz val="11"/>
            <rFont val="Calibri"/>
            <family val="2"/>
            <scheme val="minor"/>
          </rPr>
          <t>¦1¦1¦22¦2¦1¦Null§</t>
        </r>
      </text>
    </comment>
    <comment ref="A1118" authorId="0" shapeId="0" xr:uid="{B037B302-4051-48C1-A063-8A023028E34F}">
      <text>
        <r>
          <rPr>
            <sz val="11"/>
            <rFont val="Calibri"/>
            <family val="2"/>
            <scheme val="minor"/>
          </rPr>
          <t>¦1¦1¦22¦3¦1¦Null§</t>
        </r>
      </text>
    </comment>
    <comment ref="A1182" authorId="0" shapeId="0" xr:uid="{F029EEEC-7BF7-4E48-AB03-ED8B4C2D6B7C}">
      <text>
        <r>
          <rPr>
            <sz val="11"/>
            <rFont val="Calibri"/>
            <family val="2"/>
            <scheme val="minor"/>
          </rPr>
          <t>¦1¦1¦23¦2¦1¦Null§</t>
        </r>
      </text>
    </comment>
    <comment ref="A1184" authorId="0" shapeId="0" xr:uid="{A5E87434-3915-4619-89AB-25091014E556}">
      <text>
        <r>
          <rPr>
            <sz val="11"/>
            <rFont val="Calibri"/>
            <family val="2"/>
            <scheme val="minor"/>
          </rPr>
          <t>¦1¦1¦23¦3¦1¦Null§PercPrevItem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6E744312-B71F-4DA4-BCCC-0309C64606B5}">
      <text>
        <r>
          <rPr>
            <sz val="11"/>
            <rFont val="Calibri"/>
            <family val="2"/>
            <scheme val="minor"/>
          </rPr>
          <t>Item¦LIC¦Description¦Unit¦Qty¦Rate¦Amount§1¦Contract No. BMK 1598/2019§1¦Schedule 1§GENERAL REQUIREMENTS AND PROVISIONS¦CONTRACTOR'S ESTABLISHMENT ON SITE AND GENERAL OBLIGATIONS¦HOUSING, OFFICES AND LABORATORY FOR THE ENGINEER'S SITE PERSONNEL¦ACCOMODATION OF TRAFFIC¦OVERHAUL¦CLEARING AND GRUBBING¦DAYWORKS¦DRAINS¦PREFABRICATED CULVERTS¦CONCRETE KERBING, CONCRETE CHANNELLING, CHUTES AND DOWNPIPES, AND CONCRETE LININGS FOR OPEN DRAINS¦SELECTION, STOCKPILING AND BREAKING DOWN THE MATERIAL FROM BORROW PITS,  CUTTINGS   
AND EXISTING PAVEMENT LAYERS, AND PLACING AND COMPACTING OF THE GRAVEL LAYERS¦MASS EARTHWORKS¦PAVEMENT LAYERS OF GRAVEL MATERIAL¦CRUSHED STONE BASE ¦PRIME COAT¦ASPHALT BASE AND SURFACING¦PITCHING, STONEWORK AND PROTECTION AGAINST EROSION¦GABIONS¦ROAD SIGNS¦ROAD MARKINGS¦LANDSCAPING AND PLANTING PLANTS¦FINISHING THE ROAD AND ROAD RESERVE AND TREATING OLD ROADS¦TESTING MATERIALS AND WORKMANSHIP</t>
        </r>
      </text>
    </comment>
    <comment ref="A6" authorId="0" shapeId="0" xr:uid="{EBA5758B-2734-40A6-A9F5-39CAC33C170F}">
      <text>
        <r>
          <rPr>
            <sz val="11"/>
            <rFont val="Calibri"/>
            <family val="2"/>
            <scheme val="minor"/>
          </rPr>
          <t>¦1¦1¦1¦1¦1¦Null§</t>
        </r>
      </text>
    </comment>
    <comment ref="A8" authorId="0" shapeId="0" xr:uid="{E782D28E-A3A2-465D-8B7B-B42562FA537F}">
      <text>
        <r>
          <rPr>
            <sz val="11"/>
            <rFont val="Calibri"/>
            <family val="2"/>
            <scheme val="minor"/>
          </rPr>
          <t>¦1¦1¦1¦2¦1¦Null§</t>
        </r>
      </text>
    </comment>
    <comment ref="A10" authorId="0" shapeId="0" xr:uid="{B169E2D3-E7A9-495D-8726-3884E0D1B6B0}">
      <text>
        <r>
          <rPr>
            <sz val="11"/>
            <rFont val="Calibri"/>
            <family val="2"/>
            <scheme val="minor"/>
          </rPr>
          <t>¦1¦1¦1¦3¦1¦Null§</t>
        </r>
      </text>
    </comment>
    <comment ref="A12" authorId="0" shapeId="0" xr:uid="{EF2843AE-9EC6-4813-845D-B4F0E755789C}">
      <text>
        <r>
          <rPr>
            <sz val="11"/>
            <rFont val="Calibri"/>
            <family val="2"/>
            <scheme val="minor"/>
          </rPr>
          <t>¦1¦1¦1¦4¦1¦Null§</t>
        </r>
      </text>
    </comment>
    <comment ref="A14" authorId="0" shapeId="0" xr:uid="{E940556D-3315-4C0F-88E9-269906E960E2}">
      <text>
        <r>
          <rPr>
            <sz val="11"/>
            <rFont val="Calibri"/>
            <family val="2"/>
            <scheme val="minor"/>
          </rPr>
          <t>¦1¦1¦1¦5¦1¦Null§</t>
        </r>
      </text>
    </comment>
    <comment ref="A16" authorId="0" shapeId="0" xr:uid="{2B1CC152-A332-4500-AC99-6B04F362DFC5}">
      <text>
        <r>
          <rPr>
            <sz val="11"/>
            <rFont val="Calibri"/>
            <family val="2"/>
            <scheme val="minor"/>
          </rPr>
          <t>¦1¦1¦1¦6¦1¦Null§</t>
        </r>
      </text>
    </comment>
    <comment ref="A18" authorId="0" shapeId="0" xr:uid="{ED6B4A91-4805-4E11-B877-5CF5BEAD2606}">
      <text>
        <r>
          <rPr>
            <sz val="11"/>
            <rFont val="Calibri"/>
            <family val="2"/>
            <scheme val="minor"/>
          </rPr>
          <t>¦1¦1¦1¦7¦1¦Null§PercPrevItem</t>
        </r>
      </text>
    </comment>
    <comment ref="A20" authorId="0" shapeId="0" xr:uid="{ACFBB67D-0D8F-4D6F-AA6C-848467EA4D96}">
      <text>
        <r>
          <rPr>
            <sz val="11"/>
            <rFont val="Calibri"/>
            <family val="2"/>
            <scheme val="minor"/>
          </rPr>
          <t>¦1¦1¦1¦8¦1¦Null§</t>
        </r>
      </text>
    </comment>
    <comment ref="A22" authorId="0" shapeId="0" xr:uid="{B54CA506-5466-4CAD-9995-959A95E93E01}">
      <text>
        <r>
          <rPr>
            <sz val="11"/>
            <rFont val="Calibri"/>
            <family val="2"/>
            <scheme val="minor"/>
          </rPr>
          <t>¦1¦1¦1¦9¦1¦Null§</t>
        </r>
      </text>
    </comment>
    <comment ref="A24" authorId="0" shapeId="0" xr:uid="{A228AB00-CD4B-473D-8D09-D54B2C232F6C}">
      <text>
        <r>
          <rPr>
            <sz val="11"/>
            <rFont val="Calibri"/>
            <family val="2"/>
            <scheme val="minor"/>
          </rPr>
          <t>¦1¦1¦1¦10¦1¦Null§PercPrevItem</t>
        </r>
      </text>
    </comment>
    <comment ref="A26" authorId="0" shapeId="0" xr:uid="{62019711-CF7C-435D-A31A-BE5F4F5ADEB2}">
      <text>
        <r>
          <rPr>
            <sz val="11"/>
            <rFont val="Calibri"/>
            <family val="2"/>
            <scheme val="minor"/>
          </rPr>
          <t>¦1¦1¦1¦11¦1¦Null§</t>
        </r>
      </text>
    </comment>
    <comment ref="A28" authorId="0" shapeId="0" xr:uid="{0DE5215D-6D05-4D78-8585-3FAF6E088F52}">
      <text>
        <r>
          <rPr>
            <sz val="11"/>
            <rFont val="Calibri"/>
            <family val="2"/>
            <scheme val="minor"/>
          </rPr>
          <t>¦1¦1¦1¦12¦1¦Null§</t>
        </r>
      </text>
    </comment>
    <comment ref="A30" authorId="0" shapeId="0" xr:uid="{14C33772-616C-406D-B983-64777435C995}">
      <text>
        <r>
          <rPr>
            <sz val="11"/>
            <rFont val="Calibri"/>
            <family val="2"/>
            <scheme val="minor"/>
          </rPr>
          <t>¦1¦1¦1¦13¦1¦Null§</t>
        </r>
      </text>
    </comment>
    <comment ref="A32" authorId="0" shapeId="0" xr:uid="{8D6F29F8-4625-4511-8812-9BAB14D9B3CD}">
      <text>
        <r>
          <rPr>
            <sz val="11"/>
            <rFont val="Calibri"/>
            <family val="2"/>
            <scheme val="minor"/>
          </rPr>
          <t>¦1¦1¦1¦14¦1¦Null§</t>
        </r>
      </text>
    </comment>
    <comment ref="A61" authorId="0" shapeId="0" xr:uid="{F5508650-9004-40A1-ACBA-9FD319847BF9}">
      <text>
        <r>
          <rPr>
            <sz val="11"/>
            <rFont val="Calibri"/>
            <family val="2"/>
            <scheme val="minor"/>
          </rPr>
          <t>¦1¦1¦4¦1¦1¦Null§SubSection</t>
        </r>
      </text>
    </comment>
    <comment ref="A63" authorId="0" shapeId="0" xr:uid="{862B526A-0E39-4AFC-969B-0607E35F2B10}">
      <text>
        <r>
          <rPr>
            <sz val="11"/>
            <rFont val="Calibri"/>
            <family val="2"/>
            <scheme val="minor"/>
          </rPr>
          <t>¦1¦1¦4¦2¦1¦Null§</t>
        </r>
      </text>
    </comment>
    <comment ref="A65" authorId="0" shapeId="0" xr:uid="{4678277E-4E85-4007-B122-205CB00D8688}">
      <text>
        <r>
          <rPr>
            <sz val="11"/>
            <rFont val="Calibri"/>
            <family val="2"/>
            <scheme val="minor"/>
          </rPr>
          <t>¦1¦1¦4¦3¦1¦Null§</t>
        </r>
      </text>
    </comment>
    <comment ref="A67" authorId="0" shapeId="0" xr:uid="{AC8ED94D-3C2A-4613-A5DF-4288578FCEB3}">
      <text>
        <r>
          <rPr>
            <sz val="11"/>
            <rFont val="Calibri"/>
            <family val="2"/>
            <scheme val="minor"/>
          </rPr>
          <t>¦1¦1¦4¦4¦1¦Null§</t>
        </r>
      </text>
    </comment>
    <comment ref="A69" authorId="0" shapeId="0" xr:uid="{B96B7715-1FF2-4E8B-9924-10FE0663B481}">
      <text>
        <r>
          <rPr>
            <sz val="11"/>
            <rFont val="Calibri"/>
            <family val="2"/>
            <scheme val="minor"/>
          </rPr>
          <t>¦1¦1¦4¦5¦1¦Null§</t>
        </r>
      </text>
    </comment>
    <comment ref="A71" authorId="0" shapeId="0" xr:uid="{D62CAF71-875B-422F-BECB-2772181B5EF2}">
      <text>
        <r>
          <rPr>
            <sz val="11"/>
            <rFont val="Calibri"/>
            <family val="2"/>
            <scheme val="minor"/>
          </rPr>
          <t>¦1¦1¦4¦6¦1¦Null§</t>
        </r>
      </text>
    </comment>
    <comment ref="A73" authorId="0" shapeId="0" xr:uid="{0CEC98FB-94A6-48D7-9899-C190F9454A65}">
      <text>
        <r>
          <rPr>
            <sz val="11"/>
            <rFont val="Calibri"/>
            <family val="2"/>
            <scheme val="minor"/>
          </rPr>
          <t>¦1¦1¦4¦7¦1¦Null§</t>
        </r>
      </text>
    </comment>
    <comment ref="A75" authorId="0" shapeId="0" xr:uid="{53E5ABE2-986C-42ED-B1E5-C7BF54F05E2C}">
      <text>
        <r>
          <rPr>
            <sz val="11"/>
            <rFont val="Calibri"/>
            <family val="2"/>
            <scheme val="minor"/>
          </rPr>
          <t>¦1¦1¦4¦8¦1¦Null§</t>
        </r>
      </text>
    </comment>
    <comment ref="A77" authorId="0" shapeId="0" xr:uid="{49B92434-8E2C-448B-9BCC-B7D20DF944E7}">
      <text>
        <r>
          <rPr>
            <sz val="11"/>
            <rFont val="Calibri"/>
            <family val="2"/>
            <scheme val="minor"/>
          </rPr>
          <t>¦1¦1¦4¦9¦1¦Null§</t>
        </r>
      </text>
    </comment>
    <comment ref="A79" authorId="0" shapeId="0" xr:uid="{FA7DFB00-15E9-4AFB-B672-F2CAC7D8389B}">
      <text>
        <r>
          <rPr>
            <sz val="11"/>
            <rFont val="Calibri"/>
            <family val="2"/>
            <scheme val="minor"/>
          </rPr>
          <t>¦1¦1¦4¦10¦1¦Null§</t>
        </r>
      </text>
    </comment>
    <comment ref="A81" authorId="0" shapeId="0" xr:uid="{44A101DB-9611-43D2-9E1F-6CA99028F846}">
      <text>
        <r>
          <rPr>
            <sz val="11"/>
            <rFont val="Calibri"/>
            <family val="2"/>
            <scheme val="minor"/>
          </rPr>
          <t>¦1¦1¦4¦11¦1¦Null§</t>
        </r>
      </text>
    </comment>
    <comment ref="A83" authorId="0" shapeId="0" xr:uid="{FC3A14FE-1440-4B83-896A-F6D8FCD28A09}">
      <text>
        <r>
          <rPr>
            <sz val="11"/>
            <rFont val="Calibri"/>
            <family val="2"/>
            <scheme val="minor"/>
          </rPr>
          <t>¦1¦1¦4¦12¦1¦Null§</t>
        </r>
      </text>
    </comment>
    <comment ref="A85" authorId="0" shapeId="0" xr:uid="{049DD6BC-9E17-4133-8143-652E573E9EEC}">
      <text>
        <r>
          <rPr>
            <sz val="11"/>
            <rFont val="Calibri"/>
            <family val="2"/>
            <scheme val="minor"/>
          </rPr>
          <t>¦1¦1¦4¦13¦1¦Null§</t>
        </r>
      </text>
    </comment>
    <comment ref="A87" authorId="0" shapeId="0" xr:uid="{D3AB2FC8-1B66-4BCF-BBB8-2F230F240357}">
      <text>
        <r>
          <rPr>
            <sz val="11"/>
            <rFont val="Calibri"/>
            <family val="2"/>
            <scheme val="minor"/>
          </rPr>
          <t>¦1¦1¦4¦14¦1¦Null§</t>
        </r>
      </text>
    </comment>
    <comment ref="A89" authorId="0" shapeId="0" xr:uid="{B50AE936-587A-48B2-99A5-749876B86A45}">
      <text>
        <r>
          <rPr>
            <sz val="11"/>
            <rFont val="Calibri"/>
            <family val="2"/>
            <scheme val="minor"/>
          </rPr>
          <t>¦1¦1¦4¦15¦1¦Null§</t>
        </r>
      </text>
    </comment>
    <comment ref="A91" authorId="0" shapeId="0" xr:uid="{D062E220-E019-4050-91AC-F871C093BB0D}">
      <text>
        <r>
          <rPr>
            <sz val="11"/>
            <rFont val="Calibri"/>
            <family val="2"/>
            <scheme val="minor"/>
          </rPr>
          <t>¦1¦1¦4¦16¦1¦Null§</t>
        </r>
      </text>
    </comment>
    <comment ref="A93" authorId="0" shapeId="0" xr:uid="{95C6D983-371C-4B47-9FFF-43473918405C}">
      <text>
        <r>
          <rPr>
            <sz val="11"/>
            <rFont val="Calibri"/>
            <family val="2"/>
            <scheme val="minor"/>
          </rPr>
          <t>¦1¦1¦4¦17¦1¦Null§</t>
        </r>
      </text>
    </comment>
    <comment ref="A95" authorId="0" shapeId="0" xr:uid="{01CFB52D-4393-42C8-94F2-0F5D5C7BDABC}">
      <text>
        <r>
          <rPr>
            <sz val="11"/>
            <rFont val="Calibri"/>
            <family val="2"/>
            <scheme val="minor"/>
          </rPr>
          <t>¦1¦1¦4¦18¦1¦Null§</t>
        </r>
      </text>
    </comment>
    <comment ref="A97" authorId="0" shapeId="0" xr:uid="{312FE78E-A9D7-4A23-850D-7E74A5FAC956}">
      <text>
        <r>
          <rPr>
            <sz val="11"/>
            <rFont val="Calibri"/>
            <family val="2"/>
            <scheme val="minor"/>
          </rPr>
          <t>¦1¦1¦4¦19¦1¦Null§</t>
        </r>
      </text>
    </comment>
    <comment ref="A99" authorId="0" shapeId="0" xr:uid="{2B63770B-62B1-4612-8E2F-4787B3368FF1}">
      <text>
        <r>
          <rPr>
            <sz val="11"/>
            <rFont val="Calibri"/>
            <family val="2"/>
            <scheme val="minor"/>
          </rPr>
          <t>¦1¦1¦4¦20¦1¦Null§</t>
        </r>
      </text>
    </comment>
    <comment ref="A101" authorId="0" shapeId="0" xr:uid="{3DB51ABB-FE86-41D9-87EE-0CC293A91CB8}">
      <text>
        <r>
          <rPr>
            <sz val="11"/>
            <rFont val="Calibri"/>
            <family val="2"/>
            <scheme val="minor"/>
          </rPr>
          <t>¦1¦1¦4¦21¦1¦Null§</t>
        </r>
      </text>
    </comment>
    <comment ref="A103" authorId="0" shapeId="0" xr:uid="{F956B01D-1E30-4977-8933-C9274B331039}">
      <text>
        <r>
          <rPr>
            <sz val="11"/>
            <rFont val="Calibri"/>
            <family val="2"/>
            <scheme val="minor"/>
          </rPr>
          <t>¦1¦1¦4¦22¦1¦Null§</t>
        </r>
      </text>
    </comment>
    <comment ref="A105" authorId="0" shapeId="0" xr:uid="{10AE31C2-C0D0-4B60-A153-D097A9D5685A}">
      <text>
        <r>
          <rPr>
            <sz val="11"/>
            <rFont val="Calibri"/>
            <family val="2"/>
            <scheme val="minor"/>
          </rPr>
          <t>¦1¦1¦4¦23¦1¦Null§</t>
        </r>
      </text>
    </comment>
    <comment ref="A123" authorId="0" shapeId="0" xr:uid="{D6406E33-AA54-448C-8D21-226AC3E61551}">
      <text>
        <r>
          <rPr>
            <sz val="11"/>
            <rFont val="Calibri"/>
            <family val="2"/>
            <scheme val="minor"/>
          </rPr>
          <t>¦1¦1¦5¦1¦1¦Null§SubSection</t>
        </r>
      </text>
    </comment>
    <comment ref="A125" authorId="0" shapeId="0" xr:uid="{A0D8A0D3-0150-41C9-9328-06AEE7BF1495}">
      <text>
        <r>
          <rPr>
            <sz val="11"/>
            <rFont val="Calibri"/>
            <family val="2"/>
            <scheme val="minor"/>
          </rPr>
          <t>¦1¦1¦5¦2¦1¦Null§</t>
        </r>
      </text>
    </comment>
    <comment ref="A187" authorId="0" shapeId="0" xr:uid="{C3DB6B18-B6FD-4F69-84E0-6B612B689BD6}">
      <text>
        <r>
          <rPr>
            <sz val="11"/>
            <rFont val="Calibri"/>
            <family val="2"/>
            <scheme val="minor"/>
          </rPr>
          <t>¦1¦1¦9¦1¦1¦Null§SubSection</t>
        </r>
      </text>
    </comment>
    <comment ref="A189" authorId="0" shapeId="0" xr:uid="{85E95045-B184-432A-B36D-55CC308E405A}">
      <text>
        <r>
          <rPr>
            <sz val="11"/>
            <rFont val="Calibri"/>
            <family val="2"/>
            <scheme val="minor"/>
          </rPr>
          <t>¦1¦1¦9¦2¦1¦Null§</t>
        </r>
      </text>
    </comment>
    <comment ref="A191" authorId="0" shapeId="0" xr:uid="{1CD7DCD6-89B4-4A64-B49B-3E1EE30A67CC}">
      <text>
        <r>
          <rPr>
            <sz val="11"/>
            <rFont val="Calibri"/>
            <family val="2"/>
            <scheme val="minor"/>
          </rPr>
          <t>¦1¦1¦9¦3¦1¦Null§</t>
        </r>
      </text>
    </comment>
    <comment ref="A193" authorId="0" shapeId="0" xr:uid="{7E0A3987-E25D-41EC-8E78-340646AAF08B}">
      <text>
        <r>
          <rPr>
            <sz val="11"/>
            <rFont val="Calibri"/>
            <family val="2"/>
            <scheme val="minor"/>
          </rPr>
          <t>¦1¦1¦9¦4¦1¦Null§</t>
        </r>
      </text>
    </comment>
    <comment ref="A195" authorId="0" shapeId="0" xr:uid="{77F0F15D-87FD-4F0F-ACC2-0E40AAA4457F}">
      <text>
        <r>
          <rPr>
            <sz val="11"/>
            <rFont val="Calibri"/>
            <family val="2"/>
            <scheme val="minor"/>
          </rPr>
          <t>¦1¦1¦9¦5¦1¦Null§</t>
        </r>
      </text>
    </comment>
    <comment ref="A197" authorId="0" shapeId="0" xr:uid="{32AC38D6-70AA-41B0-8D85-EB4CE4725226}">
      <text>
        <r>
          <rPr>
            <sz val="11"/>
            <rFont val="Calibri"/>
            <family val="2"/>
            <scheme val="minor"/>
          </rPr>
          <t>¦1¦1¦9¦6¦1¦Null§</t>
        </r>
      </text>
    </comment>
    <comment ref="A199" authorId="0" shapeId="0" xr:uid="{0D0E7293-792D-45E1-A42E-719B8F92D27F}">
      <text>
        <r>
          <rPr>
            <sz val="11"/>
            <rFont val="Calibri"/>
            <family val="2"/>
            <scheme val="minor"/>
          </rPr>
          <t>¦1¦1¦9¦7¦1¦Null§</t>
        </r>
      </text>
    </comment>
    <comment ref="A201" authorId="0" shapeId="0" xr:uid="{C953BBAC-50DC-4684-85F0-0EE270BDB271}">
      <text>
        <r>
          <rPr>
            <sz val="11"/>
            <rFont val="Calibri"/>
            <family val="2"/>
            <scheme val="minor"/>
          </rPr>
          <t>¦1¦1¦9¦8¦1¦Null§</t>
        </r>
      </text>
    </comment>
    <comment ref="A203" authorId="0" shapeId="0" xr:uid="{40F83E36-1735-4BB7-A36A-EA83A98DFAB3}">
      <text>
        <r>
          <rPr>
            <sz val="11"/>
            <rFont val="Calibri"/>
            <family val="2"/>
            <scheme val="minor"/>
          </rPr>
          <t>¦1¦1¦9¦9¦1¦Null§</t>
        </r>
      </text>
    </comment>
    <comment ref="A205" authorId="0" shapeId="0" xr:uid="{BBC4658B-1A3D-4F13-BE66-1A38F6990C70}">
      <text>
        <r>
          <rPr>
            <sz val="11"/>
            <rFont val="Calibri"/>
            <family val="2"/>
            <scheme val="minor"/>
          </rPr>
          <t>¦1¦1¦9¦10¦1¦Null§</t>
        </r>
      </text>
    </comment>
    <comment ref="A207" authorId="0" shapeId="0" xr:uid="{C2DCF469-4354-436C-929E-18700A521256}">
      <text>
        <r>
          <rPr>
            <sz val="11"/>
            <rFont val="Calibri"/>
            <family val="2"/>
            <scheme val="minor"/>
          </rPr>
          <t>¦1¦1¦9¦11¦1¦Null§</t>
        </r>
      </text>
    </comment>
    <comment ref="A209" authorId="0" shapeId="0" xr:uid="{5697D3A4-2A1E-4967-9487-46530640D189}">
      <text>
        <r>
          <rPr>
            <sz val="11"/>
            <rFont val="Calibri"/>
            <family val="2"/>
            <scheme val="minor"/>
          </rPr>
          <t>¦1¦1¦9¦12¦1¦Null§</t>
        </r>
      </text>
    </comment>
    <comment ref="A211" authorId="0" shapeId="0" xr:uid="{74ECC53C-BCC0-4655-926F-48F595CA7FA6}">
      <text>
        <r>
          <rPr>
            <sz val="11"/>
            <rFont val="Calibri"/>
            <family val="2"/>
            <scheme val="minor"/>
          </rPr>
          <t>¦1¦1¦9¦13¦1¦Null§</t>
        </r>
      </text>
    </comment>
    <comment ref="A213" authorId="0" shapeId="0" xr:uid="{F2C5CE2C-E938-4D82-A343-407671C8FCD9}">
      <text>
        <r>
          <rPr>
            <sz val="11"/>
            <rFont val="Calibri"/>
            <family val="2"/>
            <scheme val="minor"/>
          </rPr>
          <t>¦1¦1¦9¦14¦1¦Null§</t>
        </r>
      </text>
    </comment>
    <comment ref="A215" authorId="0" shapeId="0" xr:uid="{F23ACBA2-E965-4C8D-8AAD-7FE5214588BF}">
      <text>
        <r>
          <rPr>
            <sz val="11"/>
            <rFont val="Calibri"/>
            <family val="2"/>
            <scheme val="minor"/>
          </rPr>
          <t>¦1¦1¦9¦15¦1¦Null§</t>
        </r>
      </text>
    </comment>
    <comment ref="A217" authorId="0" shapeId="0" xr:uid="{322F1EA1-9A9E-4156-AA49-3B5D8A392C26}">
      <text>
        <r>
          <rPr>
            <sz val="11"/>
            <rFont val="Calibri"/>
            <family val="2"/>
            <scheme val="minor"/>
          </rPr>
          <t>¦1¦1¦9¦16¦1¦Null§</t>
        </r>
      </text>
    </comment>
    <comment ref="A219" authorId="0" shapeId="0" xr:uid="{2298AB5C-B7CB-46F2-AE33-EA462C9C59CD}">
      <text>
        <r>
          <rPr>
            <sz val="11"/>
            <rFont val="Calibri"/>
            <family val="2"/>
            <scheme val="minor"/>
          </rPr>
          <t>¦1¦1¦9¦17¦1¦Null§</t>
        </r>
      </text>
    </comment>
    <comment ref="A221" authorId="0" shapeId="0" xr:uid="{54384410-F036-4DF3-9FE8-13153B8AC597}">
      <text>
        <r>
          <rPr>
            <sz val="11"/>
            <rFont val="Calibri"/>
            <family val="2"/>
            <scheme val="minor"/>
          </rPr>
          <t>¦1¦1¦9¦18¦1¦Null§</t>
        </r>
      </text>
    </comment>
    <comment ref="A223" authorId="0" shapeId="0" xr:uid="{BFA18488-4827-4C43-961D-6BC1BF6C614E}">
      <text>
        <r>
          <rPr>
            <sz val="11"/>
            <rFont val="Calibri"/>
            <family val="2"/>
            <scheme val="minor"/>
          </rPr>
          <t>¦1¦1¦9¦19¦1¦Null§</t>
        </r>
      </text>
    </comment>
    <comment ref="A225" authorId="0" shapeId="0" xr:uid="{84B933FF-80C8-4762-8B61-A5DE046D726F}">
      <text>
        <r>
          <rPr>
            <sz val="11"/>
            <rFont val="Calibri"/>
            <family val="2"/>
            <scheme val="minor"/>
          </rPr>
          <t>¦1¦1¦9¦20¦1¦Null§</t>
        </r>
      </text>
    </comment>
    <comment ref="A227" authorId="0" shapeId="0" xr:uid="{91558151-FE8F-434A-B026-AE2AA1398287}">
      <text>
        <r>
          <rPr>
            <sz val="11"/>
            <rFont val="Calibri"/>
            <family val="2"/>
            <scheme val="minor"/>
          </rPr>
          <t>¦1¦1¦9¦23¦1¦Null§</t>
        </r>
      </text>
    </comment>
    <comment ref="A229" authorId="0" shapeId="0" xr:uid="{F9D745A7-8FF7-493F-96B0-ED522F971196}">
      <text>
        <r>
          <rPr>
            <sz val="11"/>
            <rFont val="Calibri"/>
            <family val="2"/>
            <scheme val="minor"/>
          </rPr>
          <t>¦1¦1¦9¦24¦1¦Null§</t>
        </r>
      </text>
    </comment>
    <comment ref="A249" authorId="0" shapeId="0" xr:uid="{AB5FC929-ECC3-4545-A498-B13652F54386}">
      <text>
        <r>
          <rPr>
            <sz val="11"/>
            <rFont val="Calibri"/>
            <family val="2"/>
            <scheme val="minor"/>
          </rPr>
          <t>¦1¦1¦10¦1¦1¦Null§SubSection</t>
        </r>
      </text>
    </comment>
    <comment ref="A251" authorId="0" shapeId="0" xr:uid="{402119BF-230D-40EB-B388-3374C7EA59BE}">
      <text>
        <r>
          <rPr>
            <sz val="11"/>
            <rFont val="Calibri"/>
            <family val="2"/>
            <scheme val="minor"/>
          </rPr>
          <t>¦1¦1¦10¦2¦1¦Null§</t>
        </r>
      </text>
    </comment>
    <comment ref="A253" authorId="0" shapeId="0" xr:uid="{E517A66A-A4BE-476F-88F0-1D50BABFF6FA}">
      <text>
        <r>
          <rPr>
            <sz val="11"/>
            <rFont val="Calibri"/>
            <family val="2"/>
            <scheme val="minor"/>
          </rPr>
          <t>¦1¦1¦10¦3¦1¦Null§</t>
        </r>
      </text>
    </comment>
    <comment ref="A255" authorId="0" shapeId="0" xr:uid="{F22E5979-F78C-48DA-9F40-F4B2F39BD435}">
      <text>
        <r>
          <rPr>
            <sz val="11"/>
            <rFont val="Calibri"/>
            <family val="2"/>
            <scheme val="minor"/>
          </rPr>
          <t>¦1¦1¦10¦4¦1¦Null§</t>
        </r>
      </text>
    </comment>
    <comment ref="A257" authorId="0" shapeId="0" xr:uid="{08CBDA69-0A50-4C77-B7D8-0BF2D3595ACF}">
      <text>
        <r>
          <rPr>
            <sz val="11"/>
            <rFont val="Calibri"/>
            <family val="2"/>
            <scheme val="minor"/>
          </rPr>
          <t>¦1¦1¦10¦5¦1¦Null§</t>
        </r>
      </text>
    </comment>
    <comment ref="A259" authorId="0" shapeId="0" xr:uid="{AFFBF844-3094-4A4F-BC1C-05B72BA36A8A}">
      <text>
        <r>
          <rPr>
            <sz val="11"/>
            <rFont val="Calibri"/>
            <family val="2"/>
            <scheme val="minor"/>
          </rPr>
          <t>¦1¦1¦10¦6¦1¦Null§</t>
        </r>
      </text>
    </comment>
    <comment ref="A261" authorId="0" shapeId="0" xr:uid="{8566EA0B-DD82-476B-BDB2-149FDB9DFB8E}">
      <text>
        <r>
          <rPr>
            <sz val="11"/>
            <rFont val="Calibri"/>
            <family val="2"/>
            <scheme val="minor"/>
          </rPr>
          <t>¦1¦1¦10¦7¦1¦Null§</t>
        </r>
      </text>
    </comment>
    <comment ref="A263" authorId="0" shapeId="0" xr:uid="{427AA2B7-93BF-4D5B-86F7-3FB691BE2778}">
      <text>
        <r>
          <rPr>
            <sz val="11"/>
            <rFont val="Calibri"/>
            <family val="2"/>
            <scheme val="minor"/>
          </rPr>
          <t>¦1¦1¦10¦8¦1¦Null§</t>
        </r>
      </text>
    </comment>
    <comment ref="A265" authorId="0" shapeId="0" xr:uid="{D8022104-01EC-408A-AAEF-0E70864C13FE}">
      <text>
        <r>
          <rPr>
            <sz val="11"/>
            <rFont val="Calibri"/>
            <family val="2"/>
            <scheme val="minor"/>
          </rPr>
          <t>¦1¦1¦10¦9¦1¦Null§</t>
        </r>
      </text>
    </comment>
    <comment ref="A267" authorId="0" shapeId="0" xr:uid="{7DBDD851-4E25-4FA8-8341-739182667EAA}">
      <text>
        <r>
          <rPr>
            <sz val="11"/>
            <rFont val="Calibri"/>
            <family val="2"/>
            <scheme val="minor"/>
          </rPr>
          <t>¦1¦1¦10¦10¦1¦Null§</t>
        </r>
      </text>
    </comment>
    <comment ref="A269" authorId="0" shapeId="0" xr:uid="{D4AFBF9A-36F1-4261-9225-B851EA9E302F}">
      <text>
        <r>
          <rPr>
            <sz val="11"/>
            <rFont val="Calibri"/>
            <family val="2"/>
            <scheme val="minor"/>
          </rPr>
          <t>¦1¦1¦10¦11¦1¦Null§</t>
        </r>
      </text>
    </comment>
    <comment ref="A271" authorId="0" shapeId="0" xr:uid="{AA0CECBC-2B8C-4349-AF1F-A611E8B61170}">
      <text>
        <r>
          <rPr>
            <sz val="11"/>
            <rFont val="Calibri"/>
            <family val="2"/>
            <scheme val="minor"/>
          </rPr>
          <t>¦1¦1¦10¦12¦1¦Null§</t>
        </r>
      </text>
    </comment>
    <comment ref="A273" authorId="0" shapeId="0" xr:uid="{7459A27C-CB2F-49CC-B384-E30895A90850}">
      <text>
        <r>
          <rPr>
            <sz val="11"/>
            <rFont val="Calibri"/>
            <family val="2"/>
            <scheme val="minor"/>
          </rPr>
          <t>¦1¦1¦10¦13¦1¦Null§</t>
        </r>
      </text>
    </comment>
    <comment ref="A306" authorId="0" shapeId="0" xr:uid="{1767245E-86E4-43CA-9F4B-5109B86CC62A}">
      <text>
        <r>
          <rPr>
            <sz val="11"/>
            <rFont val="Calibri"/>
            <family val="2"/>
            <scheme val="minor"/>
          </rPr>
          <t>¦1¦1¦11¦1¦1¦Null§SubSection</t>
        </r>
      </text>
    </comment>
    <comment ref="A308" authorId="0" shapeId="0" xr:uid="{F189953F-285E-4778-87DD-4011A69F7605}">
      <text>
        <r>
          <rPr>
            <sz val="11"/>
            <rFont val="Calibri"/>
            <family val="2"/>
            <scheme val="minor"/>
          </rPr>
          <t>¦1¦1¦11¦2¦1¦Null§</t>
        </r>
      </text>
    </comment>
    <comment ref="A374" authorId="0" shapeId="0" xr:uid="{2D774995-2494-40DD-8503-DDBF148F09E6}">
      <text>
        <r>
          <rPr>
            <sz val="11"/>
            <rFont val="Calibri"/>
            <family val="2"/>
            <scheme val="minor"/>
          </rPr>
          <t>¦1¦1¦12¦1¦1¦Null§SubSection</t>
        </r>
      </text>
    </comment>
    <comment ref="A376" authorId="0" shapeId="0" xr:uid="{2D563D9E-553A-438F-B290-48EDE3351EBE}">
      <text>
        <r>
          <rPr>
            <sz val="11"/>
            <rFont val="Calibri"/>
            <family val="2"/>
            <scheme val="minor"/>
          </rPr>
          <t>¦1¦1¦12¦2¦1¦Null§</t>
        </r>
      </text>
    </comment>
    <comment ref="A378" authorId="0" shapeId="0" xr:uid="{FABF064D-9A01-4A40-920C-74BBF2862F15}">
      <text>
        <r>
          <rPr>
            <sz val="11"/>
            <rFont val="Calibri"/>
            <family val="2"/>
            <scheme val="minor"/>
          </rPr>
          <t>¦1¦1¦12¦3¦1¦Null§</t>
        </r>
      </text>
    </comment>
    <comment ref="A380" authorId="0" shapeId="0" xr:uid="{59C0B83E-97AD-47E0-AFD8-8BF9D23EE383}">
      <text>
        <r>
          <rPr>
            <sz val="11"/>
            <rFont val="Calibri"/>
            <family val="2"/>
            <scheme val="minor"/>
          </rPr>
          <t>¦1¦1¦12¦4¦1¦Null§</t>
        </r>
      </text>
    </comment>
    <comment ref="A382" authorId="0" shapeId="0" xr:uid="{BC63C6CF-3F2B-4235-A968-318CA84B3D14}">
      <text>
        <r>
          <rPr>
            <sz val="11"/>
            <rFont val="Calibri"/>
            <family val="2"/>
            <scheme val="minor"/>
          </rPr>
          <t>¦1¦1¦12¦5¦1¦Null§</t>
        </r>
      </text>
    </comment>
    <comment ref="A384" authorId="0" shapeId="0" xr:uid="{86E5FF69-C4E7-4181-8F8A-6D4537D4E872}">
      <text>
        <r>
          <rPr>
            <sz val="11"/>
            <rFont val="Calibri"/>
            <family val="2"/>
            <scheme val="minor"/>
          </rPr>
          <t>¦1¦1¦12¦6¦1¦Null§</t>
        </r>
      </text>
    </comment>
    <comment ref="A386" authorId="0" shapeId="0" xr:uid="{930BB6F7-0436-4DD4-8832-A2F0597C4912}">
      <text>
        <r>
          <rPr>
            <sz val="11"/>
            <rFont val="Calibri"/>
            <family val="2"/>
            <scheme val="minor"/>
          </rPr>
          <t>¦1¦1¦12¦7¦1¦Null§</t>
        </r>
      </text>
    </comment>
    <comment ref="A388" authorId="0" shapeId="0" xr:uid="{041D8213-A37B-4A2E-A0EE-DFE679D50EA6}">
      <text>
        <r>
          <rPr>
            <sz val="11"/>
            <rFont val="Calibri"/>
            <family val="2"/>
            <scheme val="minor"/>
          </rPr>
          <t>¦1¦1¦12¦8¦1¦Null§</t>
        </r>
      </text>
    </comment>
    <comment ref="A390" authorId="0" shapeId="0" xr:uid="{D0BD131D-66E4-4155-94BD-BDF5EEB6A041}">
      <text>
        <r>
          <rPr>
            <sz val="11"/>
            <rFont val="Calibri"/>
            <family val="2"/>
            <scheme val="minor"/>
          </rPr>
          <t>¦1¦1¦12¦9¦1¦Null§</t>
        </r>
      </text>
    </comment>
    <comment ref="A392" authorId="0" shapeId="0" xr:uid="{D3ED4FBE-7D29-4651-913A-2B5123F189A5}">
      <text>
        <r>
          <rPr>
            <sz val="11"/>
            <rFont val="Calibri"/>
            <family val="2"/>
            <scheme val="minor"/>
          </rPr>
          <t>¦1¦1¦12¦10¦1¦Null§</t>
        </r>
      </text>
    </comment>
    <comment ref="A394" authorId="0" shapeId="0" xr:uid="{30A5B484-5B92-4086-B91F-BA32E33F75A9}">
      <text>
        <r>
          <rPr>
            <sz val="11"/>
            <rFont val="Calibri"/>
            <family val="2"/>
            <scheme val="minor"/>
          </rPr>
          <t>¦1¦1¦12¦11¦1¦Null§</t>
        </r>
      </text>
    </comment>
    <comment ref="A396" authorId="0" shapeId="0" xr:uid="{FA94D280-A07B-422E-A699-670A69C85466}">
      <text>
        <r>
          <rPr>
            <sz val="11"/>
            <rFont val="Calibri"/>
            <family val="2"/>
            <scheme val="minor"/>
          </rPr>
          <t>¦1¦1¦12¦12¦1¦Null§</t>
        </r>
      </text>
    </comment>
    <comment ref="A398" authorId="0" shapeId="0" xr:uid="{69187BD2-7EF6-41F6-8EF4-A2E9CA569669}">
      <text>
        <r>
          <rPr>
            <sz val="11"/>
            <rFont val="Calibri"/>
            <family val="2"/>
            <scheme val="minor"/>
          </rPr>
          <t>¦1¦1¦12¦13¦1¦Null§</t>
        </r>
      </text>
    </comment>
    <comment ref="A400" authorId="0" shapeId="0" xr:uid="{041B5799-60DB-492C-B5CB-2946BBD00E0B}">
      <text>
        <r>
          <rPr>
            <sz val="11"/>
            <rFont val="Calibri"/>
            <family val="2"/>
            <scheme val="minor"/>
          </rPr>
          <t>¦1¦1¦12¦14¦1¦Null§</t>
        </r>
      </text>
    </comment>
    <comment ref="A402" authorId="0" shapeId="0" xr:uid="{729831F9-8E5D-4E3E-A0D6-82F6A2EE091F}">
      <text>
        <r>
          <rPr>
            <sz val="11"/>
            <rFont val="Calibri"/>
            <family val="2"/>
            <scheme val="minor"/>
          </rPr>
          <t>¦1¦1¦12¦15¦1¦Null§</t>
        </r>
      </text>
    </comment>
    <comment ref="A404" authorId="0" shapeId="0" xr:uid="{32CD6A09-75C6-4ED1-B394-D98341F80279}">
      <text>
        <r>
          <rPr>
            <sz val="11"/>
            <rFont val="Calibri"/>
            <family val="2"/>
            <scheme val="minor"/>
          </rPr>
          <t>¦1¦1¦12¦16¦1¦Null§</t>
        </r>
      </text>
    </comment>
    <comment ref="A406" authorId="0" shapeId="0" xr:uid="{486DC675-9D3D-4A57-BDDC-65DA534E262B}">
      <text>
        <r>
          <rPr>
            <sz val="11"/>
            <rFont val="Calibri"/>
            <family val="2"/>
            <scheme val="minor"/>
          </rPr>
          <t>¦1¦1¦12¦17¦1¦Null§</t>
        </r>
      </text>
    </comment>
    <comment ref="A408" authorId="0" shapeId="0" xr:uid="{BA4535E0-17CC-4FE4-94C8-804F5DC194C4}">
      <text>
        <r>
          <rPr>
            <sz val="11"/>
            <rFont val="Calibri"/>
            <family val="2"/>
            <scheme val="minor"/>
          </rPr>
          <t>¦1¦1¦12¦18¦1¦Null§</t>
        </r>
      </text>
    </comment>
    <comment ref="A410" authorId="0" shapeId="0" xr:uid="{59C1B506-779D-45EE-A46D-C403ABE74B6F}">
      <text>
        <r>
          <rPr>
            <sz val="11"/>
            <rFont val="Calibri"/>
            <family val="2"/>
            <scheme val="minor"/>
          </rPr>
          <t>¦1¦1¦12¦19¦1¦Null§</t>
        </r>
      </text>
    </comment>
    <comment ref="A412" authorId="0" shapeId="0" xr:uid="{A4A28371-F4D6-49BA-9C42-4ADDAF8A0EA9}">
      <text>
        <r>
          <rPr>
            <sz val="11"/>
            <rFont val="Calibri"/>
            <family val="2"/>
            <scheme val="minor"/>
          </rPr>
          <t>¦1¦1¦12¦20¦1¦Null§</t>
        </r>
      </text>
    </comment>
    <comment ref="A414" authorId="0" shapeId="0" xr:uid="{374679AD-D5D2-4EFC-8FCF-4B26EC1F49D0}">
      <text>
        <r>
          <rPr>
            <sz val="11"/>
            <rFont val="Calibri"/>
            <family val="2"/>
            <scheme val="minor"/>
          </rPr>
          <t>¦1¦1¦12¦21¦1¦Null§</t>
        </r>
      </text>
    </comment>
    <comment ref="A423" authorId="0" shapeId="0" xr:uid="{928D7CCA-3EE3-4DE4-9615-1A2B82AD8AD0}">
      <text>
        <r>
          <rPr>
            <sz val="11"/>
            <rFont val="Calibri"/>
            <family val="2"/>
            <scheme val="minor"/>
          </rPr>
          <t>¦1¦1¦14¦1¦1¦Null§SubSection</t>
        </r>
      </text>
    </comment>
    <comment ref="A425" authorId="0" shapeId="0" xr:uid="{A1E5B705-3760-4C3E-A51D-AF82B0D91D93}">
      <text>
        <r>
          <rPr>
            <sz val="11"/>
            <rFont val="Calibri"/>
            <family val="2"/>
            <scheme val="minor"/>
          </rPr>
          <t>¦1¦1¦14¦2¦1¦Null§</t>
        </r>
      </text>
    </comment>
    <comment ref="A427" authorId="0" shapeId="0" xr:uid="{786B08F6-0A0F-488C-89E6-35FF174EC0E2}">
      <text>
        <r>
          <rPr>
            <sz val="11"/>
            <rFont val="Calibri"/>
            <family val="2"/>
            <scheme val="minor"/>
          </rPr>
          <t>¦1¦1¦14¦3¦1¦Null§</t>
        </r>
      </text>
    </comment>
    <comment ref="A429" authorId="0" shapeId="0" xr:uid="{AEA8A5AD-D7A7-4056-9002-EC10979D2ECB}">
      <text>
        <r>
          <rPr>
            <sz val="11"/>
            <rFont val="Calibri"/>
            <family val="2"/>
            <scheme val="minor"/>
          </rPr>
          <t>¦1¦1¦14¦4¦1¦Null§</t>
        </r>
      </text>
    </comment>
    <comment ref="A492" authorId="0" shapeId="0" xr:uid="{B4C731C9-D837-489F-8E1B-F6EB3D96BAFE}">
      <text>
        <r>
          <rPr>
            <sz val="11"/>
            <rFont val="Calibri"/>
            <family val="2"/>
            <scheme val="minor"/>
          </rPr>
          <t>¦1¦1¦15¦3¦1¦Null§</t>
        </r>
      </text>
    </comment>
    <comment ref="A548" authorId="0" shapeId="0" xr:uid="{80FDBA6C-0A2E-4F90-A6DE-92BDC0EAD2C4}">
      <text>
        <r>
          <rPr>
            <sz val="11"/>
            <rFont val="Calibri"/>
            <family val="2"/>
            <scheme val="minor"/>
          </rPr>
          <t>¦1¦1¦16¦1¦1¦Null§SubSection</t>
        </r>
      </text>
    </comment>
    <comment ref="A550" authorId="0" shapeId="0" xr:uid="{34363D42-9B6C-48D4-8EDF-D2D182164A08}">
      <text>
        <r>
          <rPr>
            <sz val="11"/>
            <rFont val="Calibri"/>
            <family val="2"/>
            <scheme val="minor"/>
          </rPr>
          <t>¦1¦1¦16¦2¦1¦Null§</t>
        </r>
      </text>
    </comment>
    <comment ref="A552" authorId="0" shapeId="0" xr:uid="{515E58C6-29D8-432F-8A39-5E93C0D51109}">
      <text>
        <r>
          <rPr>
            <sz val="11"/>
            <rFont val="Calibri"/>
            <family val="2"/>
            <scheme val="minor"/>
          </rPr>
          <t>¦1¦1¦16¦3¦1¦Null§</t>
        </r>
      </text>
    </comment>
    <comment ref="A554" authorId="0" shapeId="0" xr:uid="{C977867B-CA8C-49FC-B2EB-4F763A3B57A7}">
      <text>
        <r>
          <rPr>
            <sz val="11"/>
            <rFont val="Calibri"/>
            <family val="2"/>
            <scheme val="minor"/>
          </rPr>
          <t>¦1¦1¦16¦4¦1¦Null§</t>
        </r>
      </text>
    </comment>
    <comment ref="A556" authorId="0" shapeId="0" xr:uid="{855C2351-FDB2-431B-AF81-F7CC9FC406F0}">
      <text>
        <r>
          <rPr>
            <sz val="11"/>
            <rFont val="Calibri"/>
            <family val="2"/>
            <scheme val="minor"/>
          </rPr>
          <t>¦1¦1¦16¦5¦1¦Null§</t>
        </r>
      </text>
    </comment>
    <comment ref="A618" authorId="0" shapeId="0" xr:uid="{5A7AE596-E3DF-4696-A393-5BCFD811BC69}">
      <text>
        <r>
          <rPr>
            <sz val="11"/>
            <rFont val="Calibri"/>
            <family val="2"/>
            <scheme val="minor"/>
          </rPr>
          <t>¦1¦1¦17¦1¦1¦Null§SubSection</t>
        </r>
      </text>
    </comment>
    <comment ref="A620" authorId="0" shapeId="0" xr:uid="{A3EB44DE-D62A-49A1-8D0B-D3A7D223BFA3}">
      <text>
        <r>
          <rPr>
            <sz val="11"/>
            <rFont val="Calibri"/>
            <family val="2"/>
            <scheme val="minor"/>
          </rPr>
          <t>¦1¦1¦17¦2¦1¦Null§</t>
        </r>
      </text>
    </comment>
    <comment ref="A622" authorId="0" shapeId="0" xr:uid="{8C55358D-4336-4E91-9804-0A1FE3A86558}">
      <text>
        <r>
          <rPr>
            <sz val="11"/>
            <rFont val="Calibri"/>
            <family val="2"/>
            <scheme val="minor"/>
          </rPr>
          <t>¦1¦1¦17¦3¦1¦Null§</t>
        </r>
      </text>
    </comment>
    <comment ref="A682" authorId="0" shapeId="0" xr:uid="{1A161F05-32E3-4A73-ABFC-12A376A43340}">
      <text>
        <r>
          <rPr>
            <sz val="11"/>
            <rFont val="Calibri"/>
            <family val="2"/>
            <scheme val="minor"/>
          </rPr>
          <t>¦1¦1¦18¦1¦1¦Null§SubSection</t>
        </r>
      </text>
    </comment>
    <comment ref="A684" authorId="0" shapeId="0" xr:uid="{AFFF4E2F-E17D-4C8F-9BE6-3FD11027D6EE}">
      <text>
        <r>
          <rPr>
            <sz val="11"/>
            <rFont val="Calibri"/>
            <family val="2"/>
            <scheme val="minor"/>
          </rPr>
          <t>¦1¦1¦18¦2¦1¦Null§</t>
        </r>
      </text>
    </comment>
    <comment ref="A686" authorId="0" shapeId="0" xr:uid="{97C354B1-1025-431A-B8DF-05C0A4EC54C5}">
      <text>
        <r>
          <rPr>
            <sz val="11"/>
            <rFont val="Calibri"/>
            <family val="2"/>
            <scheme val="minor"/>
          </rPr>
          <t>¦1¦1¦18¦3¦1¦Null§</t>
        </r>
      </text>
    </comment>
    <comment ref="A688" authorId="0" shapeId="0" xr:uid="{E3874DC5-843D-4BE3-B20A-A2E5D543EE38}">
      <text>
        <r>
          <rPr>
            <sz val="11"/>
            <rFont val="Calibri"/>
            <family val="2"/>
            <scheme val="minor"/>
          </rPr>
          <t>¦1¦1¦18¦5¦1¦Null§</t>
        </r>
      </text>
    </comment>
    <comment ref="A690" authorId="0" shapeId="0" xr:uid="{9F195CE1-A6FC-4240-8932-49CCA6BCBC3C}">
      <text>
        <r>
          <rPr>
            <sz val="11"/>
            <rFont val="Calibri"/>
            <family val="2"/>
            <scheme val="minor"/>
          </rPr>
          <t>¦1¦1¦18¦6¦1¦Null§</t>
        </r>
      </text>
    </comment>
    <comment ref="A692" authorId="0" shapeId="0" xr:uid="{B9E46669-590E-4A79-9485-43424B0988A8}">
      <text>
        <r>
          <rPr>
            <sz val="11"/>
            <rFont val="Calibri"/>
            <family val="2"/>
            <scheme val="minor"/>
          </rPr>
          <t>¦1¦1¦18¦7¦1¦Null§</t>
        </r>
      </text>
    </comment>
    <comment ref="A694" authorId="0" shapeId="0" xr:uid="{4ED006E8-E77A-43FE-B2F8-D0A4C21D0149}">
      <text>
        <r>
          <rPr>
            <sz val="11"/>
            <rFont val="Calibri"/>
            <family val="2"/>
            <scheme val="minor"/>
          </rPr>
          <t>¦1¦1¦18¦8¦1¦Null§</t>
        </r>
      </text>
    </comment>
    <comment ref="A696" authorId="0" shapeId="0" xr:uid="{283A7C3D-C3CE-484B-B1A2-3524BC2B6A85}">
      <text>
        <r>
          <rPr>
            <sz val="11"/>
            <rFont val="Calibri"/>
            <family val="2"/>
            <scheme val="minor"/>
          </rPr>
          <t>¦1¦1¦18¦9¦1¦Null§</t>
        </r>
      </text>
    </comment>
    <comment ref="A698" authorId="0" shapeId="0" xr:uid="{A87D71C7-DEA7-4250-A30B-92F025B13013}">
      <text>
        <r>
          <rPr>
            <sz val="11"/>
            <rFont val="Calibri"/>
            <family val="2"/>
            <scheme val="minor"/>
          </rPr>
          <t>¦1¦1¦18¦10¦1¦Null§</t>
        </r>
      </text>
    </comment>
    <comment ref="A748" authorId="0" shapeId="0" xr:uid="{FEE6D445-625B-48F2-82C3-20FC95DA5340}">
      <text>
        <r>
          <rPr>
            <sz val="11"/>
            <rFont val="Calibri"/>
            <family val="2"/>
            <scheme val="minor"/>
          </rPr>
          <t>¦1¦1¦19¦1¦1¦Null§SubSection</t>
        </r>
      </text>
    </comment>
    <comment ref="A750" authorId="0" shapeId="0" xr:uid="{798E4B3B-8C77-4127-9CA1-47CD1500717C}">
      <text>
        <r>
          <rPr>
            <sz val="11"/>
            <rFont val="Calibri"/>
            <family val="2"/>
            <scheme val="minor"/>
          </rPr>
          <t>¦1¦1¦19¦2¦1¦Null§</t>
        </r>
      </text>
    </comment>
    <comment ref="A752" authorId="0" shapeId="0" xr:uid="{8E0A8A1B-EF96-49DB-AF3C-020178EDD639}">
      <text>
        <r>
          <rPr>
            <sz val="11"/>
            <rFont val="Calibri"/>
            <family val="2"/>
            <scheme val="minor"/>
          </rPr>
          <t>¦1¦1¦19¦3¦1¦Null§</t>
        </r>
      </text>
    </comment>
    <comment ref="A754" authorId="0" shapeId="0" xr:uid="{556E4F8A-4867-41AA-9A88-EE4B9326E496}">
      <text>
        <r>
          <rPr>
            <sz val="11"/>
            <rFont val="Calibri"/>
            <family val="2"/>
            <scheme val="minor"/>
          </rPr>
          <t>¦1¦1¦19¦4¦1¦Null§</t>
        </r>
      </text>
    </comment>
    <comment ref="A756" authorId="0" shapeId="0" xr:uid="{31BC7BCF-30C7-425C-9C4A-2E502401D5CB}">
      <text>
        <r>
          <rPr>
            <sz val="11"/>
            <rFont val="Calibri"/>
            <family val="2"/>
            <scheme val="minor"/>
          </rPr>
          <t>¦1¦1¦19¦5¦1¦Null§</t>
        </r>
      </text>
    </comment>
    <comment ref="A758" authorId="0" shapeId="0" xr:uid="{EBECC675-009B-46B0-888F-AC086CE460FF}">
      <text>
        <r>
          <rPr>
            <sz val="11"/>
            <rFont val="Calibri"/>
            <family val="2"/>
            <scheme val="minor"/>
          </rPr>
          <t>¦1¦1¦19¦6¦1¦Null§</t>
        </r>
      </text>
    </comment>
    <comment ref="A760" authorId="0" shapeId="0" xr:uid="{059423AA-F28E-4661-9C22-AA2F72456373}">
      <text>
        <r>
          <rPr>
            <sz val="11"/>
            <rFont val="Calibri"/>
            <family val="2"/>
            <scheme val="minor"/>
          </rPr>
          <t>¦1¦1¦19¦7¦1¦Null§</t>
        </r>
      </text>
    </comment>
    <comment ref="A762" authorId="0" shapeId="0" xr:uid="{42EC1C33-CCC8-4FF1-AA1A-872FA4A12B78}">
      <text>
        <r>
          <rPr>
            <sz val="11"/>
            <rFont val="Calibri"/>
            <family val="2"/>
            <scheme val="minor"/>
          </rPr>
          <t>¦1¦1¦19¦8¦1¦Null§</t>
        </r>
      </text>
    </comment>
    <comment ref="A764" authorId="0" shapeId="0" xr:uid="{F09D2B78-76DE-4D7E-9795-43CDCF2D617B}">
      <text>
        <r>
          <rPr>
            <sz val="11"/>
            <rFont val="Calibri"/>
            <family val="2"/>
            <scheme val="minor"/>
          </rPr>
          <t>¦1¦1¦19¦9¦1¦Null§</t>
        </r>
      </text>
    </comment>
    <comment ref="A812" authorId="0" shapeId="0" xr:uid="{FAC94020-D0AF-469D-BBD0-D0B097326778}">
      <text>
        <r>
          <rPr>
            <sz val="11"/>
            <rFont val="Calibri"/>
            <family val="2"/>
            <scheme val="minor"/>
          </rPr>
          <t>¦1¦1¦20¦1¦1¦Null§SubSection</t>
        </r>
      </text>
    </comment>
    <comment ref="A814" authorId="0" shapeId="0" xr:uid="{F35B92C5-DDDF-481E-8BB6-A2394891EB3F}">
      <text>
        <r>
          <rPr>
            <sz val="11"/>
            <rFont val="Calibri"/>
            <family val="2"/>
            <scheme val="minor"/>
          </rPr>
          <t>¦1¦1¦20¦2¦1¦Null§</t>
        </r>
      </text>
    </comment>
    <comment ref="A816" authorId="0" shapeId="0" xr:uid="{2090EB78-13B5-4D9A-9521-3AED6FA183D2}">
      <text>
        <r>
          <rPr>
            <sz val="11"/>
            <rFont val="Calibri"/>
            <family val="2"/>
            <scheme val="minor"/>
          </rPr>
          <t>¦1¦1¦20¦3¦1¦Null§</t>
        </r>
      </text>
    </comment>
    <comment ref="A818" authorId="0" shapeId="0" xr:uid="{F4C3D494-1E05-4AAD-84DE-D57578B7F411}">
      <text>
        <r>
          <rPr>
            <sz val="11"/>
            <rFont val="Calibri"/>
            <family val="2"/>
            <scheme val="minor"/>
          </rPr>
          <t>¦1¦1¦20¦4¦1¦Null§</t>
        </r>
      </text>
    </comment>
    <comment ref="A820" authorId="0" shapeId="0" xr:uid="{41A29269-073B-402F-9B71-ACFA219D0730}">
      <text>
        <r>
          <rPr>
            <sz val="11"/>
            <rFont val="Calibri"/>
            <family val="2"/>
            <scheme val="minor"/>
          </rPr>
          <t>¦1¦1¦20¦5¦1¦Null§</t>
        </r>
      </text>
    </comment>
    <comment ref="A822" authorId="0" shapeId="0" xr:uid="{FC39074A-9E2E-468A-A78B-7FFADDC04985}">
      <text>
        <r>
          <rPr>
            <sz val="11"/>
            <rFont val="Calibri"/>
            <family val="2"/>
            <scheme val="minor"/>
          </rPr>
          <t>¦1¦1¦20¦6¦1¦Null§</t>
        </r>
      </text>
    </comment>
    <comment ref="A885" authorId="0" shapeId="0" xr:uid="{0F75F31B-8BE7-49BA-95AB-2A8C2CF46D0A}">
      <text>
        <r>
          <rPr>
            <sz val="11"/>
            <rFont val="Calibri"/>
            <family val="2"/>
            <scheme val="minor"/>
          </rPr>
          <t>¦1¦1¦21¦1¦1¦Null§SubSection</t>
        </r>
      </text>
    </comment>
    <comment ref="A887" authorId="0" shapeId="0" xr:uid="{338E200F-5C51-4BA6-AB34-101686FFCD78}">
      <text>
        <r>
          <rPr>
            <sz val="11"/>
            <rFont val="Calibri"/>
            <family val="2"/>
            <scheme val="minor"/>
          </rPr>
          <t>¦1¦1¦21¦2¦1¦Null§</t>
        </r>
      </text>
    </comment>
    <comment ref="A889" authorId="0" shapeId="0" xr:uid="{A53915E3-1068-494C-A550-078B4E5C22C6}">
      <text>
        <r>
          <rPr>
            <sz val="11"/>
            <rFont val="Calibri"/>
            <family val="2"/>
            <scheme val="minor"/>
          </rPr>
          <t>¦1¦1¦21¦3¦1¦Null§</t>
        </r>
      </text>
    </comment>
    <comment ref="A891" authorId="0" shapeId="0" xr:uid="{76F747D4-0398-4D41-8998-0A2F7AE51288}">
      <text>
        <r>
          <rPr>
            <sz val="11"/>
            <rFont val="Calibri"/>
            <family val="2"/>
            <scheme val="minor"/>
          </rPr>
          <t>¦1¦1¦21¦4¦1¦Null§</t>
        </r>
      </text>
    </comment>
    <comment ref="A893" authorId="0" shapeId="0" xr:uid="{2DC04FDE-AEC7-4C8B-9A30-11DFE62E1E0C}">
      <text>
        <r>
          <rPr>
            <sz val="11"/>
            <rFont val="Calibri"/>
            <family val="2"/>
            <scheme val="minor"/>
          </rPr>
          <t>¦1¦1¦21¦5¦1¦Null§</t>
        </r>
      </text>
    </comment>
    <comment ref="A895" authorId="0" shapeId="0" xr:uid="{0F24AB8C-233F-4A8E-A8B7-433420445013}">
      <text>
        <r>
          <rPr>
            <sz val="11"/>
            <rFont val="Calibri"/>
            <family val="2"/>
            <scheme val="minor"/>
          </rPr>
          <t>¦1¦1¦21¦6¦1¦Null§</t>
        </r>
      </text>
    </comment>
    <comment ref="A897" authorId="0" shapeId="0" xr:uid="{9910F49A-80BF-40B9-9D90-BA816F7AB220}">
      <text>
        <r>
          <rPr>
            <sz val="11"/>
            <rFont val="Calibri"/>
            <family val="2"/>
            <scheme val="minor"/>
          </rPr>
          <t>¦1¦1¦21¦7¦1¦Null§</t>
        </r>
      </text>
    </comment>
    <comment ref="A899" authorId="0" shapeId="0" xr:uid="{92F008E8-7DD3-4544-B78E-01738DE567E7}">
      <text>
        <r>
          <rPr>
            <sz val="11"/>
            <rFont val="Calibri"/>
            <family val="2"/>
            <scheme val="minor"/>
          </rPr>
          <t>¦1¦1¦21¦8¦1¦Null§</t>
        </r>
      </text>
    </comment>
    <comment ref="A949" authorId="0" shapeId="0" xr:uid="{C6141087-6DCA-4D19-B1E2-28D6DB6A06F9}">
      <text>
        <r>
          <rPr>
            <sz val="11"/>
            <rFont val="Calibri"/>
            <family val="2"/>
            <scheme val="minor"/>
          </rPr>
          <t>¦1¦1¦22¦1¦1¦Null§SubSection</t>
        </r>
      </text>
    </comment>
    <comment ref="A950" authorId="0" shapeId="0" xr:uid="{B81910E4-5F5F-4B3D-B655-3DC205DEE2D5}">
      <text>
        <r>
          <rPr>
            <sz val="11"/>
            <rFont val="Calibri"/>
            <family val="2"/>
            <scheme val="minor"/>
          </rPr>
          <t>¦1¦1¦22¦2¦1¦Null§</t>
        </r>
      </text>
    </comment>
    <comment ref="A952" authorId="0" shapeId="0" xr:uid="{CC8055FA-5932-44B8-9419-58FE434A93D5}">
      <text>
        <r>
          <rPr>
            <sz val="11"/>
            <rFont val="Calibri"/>
            <family val="2"/>
            <scheme val="minor"/>
          </rPr>
          <t>¦1¦1¦22¦3¦1¦Null§</t>
        </r>
      </text>
    </comment>
    <comment ref="A1017" authorId="0" shapeId="0" xr:uid="{28E03244-B7A9-493B-A9AD-5C7BCFE69DD6}">
      <text>
        <r>
          <rPr>
            <sz val="11"/>
            <rFont val="Calibri"/>
            <family val="2"/>
            <scheme val="minor"/>
          </rPr>
          <t>¦1¦1¦23¦1¦1¦Null§SubSection</t>
        </r>
      </text>
    </comment>
    <comment ref="A1019" authorId="0" shapeId="0" xr:uid="{587E11C5-C0D6-49C1-A462-699B5D3B8CF8}">
      <text>
        <r>
          <rPr>
            <sz val="11"/>
            <rFont val="Calibri"/>
            <family val="2"/>
            <scheme val="minor"/>
          </rPr>
          <t>¦1¦1¦23¦2¦1¦Null§</t>
        </r>
      </text>
    </comment>
    <comment ref="A1021" authorId="0" shapeId="0" xr:uid="{C1E2B3DA-EFCA-4FFB-A91C-753DFE49901E}">
      <text>
        <r>
          <rPr>
            <sz val="11"/>
            <rFont val="Calibri"/>
            <family val="2"/>
            <scheme val="minor"/>
          </rPr>
          <t>¦1¦1¦23¦3¦1¦Null§PercPrevItem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2E8E2DFE-938C-45DD-ADD2-B2160A54EA3F}">
      <text>
        <r>
          <rPr>
            <sz val="11"/>
            <rFont val="Calibri"/>
            <family val="2"/>
            <scheme val="minor"/>
          </rPr>
          <t>Item¦LIC¦Description¦Unit¦Qty¦Rate¦Amount§1¦Contract No. BMK 1598/2019§1¦Schedule 1§GENERAL REQUIREMENTS AND PROVISIONS¦CONTRACTOR'S ESTABLISHMENT ON SITE AND GENERAL OBLIGATIONS¦HOUSING, OFFICES AND LABORATORY FOR THE ENGINEER'S SITE PERSONNEL¦ACCOMODATION OF TRAFFIC¦OVERHAUL¦CLEARING AND GRUBBING¦DAYWORKS¦DRAINS¦PREFABRICATED CULVERTS¦CONCRETE KERBING, CONCRETE CHANNELLING, CHUTES AND DOWNPIPES, AND CONCRETE LININGS FOR OPEN DRAINS¦SELECTION, STOCKPILING AND BREAKING DOWN THE MATERIAL FROM BORROW PITS,  CUTTINGS   
AND EXISTING PAVEMENT LAYERS, AND PLACING AND COMPACTING OF THE GRAVEL LAYERS¦MASS EARTHWORKS¦PAVEMENT LAYERS OF GRAVEL MATERIAL¦CRUSHED STONE BASE ¦PRIME COAT¦ASPHALT BASE AND SURFACING¦PITCHING, STONEWORK AND PROTECTION AGAINST EROSION¦GABIONS¦ROAD SIGNS¦ROAD MARKINGS¦LANDSCAPING AND PLANTING PLANTS¦FINISHING THE ROAD AND ROAD RESERVE AND TREATING OLD ROADS¦TESTING MATERIALS AND WORKMANSHIP</t>
        </r>
      </text>
    </comment>
    <comment ref="A6" authorId="0" shapeId="0" xr:uid="{C8C925F6-6B86-4097-9096-A2A9182A3DED}">
      <text>
        <r>
          <rPr>
            <sz val="11"/>
            <rFont val="Calibri"/>
            <family val="2"/>
            <scheme val="minor"/>
          </rPr>
          <t>¦1¦1¦1¦1¦1¦Null§</t>
        </r>
      </text>
    </comment>
    <comment ref="A8" authorId="0" shapeId="0" xr:uid="{9F60ECB4-46B0-42E9-9E4E-65E2890B0C1C}">
      <text>
        <r>
          <rPr>
            <sz val="11"/>
            <rFont val="Calibri"/>
            <family val="2"/>
            <scheme val="minor"/>
          </rPr>
          <t>¦1¦1¦1¦2¦1¦Null§</t>
        </r>
      </text>
    </comment>
    <comment ref="A10" authorId="0" shapeId="0" xr:uid="{CABA9324-6B36-4668-8976-26A1518BFE52}">
      <text>
        <r>
          <rPr>
            <sz val="11"/>
            <rFont val="Calibri"/>
            <family val="2"/>
            <scheme val="minor"/>
          </rPr>
          <t>¦1¦1¦1¦3¦1¦Null§</t>
        </r>
      </text>
    </comment>
    <comment ref="A12" authorId="0" shapeId="0" xr:uid="{00E95889-6424-498F-953D-F0C59B48BB18}">
      <text>
        <r>
          <rPr>
            <sz val="11"/>
            <rFont val="Calibri"/>
            <family val="2"/>
            <scheme val="minor"/>
          </rPr>
          <t>¦1¦1¦1¦4¦1¦Null§</t>
        </r>
      </text>
    </comment>
    <comment ref="A14" authorId="0" shapeId="0" xr:uid="{1F9844BD-1C9A-4BCF-8406-68B58CA062DF}">
      <text>
        <r>
          <rPr>
            <sz val="11"/>
            <rFont val="Calibri"/>
            <family val="2"/>
            <scheme val="minor"/>
          </rPr>
          <t>¦1¦1¦1¦5¦1¦Null§</t>
        </r>
      </text>
    </comment>
    <comment ref="A16" authorId="0" shapeId="0" xr:uid="{896FDFE8-D9C1-48CB-95EA-3B5A5E21C698}">
      <text>
        <r>
          <rPr>
            <sz val="11"/>
            <rFont val="Calibri"/>
            <family val="2"/>
            <scheme val="minor"/>
          </rPr>
          <t>¦1¦1¦1¦6¦1¦Null§</t>
        </r>
      </text>
    </comment>
    <comment ref="A18" authorId="0" shapeId="0" xr:uid="{9955F556-A271-4848-8953-3C6F7202A6E4}">
      <text>
        <r>
          <rPr>
            <sz val="11"/>
            <rFont val="Calibri"/>
            <family val="2"/>
            <scheme val="minor"/>
          </rPr>
          <t>¦1¦1¦1¦7¦1¦Null§PercPrevItem</t>
        </r>
      </text>
    </comment>
    <comment ref="A20" authorId="0" shapeId="0" xr:uid="{379D4B43-340D-4423-95CE-9025D82BC397}">
      <text>
        <r>
          <rPr>
            <sz val="11"/>
            <rFont val="Calibri"/>
            <family val="2"/>
            <scheme val="minor"/>
          </rPr>
          <t>¦1¦1¦1¦8¦1¦Null§</t>
        </r>
      </text>
    </comment>
    <comment ref="A22" authorId="0" shapeId="0" xr:uid="{E7BF3F51-A2B0-4755-9DC3-3042095A931C}">
      <text>
        <r>
          <rPr>
            <sz val="11"/>
            <rFont val="Calibri"/>
            <family val="2"/>
            <scheme val="minor"/>
          </rPr>
          <t>¦1¦1¦1¦9¦1¦Null§</t>
        </r>
      </text>
    </comment>
    <comment ref="A24" authorId="0" shapeId="0" xr:uid="{10063FD3-3E93-43B4-B415-9FC648FD2F78}">
      <text>
        <r>
          <rPr>
            <sz val="11"/>
            <rFont val="Calibri"/>
            <family val="2"/>
            <scheme val="minor"/>
          </rPr>
          <t>¦1¦1¦1¦10¦1¦Null§PercPrevItem</t>
        </r>
      </text>
    </comment>
    <comment ref="A26" authorId="0" shapeId="0" xr:uid="{DB845A1B-EF07-4F84-B347-02F2AC4C8280}">
      <text>
        <r>
          <rPr>
            <sz val="11"/>
            <rFont val="Calibri"/>
            <family val="2"/>
            <scheme val="minor"/>
          </rPr>
          <t>¦1¦1¦1¦11¦1¦Null§</t>
        </r>
      </text>
    </comment>
    <comment ref="A28" authorId="0" shapeId="0" xr:uid="{AABDB9DC-4129-4E57-A830-01B5D3B037CA}">
      <text>
        <r>
          <rPr>
            <sz val="11"/>
            <rFont val="Calibri"/>
            <family val="2"/>
            <scheme val="minor"/>
          </rPr>
          <t>¦1¦1¦1¦12¦1¦Null§</t>
        </r>
      </text>
    </comment>
    <comment ref="A30" authorId="0" shapeId="0" xr:uid="{8F9D7443-3559-437B-BF50-BCE80C7543D2}">
      <text>
        <r>
          <rPr>
            <sz val="11"/>
            <rFont val="Calibri"/>
            <family val="2"/>
            <scheme val="minor"/>
          </rPr>
          <t>¦1¦1¦1¦13¦1¦Null§</t>
        </r>
      </text>
    </comment>
    <comment ref="A32" authorId="0" shapeId="0" xr:uid="{CE4EBCF5-282C-4DF5-9E73-93789494EB55}">
      <text>
        <r>
          <rPr>
            <sz val="11"/>
            <rFont val="Calibri"/>
            <family val="2"/>
            <scheme val="minor"/>
          </rPr>
          <t>¦1¦1¦1¦14¦1¦Null§</t>
        </r>
      </text>
    </comment>
    <comment ref="A61" authorId="0" shapeId="0" xr:uid="{5E45339E-137A-4EE1-B3C6-130D3F0E6CF0}">
      <text>
        <r>
          <rPr>
            <sz val="11"/>
            <rFont val="Calibri"/>
            <family val="2"/>
            <scheme val="minor"/>
          </rPr>
          <t>¦1¦1¦4¦1¦1¦Null§SubSection</t>
        </r>
      </text>
    </comment>
    <comment ref="A63" authorId="0" shapeId="0" xr:uid="{1D802B70-7239-46B0-9CAD-CCC555E807A1}">
      <text>
        <r>
          <rPr>
            <sz val="11"/>
            <rFont val="Calibri"/>
            <family val="2"/>
            <scheme val="minor"/>
          </rPr>
          <t>¦1¦1¦4¦2¦1¦Null§</t>
        </r>
      </text>
    </comment>
    <comment ref="A65" authorId="0" shapeId="0" xr:uid="{C8A95FD9-2DE6-48F0-AA3D-89F40C1FE156}">
      <text>
        <r>
          <rPr>
            <sz val="11"/>
            <rFont val="Calibri"/>
            <family val="2"/>
            <scheme val="minor"/>
          </rPr>
          <t>¦1¦1¦4¦3¦1¦Null§</t>
        </r>
      </text>
    </comment>
    <comment ref="A67" authorId="0" shapeId="0" xr:uid="{EA56B12C-D08F-4C11-A3A4-80FACE85CF5C}">
      <text>
        <r>
          <rPr>
            <sz val="11"/>
            <rFont val="Calibri"/>
            <family val="2"/>
            <scheme val="minor"/>
          </rPr>
          <t>¦1¦1¦4¦4¦1¦Null§</t>
        </r>
      </text>
    </comment>
    <comment ref="A69" authorId="0" shapeId="0" xr:uid="{05B3C651-0E8C-40C5-88DA-5CCE9E6D22FC}">
      <text>
        <r>
          <rPr>
            <sz val="11"/>
            <rFont val="Calibri"/>
            <family val="2"/>
            <scheme val="minor"/>
          </rPr>
          <t>¦1¦1¦4¦5¦1¦Null§</t>
        </r>
      </text>
    </comment>
    <comment ref="A71" authorId="0" shapeId="0" xr:uid="{81D74603-8877-4F57-A15A-0BCEFA845C35}">
      <text>
        <r>
          <rPr>
            <sz val="11"/>
            <rFont val="Calibri"/>
            <family val="2"/>
            <scheme val="minor"/>
          </rPr>
          <t>¦1¦1¦4¦6¦1¦Null§</t>
        </r>
      </text>
    </comment>
    <comment ref="A73" authorId="0" shapeId="0" xr:uid="{D883A232-4273-478E-B574-94032BC6080D}">
      <text>
        <r>
          <rPr>
            <sz val="11"/>
            <rFont val="Calibri"/>
            <family val="2"/>
            <scheme val="minor"/>
          </rPr>
          <t>¦1¦1¦4¦7¦1¦Null§</t>
        </r>
      </text>
    </comment>
    <comment ref="A75" authorId="0" shapeId="0" xr:uid="{26A8F2E3-A4F6-450B-999D-F3F2E39E4D55}">
      <text>
        <r>
          <rPr>
            <sz val="11"/>
            <rFont val="Calibri"/>
            <family val="2"/>
            <scheme val="minor"/>
          </rPr>
          <t>¦1¦1¦4¦8¦1¦Null§</t>
        </r>
      </text>
    </comment>
    <comment ref="A77" authorId="0" shapeId="0" xr:uid="{F0524AFB-8343-4A4E-A24F-225F153B5A44}">
      <text>
        <r>
          <rPr>
            <sz val="11"/>
            <rFont val="Calibri"/>
            <family val="2"/>
            <scheme val="minor"/>
          </rPr>
          <t>¦1¦1¦4¦9¦1¦Null§</t>
        </r>
      </text>
    </comment>
    <comment ref="A79" authorId="0" shapeId="0" xr:uid="{34FCEFBC-E3C6-4FD8-AE17-43412B472699}">
      <text>
        <r>
          <rPr>
            <sz val="11"/>
            <rFont val="Calibri"/>
            <family val="2"/>
            <scheme val="minor"/>
          </rPr>
          <t>¦1¦1¦4¦10¦1¦Null§</t>
        </r>
      </text>
    </comment>
    <comment ref="A81" authorId="0" shapeId="0" xr:uid="{3562EAB7-162D-4491-8BB9-A1F1D27CFF46}">
      <text>
        <r>
          <rPr>
            <sz val="11"/>
            <rFont val="Calibri"/>
            <family val="2"/>
            <scheme val="minor"/>
          </rPr>
          <t>¦1¦1¦4¦11¦1¦Null§</t>
        </r>
      </text>
    </comment>
    <comment ref="A83" authorId="0" shapeId="0" xr:uid="{ED2AA1CE-B58D-47C3-90E1-20A4A4892239}">
      <text>
        <r>
          <rPr>
            <sz val="11"/>
            <rFont val="Calibri"/>
            <family val="2"/>
            <scheme val="minor"/>
          </rPr>
          <t>¦1¦1¦4¦12¦1¦Null§</t>
        </r>
      </text>
    </comment>
    <comment ref="A85" authorId="0" shapeId="0" xr:uid="{7DFE4654-FEBE-4C79-A982-745825FCC6E0}">
      <text>
        <r>
          <rPr>
            <sz val="11"/>
            <rFont val="Calibri"/>
            <family val="2"/>
            <scheme val="minor"/>
          </rPr>
          <t>¦1¦1¦4¦13¦1¦Null§</t>
        </r>
      </text>
    </comment>
    <comment ref="A87" authorId="0" shapeId="0" xr:uid="{2C0E6C47-2E71-4501-9F82-00767B5CA6D0}">
      <text>
        <r>
          <rPr>
            <sz val="11"/>
            <rFont val="Calibri"/>
            <family val="2"/>
            <scheme val="minor"/>
          </rPr>
          <t>¦1¦1¦4¦14¦1¦Null§</t>
        </r>
      </text>
    </comment>
    <comment ref="A89" authorId="0" shapeId="0" xr:uid="{DEA205BB-174C-4DE9-80BA-B9D297D91AA0}">
      <text>
        <r>
          <rPr>
            <sz val="11"/>
            <rFont val="Calibri"/>
            <family val="2"/>
            <scheme val="minor"/>
          </rPr>
          <t>¦1¦1¦4¦15¦1¦Null§</t>
        </r>
      </text>
    </comment>
    <comment ref="A91" authorId="0" shapeId="0" xr:uid="{A53A797E-63D0-44D4-B295-E28C34B9F439}">
      <text>
        <r>
          <rPr>
            <sz val="11"/>
            <rFont val="Calibri"/>
            <family val="2"/>
            <scheme val="minor"/>
          </rPr>
          <t>¦1¦1¦4¦16¦1¦Null§</t>
        </r>
      </text>
    </comment>
    <comment ref="A93" authorId="0" shapeId="0" xr:uid="{F5FEA97B-44E0-4F45-884D-56FB585EEB4E}">
      <text>
        <r>
          <rPr>
            <sz val="11"/>
            <rFont val="Calibri"/>
            <family val="2"/>
            <scheme val="minor"/>
          </rPr>
          <t>¦1¦1¦4¦17¦1¦Null§</t>
        </r>
      </text>
    </comment>
    <comment ref="A95" authorId="0" shapeId="0" xr:uid="{83C647CF-37EA-4A50-BC77-1622A5668966}">
      <text>
        <r>
          <rPr>
            <sz val="11"/>
            <rFont val="Calibri"/>
            <family val="2"/>
            <scheme val="minor"/>
          </rPr>
          <t>¦1¦1¦4¦18¦1¦Null§</t>
        </r>
      </text>
    </comment>
    <comment ref="A97" authorId="0" shapeId="0" xr:uid="{24CAE037-D529-4219-A8B2-C35285CF7A22}">
      <text>
        <r>
          <rPr>
            <sz val="11"/>
            <rFont val="Calibri"/>
            <family val="2"/>
            <scheme val="minor"/>
          </rPr>
          <t>¦1¦1¦4¦19¦1¦Null§</t>
        </r>
      </text>
    </comment>
    <comment ref="A99" authorId="0" shapeId="0" xr:uid="{8FA9BFB9-2DE2-4B84-B300-FB4FF8FC375B}">
      <text>
        <r>
          <rPr>
            <sz val="11"/>
            <rFont val="Calibri"/>
            <family val="2"/>
            <scheme val="minor"/>
          </rPr>
          <t>¦1¦1¦4¦20¦1¦Null§</t>
        </r>
      </text>
    </comment>
    <comment ref="A101" authorId="0" shapeId="0" xr:uid="{928E27A0-383C-4205-B4B5-7F495547D46C}">
      <text>
        <r>
          <rPr>
            <sz val="11"/>
            <rFont val="Calibri"/>
            <family val="2"/>
            <scheme val="minor"/>
          </rPr>
          <t>¦1¦1¦4¦21¦1¦Null§</t>
        </r>
      </text>
    </comment>
    <comment ref="A103" authorId="0" shapeId="0" xr:uid="{E2E3E790-BD98-47A1-9868-35B7C3488A2E}">
      <text>
        <r>
          <rPr>
            <sz val="11"/>
            <rFont val="Calibri"/>
            <family val="2"/>
            <scheme val="minor"/>
          </rPr>
          <t>¦1¦1¦4¦22¦1¦Null§</t>
        </r>
      </text>
    </comment>
    <comment ref="A105" authorId="0" shapeId="0" xr:uid="{B938FD4A-B02D-49D1-9B7C-2EC3488BCDF1}">
      <text>
        <r>
          <rPr>
            <sz val="11"/>
            <rFont val="Calibri"/>
            <family val="2"/>
            <scheme val="minor"/>
          </rPr>
          <t>¦1¦1¦4¦23¦1¦Null§</t>
        </r>
      </text>
    </comment>
    <comment ref="A123" authorId="0" shapeId="0" xr:uid="{F60098AC-E52B-4ABB-BD6E-4FD5E2442BEF}">
      <text>
        <r>
          <rPr>
            <sz val="11"/>
            <rFont val="Calibri"/>
            <family val="2"/>
            <scheme val="minor"/>
          </rPr>
          <t>¦1¦1¦5¦1¦1¦Null§SubSection</t>
        </r>
      </text>
    </comment>
    <comment ref="A125" authorId="0" shapeId="0" xr:uid="{DB8EFB1F-6623-4E06-8DF8-FE3E1E561227}">
      <text>
        <r>
          <rPr>
            <sz val="11"/>
            <rFont val="Calibri"/>
            <family val="2"/>
            <scheme val="minor"/>
          </rPr>
          <t>¦1¦1¦5¦2¦1¦Null§</t>
        </r>
      </text>
    </comment>
    <comment ref="A187" authorId="0" shapeId="0" xr:uid="{1B9493CF-DBCD-4FA1-A80A-166C434F374B}">
      <text>
        <r>
          <rPr>
            <sz val="11"/>
            <rFont val="Calibri"/>
            <family val="2"/>
            <scheme val="minor"/>
          </rPr>
          <t>¦1¦1¦9¦1¦1¦Null§SubSection</t>
        </r>
      </text>
    </comment>
    <comment ref="A189" authorId="0" shapeId="0" xr:uid="{3D7B5A09-9A16-4372-BE07-ED4C765D965A}">
      <text>
        <r>
          <rPr>
            <sz val="11"/>
            <rFont val="Calibri"/>
            <family val="2"/>
            <scheme val="minor"/>
          </rPr>
          <t>¦1¦1¦9¦2¦1¦Null§</t>
        </r>
      </text>
    </comment>
    <comment ref="A191" authorId="0" shapeId="0" xr:uid="{846D1E3C-A9FC-4DB5-8F92-D935B6D80985}">
      <text>
        <r>
          <rPr>
            <sz val="11"/>
            <rFont val="Calibri"/>
            <family val="2"/>
            <scheme val="minor"/>
          </rPr>
          <t>¦1¦1¦9¦3¦1¦Null§</t>
        </r>
      </text>
    </comment>
    <comment ref="A193" authorId="0" shapeId="0" xr:uid="{F2E977AB-BFBC-4D75-BB2B-435CC15EA6EA}">
      <text>
        <r>
          <rPr>
            <sz val="11"/>
            <rFont val="Calibri"/>
            <family val="2"/>
            <scheme val="minor"/>
          </rPr>
          <t>¦1¦1¦9¦4¦1¦Null§</t>
        </r>
      </text>
    </comment>
    <comment ref="A195" authorId="0" shapeId="0" xr:uid="{B0B26A44-DDB1-460B-AB35-54921FBFBAFC}">
      <text>
        <r>
          <rPr>
            <sz val="11"/>
            <rFont val="Calibri"/>
            <family val="2"/>
            <scheme val="minor"/>
          </rPr>
          <t>¦1¦1¦9¦5¦1¦Null§</t>
        </r>
      </text>
    </comment>
    <comment ref="A197" authorId="0" shapeId="0" xr:uid="{EC717F6E-11CF-40C9-AADB-6F8F86CA658B}">
      <text>
        <r>
          <rPr>
            <sz val="11"/>
            <rFont val="Calibri"/>
            <family val="2"/>
            <scheme val="minor"/>
          </rPr>
          <t>¦1¦1¦9¦6¦1¦Null§</t>
        </r>
      </text>
    </comment>
    <comment ref="A199" authorId="0" shapeId="0" xr:uid="{5F057BFB-68C2-4621-8A15-61BE0FB18FDD}">
      <text>
        <r>
          <rPr>
            <sz val="11"/>
            <rFont val="Calibri"/>
            <family val="2"/>
            <scheme val="minor"/>
          </rPr>
          <t>¦1¦1¦9¦7¦1¦Null§</t>
        </r>
      </text>
    </comment>
    <comment ref="A201" authorId="0" shapeId="0" xr:uid="{58BBA4C6-D1C3-493A-9F53-54D689EE164A}">
      <text>
        <r>
          <rPr>
            <sz val="11"/>
            <rFont val="Calibri"/>
            <family val="2"/>
            <scheme val="minor"/>
          </rPr>
          <t>¦1¦1¦9¦8¦1¦Null§</t>
        </r>
      </text>
    </comment>
    <comment ref="A203" authorId="0" shapeId="0" xr:uid="{0C53AB7B-1236-42AF-B27A-4CFB4E663CDD}">
      <text>
        <r>
          <rPr>
            <sz val="11"/>
            <rFont val="Calibri"/>
            <family val="2"/>
            <scheme val="minor"/>
          </rPr>
          <t>¦1¦1¦9¦9¦1¦Null§</t>
        </r>
      </text>
    </comment>
    <comment ref="A205" authorId="0" shapeId="0" xr:uid="{5AEF8FDC-5BAB-4234-BE5A-04097ACEB12D}">
      <text>
        <r>
          <rPr>
            <sz val="11"/>
            <rFont val="Calibri"/>
            <family val="2"/>
            <scheme val="minor"/>
          </rPr>
          <t>¦1¦1¦9¦10¦1¦Null§</t>
        </r>
      </text>
    </comment>
    <comment ref="A207" authorId="0" shapeId="0" xr:uid="{0D6FECAD-1EE5-40AA-82C6-12A0F77966FC}">
      <text>
        <r>
          <rPr>
            <sz val="11"/>
            <rFont val="Calibri"/>
            <family val="2"/>
            <scheme val="minor"/>
          </rPr>
          <t>¦1¦1¦9¦11¦1¦Null§</t>
        </r>
      </text>
    </comment>
    <comment ref="A209" authorId="0" shapeId="0" xr:uid="{0EE58B72-5F8C-44F2-9153-7FDCA4CF0E9C}">
      <text>
        <r>
          <rPr>
            <sz val="11"/>
            <rFont val="Calibri"/>
            <family val="2"/>
            <scheme val="minor"/>
          </rPr>
          <t>¦1¦1¦9¦12¦1¦Null§</t>
        </r>
      </text>
    </comment>
    <comment ref="A211" authorId="0" shapeId="0" xr:uid="{A60B7CA4-3E3F-4065-93FA-112A921C4E29}">
      <text>
        <r>
          <rPr>
            <sz val="11"/>
            <rFont val="Calibri"/>
            <family val="2"/>
            <scheme val="minor"/>
          </rPr>
          <t>¦1¦1¦9¦13¦1¦Null§</t>
        </r>
      </text>
    </comment>
    <comment ref="A213" authorId="0" shapeId="0" xr:uid="{98A1C826-FAFC-4692-880C-9C25E610C0B8}">
      <text>
        <r>
          <rPr>
            <sz val="11"/>
            <rFont val="Calibri"/>
            <family val="2"/>
            <scheme val="minor"/>
          </rPr>
          <t>¦1¦1¦9¦14¦1¦Null§</t>
        </r>
      </text>
    </comment>
    <comment ref="A215" authorId="0" shapeId="0" xr:uid="{131F5B40-A760-43B8-B539-A08ED74FBB18}">
      <text>
        <r>
          <rPr>
            <sz val="11"/>
            <rFont val="Calibri"/>
            <family val="2"/>
            <scheme val="minor"/>
          </rPr>
          <t>¦1¦1¦9¦15¦1¦Null§</t>
        </r>
      </text>
    </comment>
    <comment ref="A217" authorId="0" shapeId="0" xr:uid="{87350846-15D4-4047-978B-40DC08237F02}">
      <text>
        <r>
          <rPr>
            <sz val="11"/>
            <rFont val="Calibri"/>
            <family val="2"/>
            <scheme val="minor"/>
          </rPr>
          <t>¦1¦1¦9¦16¦1¦Null§</t>
        </r>
      </text>
    </comment>
    <comment ref="A219" authorId="0" shapeId="0" xr:uid="{43641D5B-91BA-459B-83FF-F15E5B82F34F}">
      <text>
        <r>
          <rPr>
            <sz val="11"/>
            <rFont val="Calibri"/>
            <family val="2"/>
            <scheme val="minor"/>
          </rPr>
          <t>¦1¦1¦9¦17¦1¦Null§</t>
        </r>
      </text>
    </comment>
    <comment ref="A221" authorId="0" shapeId="0" xr:uid="{865D48AF-441D-4897-A0E0-AEDFD0A6BC96}">
      <text>
        <r>
          <rPr>
            <sz val="11"/>
            <rFont val="Calibri"/>
            <family val="2"/>
            <scheme val="minor"/>
          </rPr>
          <t>¦1¦1¦9¦18¦1¦Null§</t>
        </r>
      </text>
    </comment>
    <comment ref="A223" authorId="0" shapeId="0" xr:uid="{9A389E6E-8258-421C-A179-4F30680D74DA}">
      <text>
        <r>
          <rPr>
            <sz val="11"/>
            <rFont val="Calibri"/>
            <family val="2"/>
            <scheme val="minor"/>
          </rPr>
          <t>¦1¦1¦9¦19¦1¦Null§</t>
        </r>
      </text>
    </comment>
    <comment ref="A225" authorId="0" shapeId="0" xr:uid="{79DE4F7C-CA2D-4E3F-80D6-AFE62034357B}">
      <text>
        <r>
          <rPr>
            <sz val="11"/>
            <rFont val="Calibri"/>
            <family val="2"/>
            <scheme val="minor"/>
          </rPr>
          <t>¦1¦1¦9¦20¦1¦Null§</t>
        </r>
      </text>
    </comment>
    <comment ref="A227" authorId="0" shapeId="0" xr:uid="{B6052DEE-8EAC-4DF2-938A-05D2C9677575}">
      <text>
        <r>
          <rPr>
            <sz val="11"/>
            <rFont val="Calibri"/>
            <family val="2"/>
            <scheme val="minor"/>
          </rPr>
          <t>¦1¦1¦9¦23¦1¦Null§</t>
        </r>
      </text>
    </comment>
    <comment ref="A229" authorId="0" shapeId="0" xr:uid="{8992EC90-3565-45FA-8C49-374203C1B967}">
      <text>
        <r>
          <rPr>
            <sz val="11"/>
            <rFont val="Calibri"/>
            <family val="2"/>
            <scheme val="minor"/>
          </rPr>
          <t>¦1¦1¦9¦24¦1¦Null§</t>
        </r>
      </text>
    </comment>
    <comment ref="A249" authorId="0" shapeId="0" xr:uid="{84907578-6082-481B-80DC-887D8CB61FCA}">
      <text>
        <r>
          <rPr>
            <sz val="11"/>
            <rFont val="Calibri"/>
            <family val="2"/>
            <scheme val="minor"/>
          </rPr>
          <t>¦1¦1¦10¦1¦1¦Null§SubSection</t>
        </r>
      </text>
    </comment>
    <comment ref="A251" authorId="0" shapeId="0" xr:uid="{7CAFAC7B-4A76-4C01-8019-81C4B5C8A8DC}">
      <text>
        <r>
          <rPr>
            <sz val="11"/>
            <rFont val="Calibri"/>
            <family val="2"/>
            <scheme val="minor"/>
          </rPr>
          <t>¦1¦1¦10¦2¦1¦Null§</t>
        </r>
      </text>
    </comment>
    <comment ref="A253" authorId="0" shapeId="0" xr:uid="{57783FC0-6644-406B-ACB6-1973A03021F2}">
      <text>
        <r>
          <rPr>
            <sz val="11"/>
            <rFont val="Calibri"/>
            <family val="2"/>
            <scheme val="minor"/>
          </rPr>
          <t>¦1¦1¦10¦3¦1¦Null§</t>
        </r>
      </text>
    </comment>
    <comment ref="A255" authorId="0" shapeId="0" xr:uid="{49D36E97-524E-4754-872F-8A2F78CC7BAE}">
      <text>
        <r>
          <rPr>
            <sz val="11"/>
            <rFont val="Calibri"/>
            <family val="2"/>
            <scheme val="minor"/>
          </rPr>
          <t>¦1¦1¦10¦4¦1¦Null§</t>
        </r>
      </text>
    </comment>
    <comment ref="A257" authorId="0" shapeId="0" xr:uid="{3DFE623C-6AD5-4DD1-9B8E-B6806513458C}">
      <text>
        <r>
          <rPr>
            <sz val="11"/>
            <rFont val="Calibri"/>
            <family val="2"/>
            <scheme val="minor"/>
          </rPr>
          <t>¦1¦1¦10¦5¦1¦Null§</t>
        </r>
      </text>
    </comment>
    <comment ref="A259" authorId="0" shapeId="0" xr:uid="{BC58A0FA-1670-47FA-8BA1-EDC68D3B5E87}">
      <text>
        <r>
          <rPr>
            <sz val="11"/>
            <rFont val="Calibri"/>
            <family val="2"/>
            <scheme val="minor"/>
          </rPr>
          <t>¦1¦1¦10¦6¦1¦Null§</t>
        </r>
      </text>
    </comment>
    <comment ref="A261" authorId="0" shapeId="0" xr:uid="{068D8363-30CA-4D70-87E2-39BC13EA1CBE}">
      <text>
        <r>
          <rPr>
            <sz val="11"/>
            <rFont val="Calibri"/>
            <family val="2"/>
            <scheme val="minor"/>
          </rPr>
          <t>¦1¦1¦10¦7¦1¦Null§</t>
        </r>
      </text>
    </comment>
    <comment ref="A263" authorId="0" shapeId="0" xr:uid="{0EAF36C1-4973-47FC-BDDD-15433E181730}">
      <text>
        <r>
          <rPr>
            <sz val="11"/>
            <rFont val="Calibri"/>
            <family val="2"/>
            <scheme val="minor"/>
          </rPr>
          <t>¦1¦1¦10¦8¦1¦Null§</t>
        </r>
      </text>
    </comment>
    <comment ref="A265" authorId="0" shapeId="0" xr:uid="{108934B0-BA58-44D1-BF28-1CC86CF4CC3E}">
      <text>
        <r>
          <rPr>
            <sz val="11"/>
            <rFont val="Calibri"/>
            <family val="2"/>
            <scheme val="minor"/>
          </rPr>
          <t>¦1¦1¦10¦9¦1¦Null§</t>
        </r>
      </text>
    </comment>
    <comment ref="A267" authorId="0" shapeId="0" xr:uid="{9AC1A0A5-8032-4C88-9113-FBAD210B219D}">
      <text>
        <r>
          <rPr>
            <sz val="11"/>
            <rFont val="Calibri"/>
            <family val="2"/>
            <scheme val="minor"/>
          </rPr>
          <t>¦1¦1¦10¦10¦1¦Null§</t>
        </r>
      </text>
    </comment>
    <comment ref="A269" authorId="0" shapeId="0" xr:uid="{A04FB2C1-20A0-41BD-81C8-FC6886705382}">
      <text>
        <r>
          <rPr>
            <sz val="11"/>
            <rFont val="Calibri"/>
            <family val="2"/>
            <scheme val="minor"/>
          </rPr>
          <t>¦1¦1¦10¦11¦1¦Null§</t>
        </r>
      </text>
    </comment>
    <comment ref="A271" authorId="0" shapeId="0" xr:uid="{FC1AF7AB-E11A-4EB3-87BD-BA6BA02857EF}">
      <text>
        <r>
          <rPr>
            <sz val="11"/>
            <rFont val="Calibri"/>
            <family val="2"/>
            <scheme val="minor"/>
          </rPr>
          <t>¦1¦1¦10¦12¦1¦Null§</t>
        </r>
      </text>
    </comment>
    <comment ref="A273" authorId="0" shapeId="0" xr:uid="{DAB1D7F6-E1A2-4720-84CA-47AC147617F0}">
      <text>
        <r>
          <rPr>
            <sz val="11"/>
            <rFont val="Calibri"/>
            <family val="2"/>
            <scheme val="minor"/>
          </rPr>
          <t>¦1¦1¦10¦13¦1¦Null§</t>
        </r>
      </text>
    </comment>
    <comment ref="A307" authorId="0" shapeId="0" xr:uid="{0582F73D-ADD2-4AFA-A37B-EF27F66975EC}">
      <text>
        <r>
          <rPr>
            <sz val="11"/>
            <rFont val="Calibri"/>
            <family val="2"/>
            <scheme val="minor"/>
          </rPr>
          <t>¦1¦1¦11¦1¦1¦Null§SubSection</t>
        </r>
      </text>
    </comment>
    <comment ref="A309" authorId="0" shapeId="0" xr:uid="{258B6AA2-F238-402D-9AE6-710BA3844840}">
      <text>
        <r>
          <rPr>
            <sz val="11"/>
            <rFont val="Calibri"/>
            <family val="2"/>
            <scheme val="minor"/>
          </rPr>
          <t>¦1¦1¦11¦2¦1¦Null§</t>
        </r>
      </text>
    </comment>
    <comment ref="A375" authorId="0" shapeId="0" xr:uid="{EC7BAFA0-4000-40CF-B1E4-65556D5E064D}">
      <text>
        <r>
          <rPr>
            <sz val="11"/>
            <rFont val="Calibri"/>
            <family val="2"/>
            <scheme val="minor"/>
          </rPr>
          <t>¦1¦1¦12¦1¦1¦Null§SubSection</t>
        </r>
      </text>
    </comment>
    <comment ref="A377" authorId="0" shapeId="0" xr:uid="{846A159A-5A49-4515-90B2-BA12E51C453B}">
      <text>
        <r>
          <rPr>
            <sz val="11"/>
            <rFont val="Calibri"/>
            <family val="2"/>
            <scheme val="minor"/>
          </rPr>
          <t>¦1¦1¦12¦2¦1¦Null§</t>
        </r>
      </text>
    </comment>
    <comment ref="A379" authorId="0" shapeId="0" xr:uid="{C5203F54-798D-43FF-B4C4-1EA9B3F6CE4B}">
      <text>
        <r>
          <rPr>
            <sz val="11"/>
            <rFont val="Calibri"/>
            <family val="2"/>
            <scheme val="minor"/>
          </rPr>
          <t>¦1¦1¦12¦3¦1¦Null§</t>
        </r>
      </text>
    </comment>
    <comment ref="A381" authorId="0" shapeId="0" xr:uid="{6C08E0AF-E6E0-4CAD-909C-600209DAA8D4}">
      <text>
        <r>
          <rPr>
            <sz val="11"/>
            <rFont val="Calibri"/>
            <family val="2"/>
            <scheme val="minor"/>
          </rPr>
          <t>¦1¦1¦12¦4¦1¦Null§</t>
        </r>
      </text>
    </comment>
    <comment ref="A383" authorId="0" shapeId="0" xr:uid="{5415DEFD-7F21-45D4-8C87-8B68705A5D1E}">
      <text>
        <r>
          <rPr>
            <sz val="11"/>
            <rFont val="Calibri"/>
            <family val="2"/>
            <scheme val="minor"/>
          </rPr>
          <t>¦1¦1¦12¦5¦1¦Null§</t>
        </r>
      </text>
    </comment>
    <comment ref="A385" authorId="0" shapeId="0" xr:uid="{798BEF63-3BC7-4DC6-AE62-83BB789D7134}">
      <text>
        <r>
          <rPr>
            <sz val="11"/>
            <rFont val="Calibri"/>
            <family val="2"/>
            <scheme val="minor"/>
          </rPr>
          <t>¦1¦1¦12¦6¦1¦Null§</t>
        </r>
      </text>
    </comment>
    <comment ref="A387" authorId="0" shapeId="0" xr:uid="{0C6ED518-5EDC-45A1-B0B4-103890D7B555}">
      <text>
        <r>
          <rPr>
            <sz val="11"/>
            <rFont val="Calibri"/>
            <family val="2"/>
            <scheme val="minor"/>
          </rPr>
          <t>¦1¦1¦12¦7¦1¦Null§</t>
        </r>
      </text>
    </comment>
    <comment ref="A389" authorId="0" shapeId="0" xr:uid="{466E45EC-F402-4A26-A771-048066374F60}">
      <text>
        <r>
          <rPr>
            <sz val="11"/>
            <rFont val="Calibri"/>
            <family val="2"/>
            <scheme val="minor"/>
          </rPr>
          <t>¦1¦1¦12¦8¦1¦Null§</t>
        </r>
      </text>
    </comment>
    <comment ref="A391" authorId="0" shapeId="0" xr:uid="{9A3856A5-DC60-4A98-B8B9-561F98D5415E}">
      <text>
        <r>
          <rPr>
            <sz val="11"/>
            <rFont val="Calibri"/>
            <family val="2"/>
            <scheme val="minor"/>
          </rPr>
          <t>¦1¦1¦12¦9¦1¦Null§</t>
        </r>
      </text>
    </comment>
    <comment ref="A393" authorId="0" shapeId="0" xr:uid="{8D54416E-AF05-4E61-8A03-12538787E858}">
      <text>
        <r>
          <rPr>
            <sz val="11"/>
            <rFont val="Calibri"/>
            <family val="2"/>
            <scheme val="minor"/>
          </rPr>
          <t>¦1¦1¦12¦10¦1¦Null§</t>
        </r>
      </text>
    </comment>
    <comment ref="A395" authorId="0" shapeId="0" xr:uid="{9FEC359D-8973-4B98-A69D-3CF99E791DD1}">
      <text>
        <r>
          <rPr>
            <sz val="11"/>
            <rFont val="Calibri"/>
            <family val="2"/>
            <scheme val="minor"/>
          </rPr>
          <t>¦1¦1¦12¦11¦1¦Null§</t>
        </r>
      </text>
    </comment>
    <comment ref="A397" authorId="0" shapeId="0" xr:uid="{3939EE92-781E-4BD6-AA3B-92B89CAF1A77}">
      <text>
        <r>
          <rPr>
            <sz val="11"/>
            <rFont val="Calibri"/>
            <family val="2"/>
            <scheme val="minor"/>
          </rPr>
          <t>¦1¦1¦12¦12¦1¦Null§</t>
        </r>
      </text>
    </comment>
    <comment ref="A399" authorId="0" shapeId="0" xr:uid="{801AC837-37D4-4338-9946-B266F986712C}">
      <text>
        <r>
          <rPr>
            <sz val="11"/>
            <rFont val="Calibri"/>
            <family val="2"/>
            <scheme val="minor"/>
          </rPr>
          <t>¦1¦1¦12¦13¦1¦Null§</t>
        </r>
      </text>
    </comment>
    <comment ref="A401" authorId="0" shapeId="0" xr:uid="{3C89B349-8CF8-429D-A387-B76C57C93B39}">
      <text>
        <r>
          <rPr>
            <sz val="11"/>
            <rFont val="Calibri"/>
            <family val="2"/>
            <scheme val="minor"/>
          </rPr>
          <t>¦1¦1¦12¦14¦1¦Null§</t>
        </r>
      </text>
    </comment>
    <comment ref="A403" authorId="0" shapeId="0" xr:uid="{44D2E89C-100A-41B7-B27F-FAA774DD8261}">
      <text>
        <r>
          <rPr>
            <sz val="11"/>
            <rFont val="Calibri"/>
            <family val="2"/>
            <scheme val="minor"/>
          </rPr>
          <t>¦1¦1¦12¦15¦1¦Null§</t>
        </r>
      </text>
    </comment>
    <comment ref="A405" authorId="0" shapeId="0" xr:uid="{F803102B-F5A3-4109-8997-755D5C386D2C}">
      <text>
        <r>
          <rPr>
            <sz val="11"/>
            <rFont val="Calibri"/>
            <family val="2"/>
            <scheme val="minor"/>
          </rPr>
          <t>¦1¦1¦12¦16¦1¦Null§</t>
        </r>
      </text>
    </comment>
    <comment ref="A407" authorId="0" shapeId="0" xr:uid="{E54200DB-E928-4A23-832A-68098DC4756D}">
      <text>
        <r>
          <rPr>
            <sz val="11"/>
            <rFont val="Calibri"/>
            <family val="2"/>
            <scheme val="minor"/>
          </rPr>
          <t>¦1¦1¦12¦17¦1¦Null§</t>
        </r>
      </text>
    </comment>
    <comment ref="A409" authorId="0" shapeId="0" xr:uid="{11369B0D-0FDE-42B5-AA32-BC73E7F944BB}">
      <text>
        <r>
          <rPr>
            <sz val="11"/>
            <rFont val="Calibri"/>
            <family val="2"/>
            <scheme val="minor"/>
          </rPr>
          <t>¦1¦1¦12¦18¦1¦Null§</t>
        </r>
      </text>
    </comment>
    <comment ref="A411" authorId="0" shapeId="0" xr:uid="{21F18997-270E-4C05-A73A-61F14A9A774D}">
      <text>
        <r>
          <rPr>
            <sz val="11"/>
            <rFont val="Calibri"/>
            <family val="2"/>
            <scheme val="minor"/>
          </rPr>
          <t>¦1¦1¦12¦19¦1¦Null§</t>
        </r>
      </text>
    </comment>
    <comment ref="A413" authorId="0" shapeId="0" xr:uid="{1A6E4071-7934-4215-B609-08DE95585070}">
      <text>
        <r>
          <rPr>
            <sz val="11"/>
            <rFont val="Calibri"/>
            <family val="2"/>
            <scheme val="minor"/>
          </rPr>
          <t>¦1¦1¦12¦20¦1¦Null§</t>
        </r>
      </text>
    </comment>
    <comment ref="A415" authorId="0" shapeId="0" xr:uid="{044D1DCF-F32B-4D1D-91E6-FBE04C01951C}">
      <text>
        <r>
          <rPr>
            <sz val="11"/>
            <rFont val="Calibri"/>
            <family val="2"/>
            <scheme val="minor"/>
          </rPr>
          <t>¦1¦1¦12¦21¦1¦Null§</t>
        </r>
      </text>
    </comment>
    <comment ref="A424" authorId="0" shapeId="0" xr:uid="{235E1D7D-DDD1-4A56-AEB8-2196DE3F8E4E}">
      <text>
        <r>
          <rPr>
            <sz val="11"/>
            <rFont val="Calibri"/>
            <family val="2"/>
            <scheme val="minor"/>
          </rPr>
          <t>¦1¦1¦14¦1¦1¦Null§SubSection</t>
        </r>
      </text>
    </comment>
    <comment ref="A426" authorId="0" shapeId="0" xr:uid="{3F3EADE4-32ED-4D0B-8036-8E78B27CF5BA}">
      <text>
        <r>
          <rPr>
            <sz val="11"/>
            <rFont val="Calibri"/>
            <family val="2"/>
            <scheme val="minor"/>
          </rPr>
          <t>¦1¦1¦14¦2¦1¦Null§</t>
        </r>
      </text>
    </comment>
    <comment ref="A428" authorId="0" shapeId="0" xr:uid="{AAADC5E2-59CB-4B19-B266-EF1EF9D11DBB}">
      <text>
        <r>
          <rPr>
            <sz val="11"/>
            <rFont val="Calibri"/>
            <family val="2"/>
            <scheme val="minor"/>
          </rPr>
          <t>¦1¦1¦14¦3¦1¦Null§</t>
        </r>
      </text>
    </comment>
    <comment ref="A430" authorId="0" shapeId="0" xr:uid="{C10FFCAB-2911-4497-B9AA-E55356C63DCC}">
      <text>
        <r>
          <rPr>
            <sz val="11"/>
            <rFont val="Calibri"/>
            <family val="2"/>
            <scheme val="minor"/>
          </rPr>
          <t>¦1¦1¦14¦4¦1¦Null§</t>
        </r>
      </text>
    </comment>
    <comment ref="A493" authorId="0" shapeId="0" xr:uid="{AFB0EC3E-715D-442E-A037-AFEEF55C59F4}">
      <text>
        <r>
          <rPr>
            <sz val="11"/>
            <rFont val="Calibri"/>
            <family val="2"/>
            <scheme val="minor"/>
          </rPr>
          <t>¦1¦1¦15¦3¦1¦Null§</t>
        </r>
      </text>
    </comment>
    <comment ref="A549" authorId="0" shapeId="0" xr:uid="{A8162D66-8B20-46FF-B544-9EC1D12C29F5}">
      <text>
        <r>
          <rPr>
            <sz val="11"/>
            <rFont val="Calibri"/>
            <family val="2"/>
            <scheme val="minor"/>
          </rPr>
          <t>¦1¦1¦16¦1¦1¦Null§SubSection</t>
        </r>
      </text>
    </comment>
    <comment ref="A551" authorId="0" shapeId="0" xr:uid="{F0FAFE5B-E5B7-4F18-90AB-9145C0D535D0}">
      <text>
        <r>
          <rPr>
            <sz val="11"/>
            <rFont val="Calibri"/>
            <family val="2"/>
            <scheme val="minor"/>
          </rPr>
          <t>¦1¦1¦16¦2¦1¦Null§</t>
        </r>
      </text>
    </comment>
    <comment ref="A553" authorId="0" shapeId="0" xr:uid="{D32C0425-CC8D-40D0-B9CF-0CACC8186BBE}">
      <text>
        <r>
          <rPr>
            <sz val="11"/>
            <rFont val="Calibri"/>
            <family val="2"/>
            <scheme val="minor"/>
          </rPr>
          <t>¦1¦1¦16¦3¦1¦Null§</t>
        </r>
      </text>
    </comment>
    <comment ref="A555" authorId="0" shapeId="0" xr:uid="{D0F04402-CACA-42CF-90C7-B70F64FAAE11}">
      <text>
        <r>
          <rPr>
            <sz val="11"/>
            <rFont val="Calibri"/>
            <family val="2"/>
            <scheme val="minor"/>
          </rPr>
          <t>¦1¦1¦16¦4¦1¦Null§</t>
        </r>
      </text>
    </comment>
    <comment ref="A557" authorId="0" shapeId="0" xr:uid="{A9994257-09DE-4A05-87CC-7A133DD6C703}">
      <text>
        <r>
          <rPr>
            <sz val="11"/>
            <rFont val="Calibri"/>
            <family val="2"/>
            <scheme val="minor"/>
          </rPr>
          <t>¦1¦1¦16¦5¦1¦Null§</t>
        </r>
      </text>
    </comment>
    <comment ref="A619" authorId="0" shapeId="0" xr:uid="{040C1C29-12BA-4AD0-8185-2FA875E45549}">
      <text>
        <r>
          <rPr>
            <sz val="11"/>
            <rFont val="Calibri"/>
            <family val="2"/>
            <scheme val="minor"/>
          </rPr>
          <t>¦1¦1¦17¦1¦1¦Null§SubSection</t>
        </r>
      </text>
    </comment>
    <comment ref="A621" authorId="0" shapeId="0" xr:uid="{8857AB5E-559E-493A-96B3-371740E3D831}">
      <text>
        <r>
          <rPr>
            <sz val="11"/>
            <rFont val="Calibri"/>
            <family val="2"/>
            <scheme val="minor"/>
          </rPr>
          <t>¦1¦1¦17¦2¦1¦Null§</t>
        </r>
      </text>
    </comment>
    <comment ref="A623" authorId="0" shapeId="0" xr:uid="{53E98EE9-00C4-4872-A5EC-A5C10EA8DE41}">
      <text>
        <r>
          <rPr>
            <sz val="11"/>
            <rFont val="Calibri"/>
            <family val="2"/>
            <scheme val="minor"/>
          </rPr>
          <t>¦1¦1¦17¦3¦1¦Null§</t>
        </r>
      </text>
    </comment>
    <comment ref="A683" authorId="0" shapeId="0" xr:uid="{601AB159-4EC6-4E9C-B993-34D95B8A29B9}">
      <text>
        <r>
          <rPr>
            <sz val="11"/>
            <rFont val="Calibri"/>
            <family val="2"/>
            <scheme val="minor"/>
          </rPr>
          <t>¦1¦1¦18¦1¦1¦Null§SubSection</t>
        </r>
      </text>
    </comment>
    <comment ref="A685" authorId="0" shapeId="0" xr:uid="{FA33844E-0F5C-4F89-9226-489FF139771D}">
      <text>
        <r>
          <rPr>
            <sz val="11"/>
            <rFont val="Calibri"/>
            <family val="2"/>
            <scheme val="minor"/>
          </rPr>
          <t>¦1¦1¦18¦2¦1¦Null§</t>
        </r>
      </text>
    </comment>
    <comment ref="A687" authorId="0" shapeId="0" xr:uid="{BB18C1DB-82D9-4749-922E-2D4BBE9CBCC6}">
      <text>
        <r>
          <rPr>
            <sz val="11"/>
            <rFont val="Calibri"/>
            <family val="2"/>
            <scheme val="minor"/>
          </rPr>
          <t>¦1¦1¦18¦3¦1¦Null§</t>
        </r>
      </text>
    </comment>
    <comment ref="A689" authorId="0" shapeId="0" xr:uid="{F4512EB7-1BAE-47B5-81FD-9B07234855BB}">
      <text>
        <r>
          <rPr>
            <sz val="11"/>
            <rFont val="Calibri"/>
            <family val="2"/>
            <scheme val="minor"/>
          </rPr>
          <t>¦1¦1¦18¦5¦1¦Null§</t>
        </r>
      </text>
    </comment>
    <comment ref="A691" authorId="0" shapeId="0" xr:uid="{B413D8EA-C5E4-4068-B147-CE251015E053}">
      <text>
        <r>
          <rPr>
            <sz val="11"/>
            <rFont val="Calibri"/>
            <family val="2"/>
            <scheme val="minor"/>
          </rPr>
          <t>¦1¦1¦18¦6¦1¦Null§</t>
        </r>
      </text>
    </comment>
    <comment ref="A693" authorId="0" shapeId="0" xr:uid="{83DD7D3C-6B9F-461B-99DB-F029488FDE8A}">
      <text>
        <r>
          <rPr>
            <sz val="11"/>
            <rFont val="Calibri"/>
            <family val="2"/>
            <scheme val="minor"/>
          </rPr>
          <t>¦1¦1¦18¦7¦1¦Null§</t>
        </r>
      </text>
    </comment>
    <comment ref="A695" authorId="0" shapeId="0" xr:uid="{83815D0E-95ED-4F98-BD05-C3B310D96BFA}">
      <text>
        <r>
          <rPr>
            <sz val="11"/>
            <rFont val="Calibri"/>
            <family val="2"/>
            <scheme val="minor"/>
          </rPr>
          <t>¦1¦1¦18¦8¦1¦Null§</t>
        </r>
      </text>
    </comment>
    <comment ref="A697" authorId="0" shapeId="0" xr:uid="{62F9AA19-ADAB-49E8-A8BD-FCDF69B6C188}">
      <text>
        <r>
          <rPr>
            <sz val="11"/>
            <rFont val="Calibri"/>
            <family val="2"/>
            <scheme val="minor"/>
          </rPr>
          <t>¦1¦1¦18¦9¦1¦Null§</t>
        </r>
      </text>
    </comment>
    <comment ref="A699" authorId="0" shapeId="0" xr:uid="{DBC7C1D8-6308-4E75-956B-A0BA6017EBBE}">
      <text>
        <r>
          <rPr>
            <sz val="11"/>
            <rFont val="Calibri"/>
            <family val="2"/>
            <scheme val="minor"/>
          </rPr>
          <t>¦1¦1¦18¦10¦1¦Null§</t>
        </r>
      </text>
    </comment>
    <comment ref="A749" authorId="0" shapeId="0" xr:uid="{BEFA9C74-FA4E-4A0C-9EAD-CBE64A9F1858}">
      <text>
        <r>
          <rPr>
            <sz val="11"/>
            <rFont val="Calibri"/>
            <family val="2"/>
            <scheme val="minor"/>
          </rPr>
          <t>¦1¦1¦19¦1¦1¦Null§SubSection</t>
        </r>
      </text>
    </comment>
    <comment ref="A751" authorId="0" shapeId="0" xr:uid="{58C2A60B-B82C-4D3D-891B-9E1235831582}">
      <text>
        <r>
          <rPr>
            <sz val="11"/>
            <rFont val="Calibri"/>
            <family val="2"/>
            <scheme val="minor"/>
          </rPr>
          <t>¦1¦1¦19¦2¦1¦Null§</t>
        </r>
      </text>
    </comment>
    <comment ref="A753" authorId="0" shapeId="0" xr:uid="{EE325C6C-B3B5-4958-B134-83DA4BCDE1A4}">
      <text>
        <r>
          <rPr>
            <sz val="11"/>
            <rFont val="Calibri"/>
            <family val="2"/>
            <scheme val="minor"/>
          </rPr>
          <t>¦1¦1¦19¦3¦1¦Null§</t>
        </r>
      </text>
    </comment>
    <comment ref="A755" authorId="0" shapeId="0" xr:uid="{392D0D6D-DF82-4F55-9B55-0BF0019E5B44}">
      <text>
        <r>
          <rPr>
            <sz val="11"/>
            <rFont val="Calibri"/>
            <family val="2"/>
            <scheme val="minor"/>
          </rPr>
          <t>¦1¦1¦19¦4¦1¦Null§</t>
        </r>
      </text>
    </comment>
    <comment ref="A757" authorId="0" shapeId="0" xr:uid="{BF8314B7-CAEC-4AE1-A4C5-19C0970DC79F}">
      <text>
        <r>
          <rPr>
            <sz val="11"/>
            <rFont val="Calibri"/>
            <family val="2"/>
            <scheme val="minor"/>
          </rPr>
          <t>¦1¦1¦19¦5¦1¦Null§</t>
        </r>
      </text>
    </comment>
    <comment ref="A759" authorId="0" shapeId="0" xr:uid="{4B3B2B55-4345-4AF3-B049-FA4653E88A2B}">
      <text>
        <r>
          <rPr>
            <sz val="11"/>
            <rFont val="Calibri"/>
            <family val="2"/>
            <scheme val="minor"/>
          </rPr>
          <t>¦1¦1¦19¦6¦1¦Null§</t>
        </r>
      </text>
    </comment>
    <comment ref="A761" authorId="0" shapeId="0" xr:uid="{A0902518-B764-4A19-8D91-E952C3E9351F}">
      <text>
        <r>
          <rPr>
            <sz val="11"/>
            <rFont val="Calibri"/>
            <family val="2"/>
            <scheme val="minor"/>
          </rPr>
          <t>¦1¦1¦19¦7¦1¦Null§</t>
        </r>
      </text>
    </comment>
    <comment ref="A763" authorId="0" shapeId="0" xr:uid="{D71C8202-BACC-42E9-9731-7643BB9BE7D7}">
      <text>
        <r>
          <rPr>
            <sz val="11"/>
            <rFont val="Calibri"/>
            <family val="2"/>
            <scheme val="minor"/>
          </rPr>
          <t>¦1¦1¦19¦8¦1¦Null§</t>
        </r>
      </text>
    </comment>
    <comment ref="A765" authorId="0" shapeId="0" xr:uid="{FFB72F57-6F9D-4794-8FB2-E29DF69EF55A}">
      <text>
        <r>
          <rPr>
            <sz val="11"/>
            <rFont val="Calibri"/>
            <family val="2"/>
            <scheme val="minor"/>
          </rPr>
          <t>¦1¦1¦19¦9¦1¦Null§</t>
        </r>
      </text>
    </comment>
    <comment ref="A813" authorId="0" shapeId="0" xr:uid="{F2EEA4F2-E7A0-40DC-83F4-112372EEF95B}">
      <text>
        <r>
          <rPr>
            <sz val="11"/>
            <rFont val="Calibri"/>
            <family val="2"/>
            <scheme val="minor"/>
          </rPr>
          <t>¦1¦1¦20¦1¦1¦Null§SubSection</t>
        </r>
      </text>
    </comment>
    <comment ref="A815" authorId="0" shapeId="0" xr:uid="{08FA6FA0-AFBB-4E42-B3D3-C784945FA7BE}">
      <text>
        <r>
          <rPr>
            <sz val="11"/>
            <rFont val="Calibri"/>
            <family val="2"/>
            <scheme val="minor"/>
          </rPr>
          <t>¦1¦1¦20¦2¦1¦Null§</t>
        </r>
      </text>
    </comment>
    <comment ref="A817" authorId="0" shapeId="0" xr:uid="{431E4D5F-A1BC-4D91-A2AD-9ED11007F3C2}">
      <text>
        <r>
          <rPr>
            <sz val="11"/>
            <rFont val="Calibri"/>
            <family val="2"/>
            <scheme val="minor"/>
          </rPr>
          <t>¦1¦1¦20¦3¦1¦Null§</t>
        </r>
      </text>
    </comment>
    <comment ref="A819" authorId="0" shapeId="0" xr:uid="{401D57CF-75E2-47B7-A520-BC6685DB8A2B}">
      <text>
        <r>
          <rPr>
            <sz val="11"/>
            <rFont val="Calibri"/>
            <family val="2"/>
            <scheme val="minor"/>
          </rPr>
          <t>¦1¦1¦20¦4¦1¦Null§</t>
        </r>
      </text>
    </comment>
    <comment ref="A821" authorId="0" shapeId="0" xr:uid="{453B5A3C-1E0C-4A22-BA0C-33CF0E5299A8}">
      <text>
        <r>
          <rPr>
            <sz val="11"/>
            <rFont val="Calibri"/>
            <family val="2"/>
            <scheme val="minor"/>
          </rPr>
          <t>¦1¦1¦20¦5¦1¦Null§</t>
        </r>
      </text>
    </comment>
    <comment ref="A823" authorId="0" shapeId="0" xr:uid="{0018B54F-8336-4D8C-BD67-BDF081DC14AE}">
      <text>
        <r>
          <rPr>
            <sz val="11"/>
            <rFont val="Calibri"/>
            <family val="2"/>
            <scheme val="minor"/>
          </rPr>
          <t>¦1¦1¦20¦6¦1¦Null§</t>
        </r>
      </text>
    </comment>
    <comment ref="A885" authorId="0" shapeId="0" xr:uid="{57610A52-8A51-4E95-B252-4D99A940E7C9}">
      <text>
        <r>
          <rPr>
            <sz val="11"/>
            <rFont val="Calibri"/>
            <family val="2"/>
            <scheme val="minor"/>
          </rPr>
          <t>¦1¦1¦21¦1¦1¦Null§SubSection</t>
        </r>
      </text>
    </comment>
    <comment ref="A887" authorId="0" shapeId="0" xr:uid="{A2E09E19-8332-4B40-94BB-55EEA2D7CAD7}">
      <text>
        <r>
          <rPr>
            <sz val="11"/>
            <rFont val="Calibri"/>
            <family val="2"/>
            <scheme val="minor"/>
          </rPr>
          <t>¦1¦1¦21¦2¦1¦Null§</t>
        </r>
      </text>
    </comment>
    <comment ref="A889" authorId="0" shapeId="0" xr:uid="{8288CBD9-2668-4213-BFC3-266DBA92E278}">
      <text>
        <r>
          <rPr>
            <sz val="11"/>
            <rFont val="Calibri"/>
            <family val="2"/>
            <scheme val="minor"/>
          </rPr>
          <t>¦1¦1¦21¦3¦1¦Null§</t>
        </r>
      </text>
    </comment>
    <comment ref="A891" authorId="0" shapeId="0" xr:uid="{93C2E270-1D57-4D83-86F0-95FA09FB2E88}">
      <text>
        <r>
          <rPr>
            <sz val="11"/>
            <rFont val="Calibri"/>
            <family val="2"/>
            <scheme val="minor"/>
          </rPr>
          <t>¦1¦1¦21¦4¦1¦Null§</t>
        </r>
      </text>
    </comment>
    <comment ref="A893" authorId="0" shapeId="0" xr:uid="{9FAA75A5-7B35-4F6B-8738-CE6EA4C94ACF}">
      <text>
        <r>
          <rPr>
            <sz val="11"/>
            <rFont val="Calibri"/>
            <family val="2"/>
            <scheme val="minor"/>
          </rPr>
          <t>¦1¦1¦21¦5¦1¦Null§</t>
        </r>
      </text>
    </comment>
    <comment ref="A895" authorId="0" shapeId="0" xr:uid="{CD4B0EA2-6BBB-4864-B946-CA362A3BDA69}">
      <text>
        <r>
          <rPr>
            <sz val="11"/>
            <rFont val="Calibri"/>
            <family val="2"/>
            <scheme val="minor"/>
          </rPr>
          <t>¦1¦1¦21¦6¦1¦Null§</t>
        </r>
      </text>
    </comment>
    <comment ref="A897" authorId="0" shapeId="0" xr:uid="{10D2E3F2-851E-4ECC-9E12-8A6145D4E4DF}">
      <text>
        <r>
          <rPr>
            <sz val="11"/>
            <rFont val="Calibri"/>
            <family val="2"/>
            <scheme val="minor"/>
          </rPr>
          <t>¦1¦1¦21¦7¦1¦Null§</t>
        </r>
      </text>
    </comment>
    <comment ref="A899" authorId="0" shapeId="0" xr:uid="{2496F802-180F-4944-9174-161295BA467E}">
      <text>
        <r>
          <rPr>
            <sz val="11"/>
            <rFont val="Calibri"/>
            <family val="2"/>
            <scheme val="minor"/>
          </rPr>
          <t>¦1¦1¦21¦8¦1¦Null§</t>
        </r>
      </text>
    </comment>
    <comment ref="A952" authorId="0" shapeId="0" xr:uid="{96EF00C8-37CC-458C-9ED6-9D92DDE8E0FF}">
      <text>
        <r>
          <rPr>
            <sz val="11"/>
            <rFont val="Calibri"/>
            <family val="2"/>
            <scheme val="minor"/>
          </rPr>
          <t>¦1¦1¦22¦1¦1¦Null§SubSection</t>
        </r>
      </text>
    </comment>
    <comment ref="A954" authorId="0" shapeId="0" xr:uid="{F015D480-06F2-490E-9BED-DB7790753FCB}">
      <text>
        <r>
          <rPr>
            <sz val="11"/>
            <rFont val="Calibri"/>
            <family val="2"/>
            <scheme val="minor"/>
          </rPr>
          <t>¦1¦1¦22¦2¦1¦Null§</t>
        </r>
      </text>
    </comment>
    <comment ref="A956" authorId="0" shapeId="0" xr:uid="{176A35BE-038F-4093-A67B-4B530BC74378}">
      <text>
        <r>
          <rPr>
            <sz val="11"/>
            <rFont val="Calibri"/>
            <family val="2"/>
            <scheme val="minor"/>
          </rPr>
          <t>¦1¦1¦22¦3¦1¦Null§</t>
        </r>
      </text>
    </comment>
    <comment ref="A1019" authorId="0" shapeId="0" xr:uid="{2738B0BF-8765-4A61-8A17-CC89908921FC}">
      <text>
        <r>
          <rPr>
            <sz val="11"/>
            <rFont val="Calibri"/>
            <family val="2"/>
            <scheme val="minor"/>
          </rPr>
          <t>¦1¦1¦23¦1¦1¦Null§SubSection</t>
        </r>
      </text>
    </comment>
    <comment ref="A1021" authorId="0" shapeId="0" xr:uid="{B93F22BE-7954-458A-8DAB-2BB3CEE62323}">
      <text>
        <r>
          <rPr>
            <sz val="11"/>
            <rFont val="Calibri"/>
            <family val="2"/>
            <scheme val="minor"/>
          </rPr>
          <t>¦1¦1¦23¦2¦1¦Null§</t>
        </r>
      </text>
    </comment>
    <comment ref="A1023" authorId="0" shapeId="0" xr:uid="{8C083246-3119-48DC-A772-F98A88C7306E}">
      <text>
        <r>
          <rPr>
            <sz val="11"/>
            <rFont val="Calibri"/>
            <family val="2"/>
            <scheme val="minor"/>
          </rPr>
          <t>¦1¦1¦23¦3¦1¦Null§PercPrevItem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2" authorId="0" shapeId="0" xr:uid="{9AD4778E-DED6-47C9-AA02-BBEE2B1017F1}">
      <text>
        <r>
          <rPr>
            <sz val="11"/>
            <rFont val="Calibri"/>
            <family val="2"/>
            <scheme val="minor"/>
          </rPr>
          <t>Item¦LIC¦Description¦Unit¦Qty¦Rate¦Amount§1¦Contract No. BMK 1598/2019§1¦Schedule 1§GENERAL REQUIREMENTS AND PROVISIONS¦CONTRACTOR'S ESTABLISHMENT ON SITE AND GENERAL OBLIGATIONS¦HOUSING, OFFICES AND LABORATORY FOR THE ENGINEER'S SITE PERSONNEL¦ACCOMODATION OF TRAFFIC¦OVERHAUL¦CLEARING AND GRUBBING¦DAYWORKS¦DRAINS¦PREFABRICATED CULVERTS¦CONCRETE KERBING, CONCRETE CHANNELLING, CHUTES AND DOWNPIPES, AND CONCRETE LININGS FOR OPEN DRAINS¦SELECTION, STOCKPILING AND BREAKING DOWN THE MATERIAL FROM BORROW PITS,  CUTTINGS   
AND EXISTING PAVEMENT LAYERS, AND PLACING AND COMPACTING OF THE GRAVEL LAYERS¦MASS EARTHWORKS¦PAVEMENT LAYERS OF GRAVEL MATERIAL¦CRUSHED STONE BASE ¦PRIME COAT¦ASPHALT BASE AND SURFACING¦PITCHING, STONEWORK AND PROTECTION AGAINST EROSION¦GABIONS¦ROAD SIGNS¦ROAD MARKINGS¦LANDSCAPING AND PLANTING PLANTS¦FINISHING THE ROAD AND ROAD RESERVE AND TREATING OLD ROADS¦TESTING MATERIALS AND WORKMANSHIP</t>
        </r>
      </text>
    </comment>
    <comment ref="A7" authorId="0" shapeId="0" xr:uid="{F679DDBC-560A-415A-8D79-BA54721A42E9}">
      <text>
        <r>
          <rPr>
            <sz val="11"/>
            <rFont val="Calibri"/>
            <family val="2"/>
            <scheme val="minor"/>
          </rPr>
          <t>¦1¦1¦1¦1¦1¦Null§</t>
        </r>
      </text>
    </comment>
    <comment ref="A9" authorId="0" shapeId="0" xr:uid="{695CB62A-6FC0-4D48-9F75-E7EF6B339B02}">
      <text>
        <r>
          <rPr>
            <sz val="11"/>
            <rFont val="Calibri"/>
            <family val="2"/>
            <scheme val="minor"/>
          </rPr>
          <t>¦1¦1¦1¦2¦1¦Null§</t>
        </r>
      </text>
    </comment>
    <comment ref="A11" authorId="0" shapeId="0" xr:uid="{857BACD6-6522-4A06-9187-E00428ECA90A}">
      <text>
        <r>
          <rPr>
            <sz val="11"/>
            <rFont val="Calibri"/>
            <family val="2"/>
            <scheme val="minor"/>
          </rPr>
          <t>¦1¦1¦1¦3¦1¦Null§</t>
        </r>
      </text>
    </comment>
    <comment ref="A13" authorId="0" shapeId="0" xr:uid="{1BAB5131-3430-48E1-8F5A-4E5758F319C2}">
      <text>
        <r>
          <rPr>
            <sz val="11"/>
            <rFont val="Calibri"/>
            <family val="2"/>
            <scheme val="minor"/>
          </rPr>
          <t>¦1¦1¦1¦4¦1¦Null§</t>
        </r>
      </text>
    </comment>
    <comment ref="A15" authorId="0" shapeId="0" xr:uid="{87FDDC58-BF2B-440F-9218-E796F2745558}">
      <text>
        <r>
          <rPr>
            <sz val="11"/>
            <rFont val="Calibri"/>
            <family val="2"/>
            <scheme val="minor"/>
          </rPr>
          <t>¦1¦1¦1¦5¦1¦Null§</t>
        </r>
      </text>
    </comment>
    <comment ref="A17" authorId="0" shapeId="0" xr:uid="{C6E12A13-E107-446E-BDA2-3C680875E057}">
      <text>
        <r>
          <rPr>
            <sz val="11"/>
            <rFont val="Calibri"/>
            <family val="2"/>
            <scheme val="minor"/>
          </rPr>
          <t>¦1¦1¦1¦6¦1¦Null§</t>
        </r>
      </text>
    </comment>
    <comment ref="A19" authorId="0" shapeId="0" xr:uid="{E7508187-0E50-44C4-AC09-8EC10797AF10}">
      <text>
        <r>
          <rPr>
            <sz val="11"/>
            <rFont val="Calibri"/>
            <family val="2"/>
            <scheme val="minor"/>
          </rPr>
          <t>¦1¦1¦1¦7¦1¦Null§PercPrevItem</t>
        </r>
      </text>
    </comment>
    <comment ref="A21" authorId="0" shapeId="0" xr:uid="{4BF2E811-6195-405D-8856-E9344F35CC43}">
      <text>
        <r>
          <rPr>
            <sz val="11"/>
            <rFont val="Calibri"/>
            <family val="2"/>
            <scheme val="minor"/>
          </rPr>
          <t>¦1¦1¦1¦8¦1¦Null§</t>
        </r>
      </text>
    </comment>
    <comment ref="A23" authorId="0" shapeId="0" xr:uid="{8D342E25-13C6-4AEE-BA87-A143B9275CF0}">
      <text>
        <r>
          <rPr>
            <sz val="11"/>
            <rFont val="Calibri"/>
            <family val="2"/>
            <scheme val="minor"/>
          </rPr>
          <t>¦1¦1¦1¦9¦1¦Null§</t>
        </r>
      </text>
    </comment>
    <comment ref="A25" authorId="0" shapeId="0" xr:uid="{4A6B4439-9E14-4EC4-AF9D-80D539385C42}">
      <text>
        <r>
          <rPr>
            <sz val="11"/>
            <rFont val="Calibri"/>
            <family val="2"/>
            <scheme val="minor"/>
          </rPr>
          <t>¦1¦1¦1¦10¦1¦Null§PercPrevItem</t>
        </r>
      </text>
    </comment>
    <comment ref="A27" authorId="0" shapeId="0" xr:uid="{6CB50DC9-058D-4333-870A-E9B0F65F1CFF}">
      <text>
        <r>
          <rPr>
            <sz val="11"/>
            <rFont val="Calibri"/>
            <family val="2"/>
            <scheme val="minor"/>
          </rPr>
          <t>¦1¦1¦1¦11¦1¦Null§</t>
        </r>
      </text>
    </comment>
    <comment ref="A29" authorId="0" shapeId="0" xr:uid="{98E03AD6-B4D5-472A-8372-0F80D6FEF16F}">
      <text>
        <r>
          <rPr>
            <sz val="11"/>
            <rFont val="Calibri"/>
            <family val="2"/>
            <scheme val="minor"/>
          </rPr>
          <t>¦1¦1¦1¦12¦1¦Null§</t>
        </r>
      </text>
    </comment>
    <comment ref="A31" authorId="0" shapeId="0" xr:uid="{93C02F4F-CC13-4F33-ABD9-FEB1B8B4A426}">
      <text>
        <r>
          <rPr>
            <sz val="11"/>
            <rFont val="Calibri"/>
            <family val="2"/>
            <scheme val="minor"/>
          </rPr>
          <t>¦1¦1¦1¦13¦1¦Null§</t>
        </r>
      </text>
    </comment>
    <comment ref="A33" authorId="0" shapeId="0" xr:uid="{45601D08-15E4-42C1-B54B-C3077DF50181}">
      <text>
        <r>
          <rPr>
            <sz val="11"/>
            <rFont val="Calibri"/>
            <family val="2"/>
            <scheme val="minor"/>
          </rPr>
          <t>¦1¦1¦1¦14¦1¦Null§</t>
        </r>
      </text>
    </comment>
    <comment ref="A55" authorId="0" shapeId="0" xr:uid="{A0CBB374-FE15-4372-B414-E035C72F6871}">
      <text>
        <r>
          <rPr>
            <sz val="11"/>
            <rFont val="Calibri"/>
            <family val="2"/>
            <scheme val="minor"/>
          </rPr>
          <t>¦1¦1¦9¦17¦1¦Null§</t>
        </r>
      </text>
    </comment>
    <comment ref="A57" authorId="0" shapeId="0" xr:uid="{78D2E29F-1A51-4C3E-9F45-2291006EDFB1}">
      <text>
        <r>
          <rPr>
            <sz val="11"/>
            <rFont val="Calibri"/>
            <family val="2"/>
            <scheme val="minor"/>
          </rPr>
          <t>¦1¦1¦9¦18¦1¦Null§</t>
        </r>
      </text>
    </comment>
    <comment ref="A59" authorId="0" shapeId="0" xr:uid="{E0671F5E-5B69-49E3-B27F-CD11D5D12CBF}">
      <text>
        <r>
          <rPr>
            <sz val="11"/>
            <rFont val="Calibri"/>
            <family val="2"/>
            <scheme val="minor"/>
          </rPr>
          <t>¦1¦1¦9¦19¦1¦Null§</t>
        </r>
      </text>
    </comment>
    <comment ref="A61" authorId="0" shapeId="0" xr:uid="{23D0C0C6-51A8-48D8-8465-244DC0FF5FDB}">
      <text>
        <r>
          <rPr>
            <sz val="11"/>
            <rFont val="Calibri"/>
            <family val="2"/>
            <scheme val="minor"/>
          </rPr>
          <t>¦1¦1¦9¦20¦1¦Null§</t>
        </r>
      </text>
    </comment>
    <comment ref="A63" authorId="0" shapeId="0" xr:uid="{05DA1DD0-2892-42F1-88EA-17946C095654}">
      <text>
        <r>
          <rPr>
            <sz val="11"/>
            <rFont val="Calibri"/>
            <family val="2"/>
            <scheme val="minor"/>
          </rPr>
          <t>¦1¦1¦9¦23¦1¦Null§</t>
        </r>
      </text>
    </comment>
    <comment ref="A65" authorId="0" shapeId="0" xr:uid="{066E0C43-324A-4A6D-AB71-D253C83CA873}">
      <text>
        <r>
          <rPr>
            <sz val="11"/>
            <rFont val="Calibri"/>
            <family val="2"/>
            <scheme val="minor"/>
          </rPr>
          <t>¦1¦1¦9¦24¦1¦Null§</t>
        </r>
      </text>
    </comment>
    <comment ref="A85" authorId="0" shapeId="0" xr:uid="{9F387361-6B5F-4497-8C3E-8A6397F440AE}">
      <text>
        <r>
          <rPr>
            <sz val="11"/>
            <rFont val="Calibri"/>
            <family val="2"/>
            <scheme val="minor"/>
          </rPr>
          <t>¦1¦1¦10¦1¦1¦Null§SubSection</t>
        </r>
      </text>
    </comment>
    <comment ref="A87" authorId="0" shapeId="0" xr:uid="{016481B5-E737-405F-8FE6-D2E30F7B79C9}">
      <text>
        <r>
          <rPr>
            <sz val="11"/>
            <rFont val="Calibri"/>
            <family val="2"/>
            <scheme val="minor"/>
          </rPr>
          <t>¦1¦1¦10¦2¦1¦Null§</t>
        </r>
      </text>
    </comment>
    <comment ref="A89" authorId="0" shapeId="0" xr:uid="{79DE8C52-3906-40D8-8409-03F84DC567E3}">
      <text>
        <r>
          <rPr>
            <sz val="11"/>
            <rFont val="Calibri"/>
            <family val="2"/>
            <scheme val="minor"/>
          </rPr>
          <t>¦1¦1¦10¦3¦1¦Null§</t>
        </r>
      </text>
    </comment>
    <comment ref="A91" authorId="0" shapeId="0" xr:uid="{1F81C3A5-39FE-4F04-90FE-87399F423559}">
      <text>
        <r>
          <rPr>
            <sz val="11"/>
            <rFont val="Calibri"/>
            <family val="2"/>
            <scheme val="minor"/>
          </rPr>
          <t>¦1¦1¦10¦4¦1¦Null§</t>
        </r>
      </text>
    </comment>
    <comment ref="A93" authorId="0" shapeId="0" xr:uid="{37D1DE33-F056-42B0-A258-79977BE75F44}">
      <text>
        <r>
          <rPr>
            <sz val="11"/>
            <rFont val="Calibri"/>
            <family val="2"/>
            <scheme val="minor"/>
          </rPr>
          <t>¦1¦1¦10¦5¦1¦Null§</t>
        </r>
      </text>
    </comment>
    <comment ref="A95" authorId="0" shapeId="0" xr:uid="{AD4FA552-4EB8-4220-95C5-38F84BB6A8C6}">
      <text>
        <r>
          <rPr>
            <sz val="11"/>
            <rFont val="Calibri"/>
            <family val="2"/>
            <scheme val="minor"/>
          </rPr>
          <t>¦1¦1¦10¦6¦1¦Null§</t>
        </r>
      </text>
    </comment>
    <comment ref="A97" authorId="0" shapeId="0" xr:uid="{727651F2-05E5-4CF1-98C6-8D60F696575B}">
      <text>
        <r>
          <rPr>
            <sz val="11"/>
            <rFont val="Calibri"/>
            <family val="2"/>
            <scheme val="minor"/>
          </rPr>
          <t>¦1¦1¦10¦7¦1¦Null§</t>
        </r>
      </text>
    </comment>
    <comment ref="A99" authorId="0" shapeId="0" xr:uid="{9DAB6752-42E5-4280-98FB-8AD0ACA2F3E1}">
      <text>
        <r>
          <rPr>
            <sz val="11"/>
            <rFont val="Calibri"/>
            <family val="2"/>
            <scheme val="minor"/>
          </rPr>
          <t>¦1¦1¦10¦8¦1¦Null§</t>
        </r>
      </text>
    </comment>
    <comment ref="A101" authorId="0" shapeId="0" xr:uid="{E562B7A9-076E-43DB-A753-CC4F60374125}">
      <text>
        <r>
          <rPr>
            <sz val="11"/>
            <rFont val="Calibri"/>
            <family val="2"/>
            <scheme val="minor"/>
          </rPr>
          <t>¦1¦1¦10¦9¦1¦Null§</t>
        </r>
      </text>
    </comment>
    <comment ref="A103" authorId="0" shapeId="0" xr:uid="{87C23836-D75A-4207-BCFE-718959947DEA}">
      <text>
        <r>
          <rPr>
            <sz val="11"/>
            <rFont val="Calibri"/>
            <family val="2"/>
            <scheme val="minor"/>
          </rPr>
          <t>¦1¦1¦10¦10¦1¦Null§</t>
        </r>
      </text>
    </comment>
    <comment ref="A105" authorId="0" shapeId="0" xr:uid="{32984786-8E04-4127-A6FD-318F5037BDE6}">
      <text>
        <r>
          <rPr>
            <sz val="11"/>
            <rFont val="Calibri"/>
            <family val="2"/>
            <scheme val="minor"/>
          </rPr>
          <t>¦1¦1¦10¦11¦1¦Null§</t>
        </r>
      </text>
    </comment>
    <comment ref="A107" authorId="0" shapeId="0" xr:uid="{20A3191C-5EC9-4AB9-BF12-849BF6E7823C}">
      <text>
        <r>
          <rPr>
            <sz val="11"/>
            <rFont val="Calibri"/>
            <family val="2"/>
            <scheme val="minor"/>
          </rPr>
          <t>¦1¦1¦10¦12¦1¦Null§</t>
        </r>
      </text>
    </comment>
    <comment ref="A109" authorId="0" shapeId="0" xr:uid="{68630841-870F-4ED2-8A4F-5E08D8A68259}">
      <text>
        <r>
          <rPr>
            <sz val="11"/>
            <rFont val="Calibri"/>
            <family val="2"/>
            <scheme val="minor"/>
          </rPr>
          <t>¦1¦1¦10¦13¦1¦Null§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2" authorId="0" shapeId="0" xr:uid="{17CF3ABE-DBA7-4394-840F-1BBF0CA763B7}">
      <text>
        <r>
          <rPr>
            <sz val="11"/>
            <rFont val="Calibri"/>
            <family val="2"/>
            <scheme val="minor"/>
          </rPr>
          <t>Item¦LIC¦Description¦Unit¦Qty¦Rate¦Amount§1¦Contract No. BMK 1598/2019§1¦Schedule 1§GENERAL REQUIREMENTS AND PROVISIONS¦CONTRACTOR'S ESTABLISHMENT ON SITE AND GENERAL OBLIGATIONS¦HOUSING, OFFICES AND LABORATORY FOR THE ENGINEER'S SITE PERSONNEL¦ACCOMODATION OF TRAFFIC¦OVERHAUL¦CLEARING AND GRUBBING¦DAYWORKS¦DRAINS¦PREFABRICATED CULVERTS¦CONCRETE KERBING, CONCRETE CHANNELLING, CHUTES AND DOWNPIPES, AND CONCRETE LININGS FOR OPEN DRAINS¦SELECTION, STOCKPILING AND BREAKING DOWN THE MATERIAL FROM BORROW PITS,  CUTTINGS   
AND EXISTING PAVEMENT LAYERS, AND PLACING AND COMPACTING OF THE GRAVEL LAYERS¦MASS EARTHWORKS¦PAVEMENT LAYERS OF GRAVEL MATERIAL¦CRUSHED STONE BASE ¦PRIME COAT¦ASPHALT BASE AND SURFACING¦PITCHING, STONEWORK AND PROTECTION AGAINST EROSION¦GABIONS¦ROAD SIGNS¦ROAD MARKINGS¦LANDSCAPING AND PLANTING PLANTS¦FINISHING THE ROAD AND ROAD RESERVE AND TREATING OLD ROADS¦TESTING MATERIALS AND WORKMANSHIP</t>
        </r>
      </text>
    </comment>
    <comment ref="A7" authorId="0" shapeId="0" xr:uid="{0CCE5551-4838-4BE6-9CE6-8D66316C95B0}">
      <text>
        <r>
          <rPr>
            <sz val="11"/>
            <rFont val="Calibri"/>
            <family val="2"/>
            <scheme val="minor"/>
          </rPr>
          <t>¦1¦1¦1¦1¦1¦Null§</t>
        </r>
      </text>
    </comment>
    <comment ref="A9" authorId="0" shapeId="0" xr:uid="{9CCBF435-51F3-4F80-906F-C009738792FB}">
      <text>
        <r>
          <rPr>
            <sz val="11"/>
            <rFont val="Calibri"/>
            <family val="2"/>
            <scheme val="minor"/>
          </rPr>
          <t>¦1¦1¦1¦2¦1¦Null§</t>
        </r>
      </text>
    </comment>
    <comment ref="A11" authorId="0" shapeId="0" xr:uid="{E74DFF2B-B724-460E-BC19-E9B427D56411}">
      <text>
        <r>
          <rPr>
            <sz val="11"/>
            <rFont val="Calibri"/>
            <family val="2"/>
            <scheme val="minor"/>
          </rPr>
          <t>¦1¦1¦1¦3¦1¦Null§</t>
        </r>
      </text>
    </comment>
    <comment ref="A13" authorId="0" shapeId="0" xr:uid="{12ECAF4E-F347-4359-9887-F3D2439F2EBB}">
      <text>
        <r>
          <rPr>
            <sz val="11"/>
            <rFont val="Calibri"/>
            <family val="2"/>
            <scheme val="minor"/>
          </rPr>
          <t>¦1¦1¦1¦4¦1¦Null§</t>
        </r>
      </text>
    </comment>
    <comment ref="A15" authorId="0" shapeId="0" xr:uid="{66DFFD1B-7332-48B2-B49D-EA07B83D0695}">
      <text>
        <r>
          <rPr>
            <sz val="11"/>
            <rFont val="Calibri"/>
            <family val="2"/>
            <scheme val="minor"/>
          </rPr>
          <t>¦1¦1¦1¦5¦1¦Null§</t>
        </r>
      </text>
    </comment>
    <comment ref="A17" authorId="0" shapeId="0" xr:uid="{B2465539-4AA6-4F16-AE88-6D38BDA283D1}">
      <text>
        <r>
          <rPr>
            <sz val="11"/>
            <rFont val="Calibri"/>
            <family val="2"/>
            <scheme val="minor"/>
          </rPr>
          <t>¦1¦1¦1¦6¦1¦Null§</t>
        </r>
      </text>
    </comment>
    <comment ref="A19" authorId="0" shapeId="0" xr:uid="{CE5396CE-EA85-40C0-9B04-8814F72EBCE6}">
      <text>
        <r>
          <rPr>
            <sz val="11"/>
            <rFont val="Calibri"/>
            <family val="2"/>
            <scheme val="minor"/>
          </rPr>
          <t>¦1¦1¦1¦7¦1¦Null§PercPrevItem</t>
        </r>
      </text>
    </comment>
    <comment ref="A21" authorId="0" shapeId="0" xr:uid="{C7EFC8B2-2738-483A-94AA-CDC59A186D50}">
      <text>
        <r>
          <rPr>
            <sz val="11"/>
            <rFont val="Calibri"/>
            <family val="2"/>
            <scheme val="minor"/>
          </rPr>
          <t>¦1¦1¦1¦8¦1¦Null§</t>
        </r>
      </text>
    </comment>
    <comment ref="A23" authorId="0" shapeId="0" xr:uid="{13C8CBAA-295A-4DB8-A96D-357625FDA331}">
      <text>
        <r>
          <rPr>
            <sz val="11"/>
            <rFont val="Calibri"/>
            <family val="2"/>
            <scheme val="minor"/>
          </rPr>
          <t>¦1¦1¦1¦9¦1¦Null§</t>
        </r>
      </text>
    </comment>
    <comment ref="A25" authorId="0" shapeId="0" xr:uid="{60D1B8AA-150C-4C19-AC6C-596B10A7AA5F}">
      <text>
        <r>
          <rPr>
            <sz val="11"/>
            <rFont val="Calibri"/>
            <family val="2"/>
            <scheme val="minor"/>
          </rPr>
          <t>¦1¦1¦1¦10¦1¦Null§PercPrevItem</t>
        </r>
      </text>
    </comment>
    <comment ref="A27" authorId="0" shapeId="0" xr:uid="{9F517DD1-3B71-4B0E-8E71-FA6F8C26DA76}">
      <text>
        <r>
          <rPr>
            <sz val="11"/>
            <rFont val="Calibri"/>
            <family val="2"/>
            <scheme val="minor"/>
          </rPr>
          <t>¦1¦1¦1¦11¦1¦Null§</t>
        </r>
      </text>
    </comment>
    <comment ref="A29" authorId="0" shapeId="0" xr:uid="{81B38C0C-4564-4725-91AB-39A6CD6FDA92}">
      <text>
        <r>
          <rPr>
            <sz val="11"/>
            <rFont val="Calibri"/>
            <family val="2"/>
            <scheme val="minor"/>
          </rPr>
          <t>¦1¦1¦1¦12¦1¦Null§</t>
        </r>
      </text>
    </comment>
    <comment ref="A31" authorId="0" shapeId="0" xr:uid="{9C112840-46E5-4CDE-88D6-AFC191F5CBD0}">
      <text>
        <r>
          <rPr>
            <sz val="11"/>
            <rFont val="Calibri"/>
            <family val="2"/>
            <scheme val="minor"/>
          </rPr>
          <t>¦1¦1¦1¦13¦1¦Null§</t>
        </r>
      </text>
    </comment>
    <comment ref="A33" authorId="0" shapeId="0" xr:uid="{B4F8DF1E-4BE4-4016-98B9-7ED0172C2210}">
      <text>
        <r>
          <rPr>
            <sz val="11"/>
            <rFont val="Calibri"/>
            <family val="2"/>
            <scheme val="minor"/>
          </rPr>
          <t>¦1¦1¦1¦14¦1¦Null§</t>
        </r>
      </text>
    </comment>
    <comment ref="A55" authorId="0" shapeId="0" xr:uid="{54EADAA2-E6D2-47A3-B158-A0AD118628D3}">
      <text>
        <r>
          <rPr>
            <sz val="11"/>
            <rFont val="Calibri"/>
            <family val="2"/>
            <scheme val="minor"/>
          </rPr>
          <t>¦1¦1¦9¦17¦1¦Null§</t>
        </r>
      </text>
    </comment>
    <comment ref="A57" authorId="0" shapeId="0" xr:uid="{060FE227-068A-4B42-BF51-D4E8525808D8}">
      <text>
        <r>
          <rPr>
            <sz val="11"/>
            <rFont val="Calibri"/>
            <family val="2"/>
            <scheme val="minor"/>
          </rPr>
          <t>¦1¦1¦9¦18¦1¦Null§</t>
        </r>
      </text>
    </comment>
    <comment ref="A59" authorId="0" shapeId="0" xr:uid="{9DABCB48-F76A-4ACD-86F0-DB59386B4C2E}">
      <text>
        <r>
          <rPr>
            <sz val="11"/>
            <rFont val="Calibri"/>
            <family val="2"/>
            <scheme val="minor"/>
          </rPr>
          <t>¦1¦1¦9¦19¦1¦Null§</t>
        </r>
      </text>
    </comment>
    <comment ref="A61" authorId="0" shapeId="0" xr:uid="{AF7C379A-DDEF-41C2-8BD0-5C0422C7E790}">
      <text>
        <r>
          <rPr>
            <sz val="11"/>
            <rFont val="Calibri"/>
            <family val="2"/>
            <scheme val="minor"/>
          </rPr>
          <t>¦1¦1¦9¦20¦1¦Null§</t>
        </r>
      </text>
    </comment>
    <comment ref="A63" authorId="0" shapeId="0" xr:uid="{263E13AE-9AAC-43FF-93CC-58D24506666B}">
      <text>
        <r>
          <rPr>
            <sz val="11"/>
            <rFont val="Calibri"/>
            <family val="2"/>
            <scheme val="minor"/>
          </rPr>
          <t>¦1¦1¦9¦23¦1¦Null§</t>
        </r>
      </text>
    </comment>
    <comment ref="A65" authorId="0" shapeId="0" xr:uid="{1888775A-CFF5-4A9C-B99A-04D8B12627BA}">
      <text>
        <r>
          <rPr>
            <sz val="11"/>
            <rFont val="Calibri"/>
            <family val="2"/>
            <scheme val="minor"/>
          </rPr>
          <t>¦1¦1¦9¦24¦1¦Null§</t>
        </r>
      </text>
    </comment>
    <comment ref="A85" authorId="0" shapeId="0" xr:uid="{37EE79BF-D54F-468D-B7C8-340B855B69C0}">
      <text>
        <r>
          <rPr>
            <sz val="11"/>
            <rFont val="Calibri"/>
            <family val="2"/>
            <scheme val="minor"/>
          </rPr>
          <t>¦1¦1¦10¦1¦1¦Null§SubSection</t>
        </r>
      </text>
    </comment>
    <comment ref="A87" authorId="0" shapeId="0" xr:uid="{93C8EA0A-9CFA-4665-9AB2-A01879C00EEE}">
      <text>
        <r>
          <rPr>
            <sz val="11"/>
            <rFont val="Calibri"/>
            <family val="2"/>
            <scheme val="minor"/>
          </rPr>
          <t>¦1¦1¦10¦2¦1¦Null§</t>
        </r>
      </text>
    </comment>
    <comment ref="A89" authorId="0" shapeId="0" xr:uid="{4E3A9346-E045-40A0-88B1-92175E6DA4A7}">
      <text>
        <r>
          <rPr>
            <sz val="11"/>
            <rFont val="Calibri"/>
            <family val="2"/>
            <scheme val="minor"/>
          </rPr>
          <t>¦1¦1¦10¦3¦1¦Null§</t>
        </r>
      </text>
    </comment>
    <comment ref="A91" authorId="0" shapeId="0" xr:uid="{95C2EB0E-E04C-43F1-9493-D7EAEED89F3E}">
      <text>
        <r>
          <rPr>
            <sz val="11"/>
            <rFont val="Calibri"/>
            <family val="2"/>
            <scheme val="minor"/>
          </rPr>
          <t>¦1¦1¦10¦4¦1¦Null§</t>
        </r>
      </text>
    </comment>
    <comment ref="A93" authorId="0" shapeId="0" xr:uid="{51DD6C8C-9FAF-4DAF-A2AC-11478D4CA3DE}">
      <text>
        <r>
          <rPr>
            <sz val="11"/>
            <rFont val="Calibri"/>
            <family val="2"/>
            <scheme val="minor"/>
          </rPr>
          <t>¦1¦1¦10¦5¦1¦Null§</t>
        </r>
      </text>
    </comment>
    <comment ref="A95" authorId="0" shapeId="0" xr:uid="{DA6A36AA-D14F-4F1F-803E-A13F28004435}">
      <text>
        <r>
          <rPr>
            <sz val="11"/>
            <rFont val="Calibri"/>
            <family val="2"/>
            <scheme val="minor"/>
          </rPr>
          <t>¦1¦1¦10¦6¦1¦Null§</t>
        </r>
      </text>
    </comment>
    <comment ref="A97" authorId="0" shapeId="0" xr:uid="{D8063AA9-F206-4FD6-BD1D-589D1E643F24}">
      <text>
        <r>
          <rPr>
            <sz val="11"/>
            <rFont val="Calibri"/>
            <family val="2"/>
            <scheme val="minor"/>
          </rPr>
          <t>¦1¦1¦10¦7¦1¦Null§</t>
        </r>
      </text>
    </comment>
    <comment ref="A99" authorId="0" shapeId="0" xr:uid="{160F7A01-6724-425C-B898-048CC35FE2AA}">
      <text>
        <r>
          <rPr>
            <sz val="11"/>
            <rFont val="Calibri"/>
            <family val="2"/>
            <scheme val="minor"/>
          </rPr>
          <t>¦1¦1¦10¦8¦1¦Null§</t>
        </r>
      </text>
    </comment>
    <comment ref="A101" authorId="0" shapeId="0" xr:uid="{508D975E-516C-4A53-A3DA-C0CD92126D43}">
      <text>
        <r>
          <rPr>
            <sz val="11"/>
            <rFont val="Calibri"/>
            <family val="2"/>
            <scheme val="minor"/>
          </rPr>
          <t>¦1¦1¦10¦9¦1¦Null§</t>
        </r>
      </text>
    </comment>
    <comment ref="A103" authorId="0" shapeId="0" xr:uid="{BC595BBD-669E-4198-B9FC-4164E8AC1A8A}">
      <text>
        <r>
          <rPr>
            <sz val="11"/>
            <rFont val="Calibri"/>
            <family val="2"/>
            <scheme val="minor"/>
          </rPr>
          <t>¦1¦1¦10¦10¦1¦Null§</t>
        </r>
      </text>
    </comment>
    <comment ref="A105" authorId="0" shapeId="0" xr:uid="{9119C2D1-09AA-4703-B177-85378496FB37}">
      <text>
        <r>
          <rPr>
            <sz val="11"/>
            <rFont val="Calibri"/>
            <family val="2"/>
            <scheme val="minor"/>
          </rPr>
          <t>¦1¦1¦10¦11¦1¦Null§</t>
        </r>
      </text>
    </comment>
    <comment ref="A107" authorId="0" shapeId="0" xr:uid="{052B16D5-8A19-40D7-83A3-40204B78B0E7}">
      <text>
        <r>
          <rPr>
            <sz val="11"/>
            <rFont val="Calibri"/>
            <family val="2"/>
            <scheme val="minor"/>
          </rPr>
          <t>¦1¦1¦10¦12¦1¦Null§</t>
        </r>
      </text>
    </comment>
    <comment ref="A109" authorId="0" shapeId="0" xr:uid="{A63B2AF2-6BC5-4766-BE8C-E56A44D12C24}">
      <text>
        <r>
          <rPr>
            <sz val="11"/>
            <rFont val="Calibri"/>
            <family val="2"/>
            <scheme val="minor"/>
          </rPr>
          <t>¦1¦1¦10¦13¦1¦Null§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45" authorId="0" shapeId="0" xr:uid="{ACCA5BDE-1029-49EB-AD20-316816351F98}">
      <text>
        <r>
          <rPr>
            <sz val="11"/>
            <rFont val="Calibri"/>
            <family val="2"/>
            <scheme val="minor"/>
          </rPr>
          <t>¦1¦1¦22¦1¦1¦Null§SubSection</t>
        </r>
      </text>
    </comment>
    <comment ref="A47" authorId="0" shapeId="0" xr:uid="{C120201F-2851-4423-8E17-148F96CB3AE1}">
      <text>
        <r>
          <rPr>
            <sz val="11"/>
            <rFont val="Calibri"/>
            <family val="2"/>
            <scheme val="minor"/>
          </rPr>
          <t>¦1¦1¦22¦2¦1¦Null§</t>
        </r>
      </text>
    </comment>
    <comment ref="A49" authorId="0" shapeId="0" xr:uid="{E1A0A174-9037-42D7-BDDB-DD83481AE76F}">
      <text>
        <r>
          <rPr>
            <sz val="11"/>
            <rFont val="Calibri"/>
            <family val="2"/>
            <scheme val="minor"/>
          </rPr>
          <t>¦1¦1¦22¦3¦1¦Null§</t>
        </r>
      </text>
    </comment>
  </commentList>
</comments>
</file>

<file path=xl/sharedStrings.xml><?xml version="1.0" encoding="utf-8"?>
<sst xmlns="http://schemas.openxmlformats.org/spreadsheetml/2006/main" count="2307" uniqueCount="669">
  <si>
    <t>Rate=G</t>
  </si>
  <si>
    <t>Number</t>
  </si>
  <si>
    <t>LIC</t>
  </si>
  <si>
    <t>Item Description</t>
  </si>
  <si>
    <t>Unit</t>
  </si>
  <si>
    <t>Quantity</t>
  </si>
  <si>
    <t>Rate</t>
  </si>
  <si>
    <t>Amount R</t>
  </si>
  <si>
    <t>12.00</t>
  </si>
  <si>
    <t>GENERAL REQUIREMENTS AND PROVISIONS</t>
  </si>
  <si>
    <t>B12.01</t>
  </si>
  <si>
    <t>Excavation for the exposing of, or searching of services:</t>
  </si>
  <si>
    <t>(a) 0m up to and incuding 1m</t>
  </si>
  <si>
    <t>LI</t>
  </si>
  <si>
    <t>(i) Soft material</t>
  </si>
  <si>
    <t>m³</t>
  </si>
  <si>
    <t>B12.02</t>
  </si>
  <si>
    <t>Relocation and protection of existing services:</t>
  </si>
  <si>
    <t>(a) Existing services to be relocated  and or protected during construction</t>
  </si>
  <si>
    <t>Prov sum</t>
  </si>
  <si>
    <t>%</t>
  </si>
  <si>
    <t>B12.03</t>
  </si>
  <si>
    <t>Construction of Survey Beacons</t>
  </si>
  <si>
    <t>(a) Provisional Sum for new survey beacons to be constructed or for existing survey beacons to be protected during construction</t>
  </si>
  <si>
    <t>B12.04</t>
  </si>
  <si>
    <t xml:space="preserve">Health and Safety </t>
  </si>
  <si>
    <t>L/sum</t>
  </si>
  <si>
    <t>month</t>
  </si>
  <si>
    <t xml:space="preserve"> Total Carried Forward To Summary</t>
  </si>
  <si>
    <t>SECTION 1300</t>
  </si>
  <si>
    <t>13.00</t>
  </si>
  <si>
    <t>CONTRACTOR'S ESTABLISHMENT ON SITE AND GENERAL OBLIGATIONS</t>
  </si>
  <si>
    <t>13.01</t>
  </si>
  <si>
    <t>Contractor's general obligations</t>
  </si>
  <si>
    <t>(a) Fixed obligations</t>
  </si>
  <si>
    <t>(b) Value-related obligations</t>
  </si>
  <si>
    <t>(c) Time-related obligations</t>
  </si>
  <si>
    <t>SECTION 1400</t>
  </si>
  <si>
    <t>HOUSING, OFFICES AND LABORATORY FOR THE ENGINEER'S SITE PERSONNEL</t>
  </si>
  <si>
    <t>B14.01</t>
  </si>
  <si>
    <t>Office and laboratory accommodation</t>
  </si>
  <si>
    <t>(a) Offices (interior floor space only)</t>
  </si>
  <si>
    <t>m²</t>
  </si>
  <si>
    <t>(e) Ablution units</t>
  </si>
  <si>
    <t>No</t>
  </si>
  <si>
    <t>14.02</t>
  </si>
  <si>
    <t>Office and laboratory furniture</t>
  </si>
  <si>
    <t>(a) Chairs</t>
  </si>
  <si>
    <t>(d) Desks, complete with drawers and locks</t>
  </si>
  <si>
    <t>(e) Drawing tables</t>
  </si>
  <si>
    <t>(f) Conference tables</t>
  </si>
  <si>
    <t>B14.03</t>
  </si>
  <si>
    <t>Office and laboratory fittings Installations and equipment</t>
  </si>
  <si>
    <t>(a) Items measured by number</t>
  </si>
  <si>
    <t>(i) 220/250 volt power points</t>
  </si>
  <si>
    <t>(ii) 400/231 volt 3-phase power points</t>
  </si>
  <si>
    <t>(iii) Double 80 watt fluorescent light fittings complete with ballast and tubes</t>
  </si>
  <si>
    <t>(iv) Double 55 watt fluorescent light fittings complete with ballast and tubes</t>
  </si>
  <si>
    <t>(v) Single incandescent light fittings complete with 100 watt globes</t>
  </si>
  <si>
    <t>PC sum</t>
  </si>
  <si>
    <t>SECTION 1500</t>
  </si>
  <si>
    <t>15.00</t>
  </si>
  <si>
    <t>ACCOMODATION OF TRAFFIC</t>
  </si>
  <si>
    <t>B15.01</t>
  </si>
  <si>
    <t>km</t>
  </si>
  <si>
    <t>B15.03</t>
  </si>
  <si>
    <t>Temporary traffic-control facilities</t>
  </si>
  <si>
    <t>(b) Portable STOP and GO-RY signs</t>
  </si>
  <si>
    <t>(h) Delineators (DTG50J) (size indicated):</t>
  </si>
  <si>
    <t>(1) Single</t>
  </si>
  <si>
    <t>15.08</t>
  </si>
  <si>
    <t>Repairs, alterations and/or additions to existing roads used as temporary deviations</t>
  </si>
  <si>
    <t>m</t>
  </si>
  <si>
    <t>SECTION 2300</t>
  </si>
  <si>
    <t>23.00</t>
  </si>
  <si>
    <t>CONCRETE KERBING, CONCRETE CHANNELLING, CHUTES AND DOWNPIPES, AND CONCRETE LININGS FOR OPEN DRAINS</t>
  </si>
  <si>
    <t>SECTION 3400</t>
  </si>
  <si>
    <t>34.00</t>
  </si>
  <si>
    <t>PAVEMENT LAYERS OF GRAVEL MATERIAL</t>
  </si>
  <si>
    <t>SECTION 4200</t>
  </si>
  <si>
    <t>42.00</t>
  </si>
  <si>
    <t>ASPHALT BASE AND SURFACING</t>
  </si>
  <si>
    <t>SECTION 5600</t>
  </si>
  <si>
    <t>56.00</t>
  </si>
  <si>
    <t>ROAD SIGNS</t>
  </si>
  <si>
    <t>B56.01</t>
  </si>
  <si>
    <t>SECTION 5700</t>
  </si>
  <si>
    <t>57.00</t>
  </si>
  <si>
    <t>ROAD MARKINGS</t>
  </si>
  <si>
    <t>57.01</t>
  </si>
  <si>
    <t>Road marking paint:</t>
  </si>
  <si>
    <t>(a) White lines (broken or unbroken)</t>
  </si>
  <si>
    <t>(1) 100 mm wide</t>
  </si>
  <si>
    <t>(d) White lettering and symbols</t>
  </si>
  <si>
    <t>SECTION 8100</t>
  </si>
  <si>
    <t>81.00</t>
  </si>
  <si>
    <t>TESTING MATERIALS AND WORKMANSHIP</t>
  </si>
  <si>
    <t>81.02</t>
  </si>
  <si>
    <t>Other special tests requested by the engineer</t>
  </si>
  <si>
    <t>SUMMARY OF SECTIONS</t>
  </si>
  <si>
    <t>Section</t>
  </si>
  <si>
    <t xml:space="preserve"> </t>
  </si>
  <si>
    <t>Description</t>
  </si>
  <si>
    <t>8</t>
  </si>
  <si>
    <t xml:space="preserve">   SUBTOTAL</t>
  </si>
  <si>
    <t>Add 15% VAT</t>
  </si>
  <si>
    <t>SECTION 1200</t>
  </si>
  <si>
    <t>&lt;NewDataSet&gt;·  &lt;xs:schema id="NewDataSet" xmlns="" xmlns:xs="http://www,w3,org/2001/XMLSchema"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  &lt;SummaryItems&gt;·    &lt;ContractNo&gt;1&lt;/ContractNo&gt;·    &lt;ScheduleNo&gt;1&lt;/ScheduleNo&gt;·    &lt;SortNo&gt;2&lt;/SortNo&gt;·    &lt;Description&gt;Add 15% VAT&lt;/Description&gt;·    &lt;CalcType&gt;%&lt;/CalcType&gt;·    &lt;CalcValue&gt;15&lt;/CalcValue&gt;·    &lt;UseFirstSubTotal&gt;false&lt;/UseFirstSubTotal&gt;·    &lt;ExclFromWorks&gt;false&lt;/ExclFromWorks&gt;·    &lt;ExclFromProjected&gt;false&lt;/ExclFromProjected&gt;·  &lt;/SummaryItems&gt;·  &lt;SummaryItems&gt;·    &lt;ContractNo&gt;1&lt;/ContractNo&gt;·    &lt;ScheduleNo&gt;1&lt;/ScheduleNo&gt;·    &lt;SortNo&gt;1&lt;/SortNo&gt;·    &lt;Description&gt;Contingencies&lt;/Description&gt;·    &lt;CalcType&gt;%&lt;/CalcType&gt;·    &lt;CalcValue&gt;10&lt;/CalcValue&gt;·    &lt;UseFirstSubTotal&gt;false&lt;/UseFirstSubTotal&gt;·    &lt;ExclFromWorks&gt;false&lt;/ExclFromWorks&gt;·    &lt;ExclFromProjected&gt;false&lt;/ExclFromProjected&gt;·  &lt;/SummaryItems&gt;·&lt;/NewDataSet&gt;</t>
  </si>
  <si>
    <t>(b) Handling cost and profit in respect of sub item B12,02 (a) above</t>
  </si>
  <si>
    <t>(b) Handling cost and profit in respect of sub item B12,03 (a) above</t>
  </si>
  <si>
    <t>(a) Fixed obligations for the preparation of risk assessments, safe work procedures, the project H &amp; S file, the H &amp; S plan and any other H &amp; S matters that the contractor deems necessary,</t>
  </si>
  <si>
    <t>(b) Fixed obligations for completing and checking the Project H &amp; S file and handing over to the Client on completion of the works,</t>
  </si>
  <si>
    <t>(c) Time related obligations for updating and amending the risk assessments, safe work procedures, the project H &amp; S file, the H &amp; S plan and full compliance with all H &amp; S matters during the construction of the works under the contract,</t>
  </si>
  <si>
    <t>Road sign boards with painted or coloured semi-matt background, Symbols, lettering and borders in semi-matt black or in Class I retroreflective material, where the sign board is constructed from</t>
  </si>
  <si>
    <t>(b) Handling cost and profit on respect of sub item 81,02 above</t>
  </si>
  <si>
    <t>Month</t>
  </si>
  <si>
    <t>(j) Traffic cones (size indicated) 700mm</t>
  </si>
  <si>
    <t>(a) Flagmen/ Traffic Controllers</t>
  </si>
  <si>
    <t>23.02</t>
  </si>
  <si>
    <t>Concrete kerbing-channelling combination</t>
  </si>
  <si>
    <t>SECTION 3500</t>
  </si>
  <si>
    <t>35.00</t>
  </si>
  <si>
    <t>STABILIZATION</t>
  </si>
  <si>
    <t>35.01</t>
  </si>
  <si>
    <t>35.02</t>
  </si>
  <si>
    <t>Chemical stabilizing agent:</t>
  </si>
  <si>
    <t>(a) Ordinary portland cement</t>
  </si>
  <si>
    <t>t</t>
  </si>
  <si>
    <t>SECTION 3800</t>
  </si>
  <si>
    <t>38.00</t>
  </si>
  <si>
    <t>BREAKING UP EXISTING PAVEMENT LAYERS</t>
  </si>
  <si>
    <t>38.02</t>
  </si>
  <si>
    <t>Milling out existing bituminous material with an average milling depth:</t>
  </si>
  <si>
    <t>SECTION 3900</t>
  </si>
  <si>
    <t>39.00</t>
  </si>
  <si>
    <t>PATCHING AND REPAIRING EDGE BREAKS</t>
  </si>
  <si>
    <t>39.02</t>
  </si>
  <si>
    <t>Excavation in existing pavements for patching in :</t>
  </si>
  <si>
    <t>(a) Asphalt layers</t>
  </si>
  <si>
    <t>(2) Exceeding 5 m² but not exceeding 100 m²</t>
  </si>
  <si>
    <t>34.03</t>
  </si>
  <si>
    <t>(f) Gravel subbase (chemically stabilized material) compacted to 95% of modified AASHTO density, using:</t>
  </si>
  <si>
    <t>ACCOMMODATION OF TRAFFIC</t>
  </si>
  <si>
    <t>(c) Prepainted galvanized steel plate (chromadek 1,6 mm thick or approved equivalent):</t>
  </si>
  <si>
    <t>(1) Regulatory - Control signs</t>
  </si>
  <si>
    <t>(2) Regulatory - Command signs</t>
  </si>
  <si>
    <t>(i) R103</t>
  </si>
  <si>
    <t>(3) Regulatory - Prohibitation signs</t>
  </si>
  <si>
    <t>(4) Regulatory - Reservation signs</t>
  </si>
  <si>
    <t>(i) R354</t>
  </si>
  <si>
    <t>(5) Warning - Hazard Marker Signs</t>
  </si>
  <si>
    <t>(i) W402</t>
  </si>
  <si>
    <t>(2) 150 mm wide</t>
  </si>
  <si>
    <t>(3) 200 mm wide</t>
  </si>
  <si>
    <t>(4) 300 mm wide</t>
  </si>
  <si>
    <t>(b)Yellow/ Red lines ( broken or unbroken )</t>
  </si>
  <si>
    <t>1,5 mm Thick Thermo Plastic road marking applied according to manufacturers specifications</t>
  </si>
  <si>
    <t>2,5 mm Thick Thermo Plastic road marking applied according to manufacturers specifications</t>
  </si>
  <si>
    <t>(e) Yellow lettering and symbols</t>
  </si>
  <si>
    <t>(f) Transverse lines, painted island and arrestor bed markins (any colour)</t>
  </si>
  <si>
    <t>(g) Kerb markings (any colour)</t>
  </si>
  <si>
    <t>(h) Bus lane markings 1000mm wide (red)</t>
  </si>
  <si>
    <t>Direction arrows and general road marking</t>
  </si>
  <si>
    <t xml:space="preserve"> Total Carried Forward</t>
  </si>
  <si>
    <t>Road studs and Rubble blocks</t>
  </si>
  <si>
    <t>JDA C/N001</t>
  </si>
  <si>
    <t xml:space="preserve"> TOTAL CARRIED OVER TO C1.1 FORM OF OFFER AND ACCEPTANCE</t>
  </si>
  <si>
    <t>12</t>
  </si>
  <si>
    <t>Asphalt reinforcing - complete (PVA GRID 25mm x 25mm)</t>
  </si>
  <si>
    <t>TRAFFIC SIGNALLING</t>
  </si>
  <si>
    <t>Provision to make allowance for Signal Design, Approval, Testing and Comissioning</t>
  </si>
  <si>
    <t>Community Liason Officer (CLO) (Items included are remuneration, accredited EPWP training courses for selected labour, site office consumables and personal protective equipment.)</t>
  </si>
  <si>
    <t>(vi) Air conditioning units with 2,2 kW minimum capacity, mounted and with own power connection</t>
  </si>
  <si>
    <t>Accommodating traffic and maintaining temporary deviations, detours, barricades and signs.</t>
  </si>
  <si>
    <t>Training</t>
  </si>
  <si>
    <t>(a) Technical skills</t>
  </si>
  <si>
    <t>(c)Remuneration of workers undergoing training including wages</t>
  </si>
  <si>
    <t>Prov. Sum</t>
  </si>
  <si>
    <t>(h)Training of Emerging Contractors</t>
  </si>
  <si>
    <t>Prov Sum</t>
  </si>
  <si>
    <t>(i) Contractor's charge to allow for handling costs and profit in (h)</t>
  </si>
  <si>
    <t>(d) Contractor's charge to allow for handling costs and profit in respect to sub item B12.04 (a) &amp; ( c)</t>
  </si>
  <si>
    <t>6</t>
  </si>
  <si>
    <t>3</t>
  </si>
  <si>
    <t>2</t>
  </si>
  <si>
    <t>SECTION 3300</t>
  </si>
  <si>
    <t>MASS EARTHWORKS</t>
  </si>
  <si>
    <t>33.00</t>
  </si>
  <si>
    <t>Scope of Works Reserved for SMMEs Development</t>
  </si>
  <si>
    <t>B12.09</t>
  </si>
  <si>
    <t>Assisting Local Emerging Contractors</t>
  </si>
  <si>
    <t>(a) Contractor's handling costs and other charges</t>
  </si>
  <si>
    <t xml:space="preserve"> Total Carried Forward </t>
  </si>
  <si>
    <t>B12/1500</t>
  </si>
  <si>
    <t>Accommodation of Traffic</t>
  </si>
  <si>
    <t>SMMEs Preliminary &amp; Generals</t>
  </si>
  <si>
    <t>Contractor's handling costs and other charges in respect to Development of SMMEs item B12/23.00</t>
  </si>
  <si>
    <t>Included</t>
  </si>
  <si>
    <t>Concrete Kerbing, Concrete Channeling, Chutes and Downpipes and Concrete linings for open drains</t>
  </si>
  <si>
    <t>33.10</t>
  </si>
  <si>
    <t>Roadbed preparation and the compaction of material</t>
  </si>
  <si>
    <t>(b) Compaction to 93% of modified AASHTO density</t>
  </si>
  <si>
    <t>Mass Earthworks</t>
  </si>
  <si>
    <t>Excavating and spoiling material from an existing pavement and/or the underlying fill:</t>
  </si>
  <si>
    <t>(d) Bituminous material (RAP)</t>
  </si>
  <si>
    <t>B38.13</t>
  </si>
  <si>
    <t>Excavating milled stabilized material to stockpile and back to the road again</t>
  </si>
  <si>
    <t>Tack coat of 30% stable-grade emulsion</t>
  </si>
  <si>
    <t xml:space="preserve">  litre</t>
  </si>
  <si>
    <t>Binder variations</t>
  </si>
  <si>
    <t>Variations in active filler content:</t>
  </si>
  <si>
    <t>(b) Lime</t>
  </si>
  <si>
    <t>Asphalt layer constructed for rehabilitation purposes in accordance with the provisions of subsubclauses 4213(f)(ii) or 4213(f)(iii):</t>
  </si>
  <si>
    <t>(a) Base constructed with new asphalt (using 
      SE-1 with a maximum stone size of 20mm)</t>
  </si>
  <si>
    <t xml:space="preserve">      (i) Continuously graded, 80mm thick</t>
  </si>
  <si>
    <t>(b) Surfacing or overlay constructed with new 
      asphalt (AP-1 maximum stone size 14mm)</t>
  </si>
  <si>
    <t xml:space="preserve">      (i) Continuously graded, 30mm thick</t>
  </si>
  <si>
    <t xml:space="preserve">      (i) Continuously graded, 50mm thick</t>
  </si>
  <si>
    <t xml:space="preserve">Road Signs </t>
  </si>
  <si>
    <t>Road Markings</t>
  </si>
  <si>
    <t>SECTION 5700/1</t>
  </si>
  <si>
    <t>1</t>
  </si>
  <si>
    <t>TRAFFIC SIGNALS</t>
  </si>
  <si>
    <t>SELECTION, STOCKPILING AND BREAKING DOWN THE MATERIAL FROM BORROW PITS, CUTTINGS AND EXISTING PAVEMENT LAYERS, AND PLACING  AND COMPACTING THE GRAVEL LAYERS</t>
  </si>
  <si>
    <t>32.00</t>
  </si>
  <si>
    <t>32.06</t>
  </si>
  <si>
    <t>PREFABRICATED CULVERTS</t>
  </si>
  <si>
    <t>22.00</t>
  </si>
  <si>
    <t>Removal of sand, silt, roots, etc. (all causes) using high pressure water jetting equipment at +450Bar pressure for pipe diameter</t>
  </si>
  <si>
    <t>Manholes,catchpits,precast inlet and outlet structures complete</t>
  </si>
  <si>
    <t>(i) 1.0m to 1.5m deep</t>
  </si>
  <si>
    <t>(ii) 1.5m to 2.0m deep</t>
  </si>
  <si>
    <t>(iii) 2.0m to 3m deep</t>
  </si>
  <si>
    <t>(iv) 3.0m to 4.5m deep</t>
  </si>
  <si>
    <t>(ii) 1.5, to 3.0m deep</t>
  </si>
  <si>
    <t>(iii) 3.0m to 4.5m  deep</t>
  </si>
  <si>
    <t>22.17</t>
  </si>
  <si>
    <t>(a) Manholes</t>
  </si>
  <si>
    <t xml:space="preserve">(b) Catch pits and Kerb Inlets </t>
  </si>
  <si>
    <t>(2) complete as per typical detail JRA-SD-SWM-001</t>
  </si>
  <si>
    <t>(1) Brick manholes complete as per typical detail JRA-SD-SWM-004</t>
  </si>
  <si>
    <t>42.04</t>
  </si>
  <si>
    <t>42.05</t>
  </si>
  <si>
    <t>42.06</t>
  </si>
  <si>
    <t>42.11</t>
  </si>
  <si>
    <t>42.17</t>
  </si>
  <si>
    <t>(d)Milled Material</t>
  </si>
  <si>
    <t>(i)Material stock pilled within 2km radius of site</t>
  </si>
  <si>
    <t>(ii)Material stock pilled in excess of 2km radius of site</t>
  </si>
  <si>
    <t xml:space="preserve">Stockpiling of milled material material( bulking factor included) </t>
  </si>
  <si>
    <t>B12/2300</t>
  </si>
  <si>
    <t>B12/3300</t>
  </si>
  <si>
    <t>B12/5600</t>
  </si>
  <si>
    <t>B12/5700</t>
  </si>
  <si>
    <t>Provision for the maintenance/ rehabilitation/ replacement of existing stormwater controls</t>
  </si>
  <si>
    <t>CCTV conditional assessment of existing stormwater Lines</t>
  </si>
  <si>
    <t>750</t>
  </si>
  <si>
    <t>2100</t>
  </si>
  <si>
    <t>14</t>
  </si>
  <si>
    <t>4</t>
  </si>
  <si>
    <t>(i) 400mm dia pipe (Class 100D)</t>
  </si>
  <si>
    <t>(ii) 450mm dia pipe (Class 100D)</t>
  </si>
  <si>
    <t>(iii) 500mm dia pipe (class 100D)</t>
  </si>
  <si>
    <t>(iv) 900mm dia (Class 100D)</t>
  </si>
  <si>
    <t>300</t>
  </si>
  <si>
    <t>400</t>
  </si>
  <si>
    <t>200</t>
  </si>
  <si>
    <t>2500</t>
  </si>
  <si>
    <t>Pavement layers constructed from gravel obtained from existing pavement layers:</t>
  </si>
  <si>
    <t>(ii) Cemented material (Lower Subbase 150mm thickness)</t>
  </si>
  <si>
    <t>(iii) Cemented material (Upper Subbase 150mm thickness)</t>
  </si>
  <si>
    <t>Chemical stabilisation extra over unstabilised compacted layers</t>
  </si>
  <si>
    <t>(b) Sub-base</t>
  </si>
  <si>
    <t xml:space="preserve">      (iii) 300mm thickness</t>
  </si>
  <si>
    <t>Milling out cemented material:</t>
  </si>
  <si>
    <t>(b) Average milling depth exceeding 
      50mm but not exceeding 100mm:</t>
  </si>
  <si>
    <t xml:space="preserve">(b) Cemented material </t>
  </si>
  <si>
    <t>B38.14</t>
  </si>
  <si>
    <t>Lump sum</t>
  </si>
  <si>
    <t>(i) R1</t>
  </si>
  <si>
    <t>(i) R3</t>
  </si>
  <si>
    <t>(i) R4.1</t>
  </si>
  <si>
    <t>(i) R212</t>
  </si>
  <si>
    <t>(ii) R213</t>
  </si>
  <si>
    <t>500</t>
  </si>
  <si>
    <t>50</t>
  </si>
  <si>
    <t>(a) RM7.2</t>
  </si>
  <si>
    <t>(b) RM8.1</t>
  </si>
  <si>
    <t>(c) RM8.2</t>
  </si>
  <si>
    <t>7</t>
  </si>
  <si>
    <t>(d) RM8.3</t>
  </si>
  <si>
    <t>(e) RM8.4</t>
  </si>
  <si>
    <t>5</t>
  </si>
  <si>
    <t>(g) WM7.2</t>
  </si>
  <si>
    <t>(h) WM7.3</t>
  </si>
  <si>
    <t>(i) WM7.4</t>
  </si>
  <si>
    <t>(j) GM7</t>
  </si>
  <si>
    <t>800</t>
  </si>
  <si>
    <t>REHABILITATION OF ROAD PAVEMENTS AT EDITH CAVELL STREET</t>
  </si>
  <si>
    <t>SECTION 7300</t>
  </si>
  <si>
    <t>73.00</t>
  </si>
  <si>
    <t>CONCRETE BLOCK PAVING (SEGMENTAL)</t>
  </si>
  <si>
    <t>73.03</t>
  </si>
  <si>
    <t>3900</t>
  </si>
  <si>
    <t>(b) Concrete paving blocks (segmental) 80mm thick for sidewalks</t>
  </si>
  <si>
    <t>B12/7300</t>
  </si>
  <si>
    <t>Concrete Block Paving (Segmental)</t>
  </si>
  <si>
    <t>SECTION 1700</t>
  </si>
  <si>
    <t>1700</t>
  </si>
  <si>
    <t>CLEARING AND GRUBBING</t>
  </si>
  <si>
    <t>Take up / demolish and remove from site, including carting away to designated spoilt site</t>
  </si>
  <si>
    <t/>
  </si>
  <si>
    <t>B17.07</t>
  </si>
  <si>
    <t>SECTION 1800</t>
  </si>
  <si>
    <t>18.00</t>
  </si>
  <si>
    <t>DAYWORKS</t>
  </si>
  <si>
    <t>Personnel during normal working hours:</t>
  </si>
  <si>
    <t>(i) Unskilled labour</t>
  </si>
  <si>
    <t>hr</t>
  </si>
  <si>
    <t>(ii) Semi-skilled labour</t>
  </si>
  <si>
    <t>(iii) Skilled labour</t>
  </si>
  <si>
    <t>(iv) Ganger</t>
  </si>
  <si>
    <t>Personnel outside normal working hours:</t>
  </si>
  <si>
    <t>(a) Outside normal working hours and Saturdays:</t>
  </si>
  <si>
    <t>(b) Sundays and Public Holidays:</t>
  </si>
  <si>
    <t>B18.01</t>
  </si>
  <si>
    <t>B18.02</t>
  </si>
  <si>
    <t>B18.03</t>
  </si>
  <si>
    <t>Plant and Equipment:</t>
  </si>
  <si>
    <t>(i) Tracked Excavator (18-22 ton)</t>
  </si>
  <si>
    <t>(ii) Front end loader minimum power 90kW</t>
  </si>
  <si>
    <t>(iii) Backhoe loader (TLB) (7-8 ton)</t>
  </si>
  <si>
    <t xml:space="preserve">(iv) Grader (CAT 140G or equivalent) </t>
  </si>
  <si>
    <t>(v) Compressor plus two jackhammers and two paving breakers, including hoses and tools (7 m³/minute mass approximately 150 cpm)</t>
  </si>
  <si>
    <t>(vi) Vibratory roller (10-14 ton, single drum, smooth)</t>
  </si>
  <si>
    <t>(vii) Static roller (11-13 ton)</t>
  </si>
  <si>
    <t xml:space="preserve">(viii) Pedestrian Roller (800-900 kg, 630 mm wide drum) </t>
  </si>
  <si>
    <t xml:space="preserve">(ix) Small compaction equipment (plate vibrator) </t>
  </si>
  <si>
    <t xml:space="preserve">(x) Pneumatic tyre roller (27 ton) </t>
  </si>
  <si>
    <t xml:space="preserve">(xi) Tipper Truck (10 m³) </t>
  </si>
  <si>
    <t xml:space="preserve">(xii) Water tanker (10 000 litre) </t>
  </si>
  <si>
    <t>(xiii) Concrete mixer (capacity 350 litre)</t>
  </si>
  <si>
    <t>(xiv) Generator (5 kVA)</t>
  </si>
  <si>
    <t>(xv) Low bed (30-40 ton)</t>
  </si>
  <si>
    <t>L/Sum</t>
  </si>
  <si>
    <t>Transport:</t>
  </si>
  <si>
    <t>(a) LDV</t>
  </si>
  <si>
    <t>(b) Flatbed truck (including mobile crane with 5 ton capacity)</t>
  </si>
  <si>
    <t>(c) Lowbed horse and trailer</t>
  </si>
  <si>
    <t>B18.05</t>
  </si>
  <si>
    <t>DRAINS</t>
  </si>
  <si>
    <t>Excavation for subsoil drainage systems:</t>
  </si>
  <si>
    <t>"(a) Excavating soft material situated within the following depth ranges below the surface level:"</t>
  </si>
  <si>
    <t>(i) 0 m up to 1,5 m</t>
  </si>
  <si>
    <t>(ii) 1.5 m up to 3,0 m</t>
  </si>
  <si>
    <t>"(b) Extra over subitem 21.03(a) for excavation in hard material, irrespective of depth"</t>
  </si>
  <si>
    <t>Impermeable backfilling to subsoil drainage systems</t>
  </si>
  <si>
    <t>a) Selected fill material from excavations in pipe tenches</t>
  </si>
  <si>
    <t>Natural permeable material in subsoil drainage systems (crushed stone)</t>
  </si>
  <si>
    <t>(b) Crushed stone obtained from commercial sources (19mm average diameter)</t>
  </si>
  <si>
    <t>Natural permeable material in subsoil drainage systems (sand)</t>
  </si>
  <si>
    <t>(b) Sand from commercial sources (G7 material)</t>
  </si>
  <si>
    <t>Pipes in subsoil drainage systems</t>
  </si>
  <si>
    <t>(c) Perforated Class 25 160mm diameter high density type poly-ethylene pressure (HDPE) pipes and fittings, complete with couplings, end caps, etc., complete</t>
  </si>
  <si>
    <t>Polyethylene sheeting, 0.15mm thick, or similar approved material, for lining subsoil drainage systems</t>
  </si>
  <si>
    <t>Synthetic-fibre filter fabric</t>
  </si>
  <si>
    <t>a) Geofabric filter blanket wrapped around stone encasing with 150mm side and 300mm end laps including stitching.</t>
  </si>
  <si>
    <t>Test flushing of pipe subsoil drains</t>
  </si>
  <si>
    <t>Excavation for the clearing of existing drainage systems</t>
  </si>
  <si>
    <t>(a) Manholes and inlet and outlet structures</t>
  </si>
  <si>
    <t>21.03</t>
  </si>
  <si>
    <t>21.00</t>
  </si>
  <si>
    <t>21.04</t>
  </si>
  <si>
    <t>21.06</t>
  </si>
  <si>
    <t>21.07</t>
  </si>
  <si>
    <t>21.08</t>
  </si>
  <si>
    <t>21.09</t>
  </si>
  <si>
    <t>21.1</t>
  </si>
  <si>
    <t>21.17</t>
  </si>
  <si>
    <t>21.18</t>
  </si>
  <si>
    <t>SECTION 2100</t>
  </si>
  <si>
    <t>SECTION 2200</t>
  </si>
  <si>
    <t>Excavation:</t>
  </si>
  <si>
    <t>(a) Excavating soft material situated within the following depth ranges below the surface:</t>
  </si>
  <si>
    <t>(ii) Exceeding 1,5 m and up to 3,0 m</t>
  </si>
  <si>
    <t>(b) Extra over subitem 22.01(a) for excavation in hard material, irrespective of depth</t>
  </si>
  <si>
    <t>Backfilling:</t>
  </si>
  <si>
    <t>(a) Using the excavated material</t>
  </si>
  <si>
    <t>(b) Using imported selected G5 material</t>
  </si>
  <si>
    <t>(c) Extra over subitems 22.02(a) and (b) for soil cement backfilling</t>
  </si>
  <si>
    <t>(i) with 3% Cement</t>
  </si>
  <si>
    <t>Concrete pipe culverts:</t>
  </si>
  <si>
    <t>(a) On class C bedding</t>
  </si>
  <si>
    <t>(i) 350mm Diameter Class SC 100D load concrete non-pressure pipes, with spigot and socket ends jointed together with and including neoprene sealed joints</t>
  </si>
  <si>
    <t>Cast in-situ concrete and formwork:</t>
  </si>
  <si>
    <t>(f) Services protection slab size 1500 x 900 x 150mm thick overall, with a mass not exceeding 500kg, manufactured using 30MPa/19mm reinforced concrete, with single layer mesh ref 391 installed 50mm from bottom, supplied complete with 4 No. R10 lifting hooks cast in top surface of slab in required position, including Class F2 surface finish formwork to bottom and sides, transporting, hoisting and placing in final position complete</t>
  </si>
  <si>
    <t>Removing existing concrete, brickwork or masonry:</t>
  </si>
  <si>
    <t>(a) Plain concrete</t>
  </si>
  <si>
    <t>(b) Reinforced concrete</t>
  </si>
  <si>
    <t>2200</t>
  </si>
  <si>
    <t>22.01</t>
  </si>
  <si>
    <t>22.02</t>
  </si>
  <si>
    <t>22.03</t>
  </si>
  <si>
    <t xml:space="preserve">22.12 </t>
  </si>
  <si>
    <t>Note:  All materials to include for free haul from source or to disposal site, to be located by the contractor, irrespective of the distance</t>
  </si>
  <si>
    <t>Cut and borrow to fill, including unlimited free-haul:</t>
  </si>
  <si>
    <t>(a) Material in compacted layer thickness of 200 mm and less:</t>
  </si>
  <si>
    <t>(ii) Compacted to 93% of Maximun Dry Density</t>
  </si>
  <si>
    <t>Cut to spoil including unlimited free haul.  Material obtained from:</t>
  </si>
  <si>
    <t>(a) Soft excavation (roadworks)</t>
  </si>
  <si>
    <t>(a) Soft excavation (pavements)</t>
  </si>
  <si>
    <t>(b) Intermediate excavation</t>
  </si>
  <si>
    <t>(c) Hard excavation</t>
  </si>
  <si>
    <t>Removal of unsuitable material (including unlimited free-haul):</t>
  </si>
  <si>
    <t xml:space="preserve">(a) In layer thicknesses exceeding 200 mm </t>
  </si>
  <si>
    <t>(i) Stable material</t>
  </si>
  <si>
    <t>(c) Extra over for intermediate material</t>
  </si>
  <si>
    <t>(d) Extra over for hard material</t>
  </si>
  <si>
    <t>Widening of cuts (extra over items 33.01,33.02 and 33.04):</t>
  </si>
  <si>
    <t>(c) in all other materials</t>
  </si>
  <si>
    <t>33.01</t>
  </si>
  <si>
    <t>33.07</t>
  </si>
  <si>
    <t>33.08</t>
  </si>
  <si>
    <t>33.04</t>
  </si>
  <si>
    <t>Roadbed preparation and the compaction of material:</t>
  </si>
  <si>
    <t>Finishing-off cut and fill slopes, medians and interchange areas:</t>
  </si>
  <si>
    <t>(a) Cut slopes</t>
  </si>
  <si>
    <t>(b) Fill slopes</t>
  </si>
  <si>
    <t>(c) Medians and interchange areas</t>
  </si>
  <si>
    <t>Extra over item 33.01 for excavating material from the pavements and fills of existing roads:</t>
  </si>
  <si>
    <t>(a) Non-cemented material</t>
  </si>
  <si>
    <t>(b) Cemented material</t>
  </si>
  <si>
    <t>33.13</t>
  </si>
  <si>
    <t>33.14</t>
  </si>
  <si>
    <t>Extra over item 33.14 for excavating in pavements and fills of existing roads in restricted areas in:</t>
  </si>
  <si>
    <t>Extra over items 33.10, 33.11 and 33.12 for preparing and / or treating the roadbed and compacting material in restricted areas:</t>
  </si>
  <si>
    <t>(a) Item 33.10 for roadbed preparation and the compaction of material (roadworks)</t>
  </si>
  <si>
    <t>(a) Item 33.10 for roadbed preparation and the compaction of material (pavements)</t>
  </si>
  <si>
    <t>33.15</t>
  </si>
  <si>
    <t>33.18</t>
  </si>
  <si>
    <t>(a) Compaction to 90% of Mod AASHTO Maximum Density (roadworks)</t>
  </si>
  <si>
    <t>(a) Compaction to 90% of Mod AASHTO Maximum Density (pavements)</t>
  </si>
  <si>
    <t>Pavement layers constructed from gravel taken from cut or borrow, including unlimited free-haul:</t>
  </si>
  <si>
    <t>(a) Gravel selected layer compacted to:</t>
  </si>
  <si>
    <t>(i) 93% of Mod AASHTO Density, using G7 material 150 mm thick (roadworks)</t>
  </si>
  <si>
    <t>(i) 93% of Mod AASHTO Density, using G7 material 150 mm thick (pavements)</t>
  </si>
  <si>
    <t>(d) Gravel subbase (chemically stabilized material) compacted to:</t>
  </si>
  <si>
    <t>(iii) 96% of Mod AASHTO Density, using non-cemented G5 material 200 mm thick</t>
  </si>
  <si>
    <t>(g) Gravel shoulders wearing course Type 1 compacted to:</t>
  </si>
  <si>
    <t xml:space="preserve">(ii) 95% of Mod AASHTO Density 150 mm thick </t>
  </si>
  <si>
    <t>Extra over item 34.01 for supply of gravel material from commercial sources (including overhaul) for the following pavement layers:</t>
  </si>
  <si>
    <t>(a) Gravel selected layer, G7 quality material (roadworks)</t>
  </si>
  <si>
    <t>(a) Gravel selected layer, G7 quality material (pavement)</t>
  </si>
  <si>
    <t>(b) Gravel subbase, G5 quality material</t>
  </si>
  <si>
    <t>(c) Gravel wearing course, Type 1</t>
  </si>
  <si>
    <t>34.01</t>
  </si>
  <si>
    <t>B34.14</t>
  </si>
  <si>
    <t>Chemical stabilization extra over unstabilized compacted layers</t>
  </si>
  <si>
    <t>(a) Subbase layers of</t>
  </si>
  <si>
    <t xml:space="preserve">(i) 200 mm thickness </t>
  </si>
  <si>
    <t>(a) Ordinary Portland Cement</t>
  </si>
  <si>
    <t>Provision and application of water for curing</t>
  </si>
  <si>
    <t>kℓ</t>
  </si>
  <si>
    <t>Curing by covering with subsequent layer (immediate placement on instruction of the Engineer)</t>
  </si>
  <si>
    <t>Extra over items 35.01 and 35.07 for trial sections</t>
  </si>
  <si>
    <t>35.04</t>
  </si>
  <si>
    <t>35.05</t>
  </si>
  <si>
    <t>35.13</t>
  </si>
  <si>
    <t>SECTION 4100</t>
  </si>
  <si>
    <t>41.00</t>
  </si>
  <si>
    <t>Prime coat:</t>
  </si>
  <si>
    <t xml:space="preserve">(f) Bitumen emulsion bases prime
</t>
  </si>
  <si>
    <t>litre</t>
  </si>
  <si>
    <t>Aggregate for blinding:</t>
  </si>
  <si>
    <t>(i) BTB base compacted to 93% of Mod. RICE, 80 mm thick</t>
  </si>
  <si>
    <t>(iI) EME base compacted to 94% of Mod. RICE, 90 mm thick</t>
  </si>
  <si>
    <t xml:space="preserve">Extra over item 41.01 for applying the prime coat in areas accessible only to hand held equipment  </t>
  </si>
  <si>
    <t>41.01</t>
  </si>
  <si>
    <t>41.03</t>
  </si>
  <si>
    <t>Asphalt Surfacing:</t>
  </si>
  <si>
    <t>(a) Continuously graded,</t>
  </si>
  <si>
    <t>Apply 40mm (average) thick continuously graded asphalt surfacing using AP-1 (50/70 penetration grade) bitumen, including approved binder</t>
  </si>
  <si>
    <t>(a) 50/70 Penetration Grade Bitumens</t>
  </si>
  <si>
    <t>(a) Cement</t>
  </si>
  <si>
    <t>(c) Milled granulated blast-furnce slag</t>
  </si>
  <si>
    <t>(d) Fly-ash</t>
  </si>
  <si>
    <t>100 mm cores in asphalt paving</t>
  </si>
  <si>
    <t>Application of prime coat and/or tack coat to the edges of the layers</t>
  </si>
  <si>
    <t>Aggregate variations</t>
  </si>
  <si>
    <t>Intersection of old with new, including tieing in of all layerworks and finishing flush top surface of asphalt</t>
  </si>
  <si>
    <t>42.02</t>
  </si>
  <si>
    <t>42.08</t>
  </si>
  <si>
    <t>42.15</t>
  </si>
  <si>
    <t>B42.21</t>
  </si>
  <si>
    <t>B42.22</t>
  </si>
  <si>
    <t>Road sign boards with painted or coloured semi-matt background. Symbols, lettering and borders in semi-matt black or in Class 1 retro-reflective material, where the sign board is constructed from:</t>
  </si>
  <si>
    <t>(c) Prepainted galvanized steel plate (chromadek 1,6mm thick or approved equivalent):</t>
  </si>
  <si>
    <t>(i) Area not exceeding 2 m²</t>
  </si>
  <si>
    <t>(ii) Area exceeding 2 m² but not 10 m²</t>
  </si>
  <si>
    <t>Extra over item 56.01 for using:</t>
  </si>
  <si>
    <t>(a) Background of retro-reflective material of:</t>
  </si>
  <si>
    <t xml:space="preserve">(i) Class I (Engineering grade) </t>
  </si>
  <si>
    <t>(iii) Class III (High-intensity grade)</t>
  </si>
  <si>
    <t>(b) Lettering, symbols, numbers, arrows, emblems and borders of retro- reflective material:</t>
  </si>
  <si>
    <t>(ii) Class III</t>
  </si>
  <si>
    <t>Road sign supports  (overhead road sign structures excluded):</t>
  </si>
  <si>
    <t>(a) Steel tubing</t>
  </si>
  <si>
    <t>(i) 76mm Diameter x 5mm wall thickness galvanized circular hollow sections</t>
  </si>
  <si>
    <t>Excavation and backfilling for road sign supports (not applicable to kilometre posts)</t>
  </si>
  <si>
    <t>Extra over item 56.05 for cement-treated soil backfill</t>
  </si>
  <si>
    <t>Dismantling, storing and re-erecting road signs with a surface area of (including grubbing up and removing concrete base, backfilling hole with suitable imported material from commercial sources and compacting in 150mm thick layers to a minimum of 93% Mod. AASHTO maximum density, including working in confined areas):</t>
  </si>
  <si>
    <t>(a) Up to 2 m²</t>
  </si>
  <si>
    <t>(b) Exceeding 2 m² but not exceeding 10 m²</t>
  </si>
  <si>
    <t>Dismantling and storing road signs with a surface area of (including grubbing up and removing concrete base, backfilling hole with suitable imported material from commercial sources and compacting in 150mm thick layers to a minimum of 93% Mod. AASHTO maximum density, including working in confined areas):</t>
  </si>
  <si>
    <t>56.01</t>
  </si>
  <si>
    <t>56.02</t>
  </si>
  <si>
    <t>56.03</t>
  </si>
  <si>
    <t>56.05</t>
  </si>
  <si>
    <t>56.06</t>
  </si>
  <si>
    <t>56.08</t>
  </si>
  <si>
    <t>56.09</t>
  </si>
  <si>
    <t>Retro-reflective road-marking paint:</t>
  </si>
  <si>
    <t xml:space="preserve">(f) Transverse lines, painted island and arrestor bed markings (any color)
</t>
  </si>
  <si>
    <t>Variations in rate of application:</t>
  </si>
  <si>
    <t>(a) White paint</t>
  </si>
  <si>
    <t>ℓ</t>
  </si>
  <si>
    <t>LANDSCAPING AND PLANTING PLANTS</t>
  </si>
  <si>
    <t>(a) Providing the trees and shrubs</t>
  </si>
  <si>
    <t>(i) Celtis Africana 4.55m high</t>
  </si>
  <si>
    <t>(ii) Abelia postrata  (4l container)</t>
  </si>
  <si>
    <t>(iii) Agapanthus spp Blue  (2l container)</t>
  </si>
  <si>
    <t>(iv) Bauhinia galpinii  (4l container)</t>
  </si>
  <si>
    <t>(v) Plumbago auriculata  (0,5l container)</t>
  </si>
  <si>
    <t>(b) Planting and establishing:</t>
  </si>
  <si>
    <t>(i) Trees</t>
  </si>
  <si>
    <t>(ii) Shrubs</t>
  </si>
  <si>
    <t>Compost, lime and fertilizer:</t>
  </si>
  <si>
    <t>(a) Compost in plant beds, holes for trees, shrubs, etc</t>
  </si>
  <si>
    <t>Benches, tables, etc.</t>
  </si>
  <si>
    <t>Garden furniture with grey exposed aggregate finish to precast concrete components, including excavation, unreinforced concrete footings where applicable, backfilling and compacting, etc., complete</t>
  </si>
  <si>
    <t>3 Seater bench</t>
  </si>
  <si>
    <t>17 Litre (155kg) waste bin size 490mm diameter x 760mm high</t>
  </si>
  <si>
    <t>Tree boxes</t>
  </si>
  <si>
    <t>Tree boxes with grey exposed aggregate finish to precast concrete components, including excavation, unreinforced concrete footings where applicable, backfilling and compacting, etc., complete</t>
  </si>
  <si>
    <t>1000 x 1000 x 1000mm Tree box</t>
  </si>
  <si>
    <t>SECTION 5800</t>
  </si>
  <si>
    <t>5800</t>
  </si>
  <si>
    <t>B58.13</t>
  </si>
  <si>
    <t>B58.14</t>
  </si>
  <si>
    <t>B58.15</t>
  </si>
  <si>
    <t>58.09</t>
  </si>
  <si>
    <t>SECTION 5900</t>
  </si>
  <si>
    <t>FINISHING THE ROAD AND ROAD RESERVE AND TREATING OLD ROADS</t>
  </si>
  <si>
    <t>Finishing the road and road reserve:</t>
  </si>
  <si>
    <t>(b) Single carriageway road</t>
  </si>
  <si>
    <t>59.00</t>
  </si>
  <si>
    <t>Concrete block paving:</t>
  </si>
  <si>
    <t>(a) Supply and install the following paving, laid to falls in patterns on and including 50mm thick sand layer with joints filled in with sand, compacted with a vibration compactor</t>
  </si>
  <si>
    <t>(i) 80mm Thick red interlocking paving</t>
  </si>
  <si>
    <t>(ii) 80mm Thick grey interlocking paving</t>
  </si>
  <si>
    <t>(iii) 400 x 400 x 60mm Thick grey directional paving</t>
  </si>
  <si>
    <t>(iv) 35mm thick Stone black flagstone paving</t>
  </si>
  <si>
    <t>(b) Cutting units to fit edge restraints:</t>
  </si>
  <si>
    <t>(i) Straight cutting of paving and remove to waste.</t>
  </si>
  <si>
    <t>(ii) Raking cutting of paving and remove to waste.</t>
  </si>
  <si>
    <t>(iii) Circular cutting of paving and remove to waste.</t>
  </si>
  <si>
    <t>Provision of approved herbicide and ant poison:</t>
  </si>
  <si>
    <t>Supply and lay approved weedkiller in strict accordance with the Manufacturer's instructions</t>
  </si>
  <si>
    <t>73.01</t>
  </si>
  <si>
    <t>Other special tests requested by the Engineer:</t>
  </si>
  <si>
    <t>(a) Cost of testing</t>
  </si>
  <si>
    <t>P C Sum</t>
  </si>
  <si>
    <t xml:space="preserve">(b) Handling costs and profit in respect of subitem 81.02(a)	</t>
  </si>
  <si>
    <t>Providing testing equipment:</t>
  </si>
  <si>
    <t>(a) Rolling straight-edge</t>
  </si>
  <si>
    <t xml:space="preserve">(b) Core drill </t>
  </si>
  <si>
    <t>81.03</t>
  </si>
  <si>
    <t>57.02</t>
  </si>
  <si>
    <t>57.04</t>
  </si>
  <si>
    <t>PRIME COAT</t>
  </si>
  <si>
    <t>CONCRETE BLOCK PAVING FOR ROADS</t>
  </si>
  <si>
    <t>C12/1700</t>
  </si>
  <si>
    <t>Clearing and Grubbing</t>
  </si>
  <si>
    <t>Contractor's handling costs and other charges in respect to Development of SMMEs item B12/17.00</t>
  </si>
  <si>
    <t>C12/2100</t>
  </si>
  <si>
    <t>Drains</t>
  </si>
  <si>
    <t>Contractor's handling costs and other charges in respect to Development of SMMEs item B12/21.00</t>
  </si>
  <si>
    <t>C12/2200</t>
  </si>
  <si>
    <t>Prefabricated Culverts</t>
  </si>
  <si>
    <t>Contractor's handling costs and other charges in respect to Development of SMMEs item B12/22.00</t>
  </si>
  <si>
    <t>C12/5600</t>
  </si>
  <si>
    <t>Contractor's handling costs and other charges in respect to Development of SMMEs item B12/56.00</t>
  </si>
  <si>
    <t>C12/5700</t>
  </si>
  <si>
    <t>Road Marking</t>
  </si>
  <si>
    <t>Contractor's handling costs and other charges in respect to Development of SMMEs item B12/57.00</t>
  </si>
  <si>
    <t>C12/5800</t>
  </si>
  <si>
    <t>Landscaping and Planting Plants</t>
  </si>
  <si>
    <t>Contractor's handling costs and other charges in respect to Development of SMMEs item B12/58.00</t>
  </si>
  <si>
    <t>C12/7300</t>
  </si>
  <si>
    <t>Concrete Block Paving for Roads</t>
  </si>
  <si>
    <t>Road Signs</t>
  </si>
  <si>
    <t>D12/7300</t>
  </si>
  <si>
    <t>D12/5800</t>
  </si>
  <si>
    <t>D12/5700</t>
  </si>
  <si>
    <t>D12/5600</t>
  </si>
  <si>
    <t>D12/2200</t>
  </si>
  <si>
    <t>D12/2100</t>
  </si>
  <si>
    <t>D12/1700</t>
  </si>
  <si>
    <t>SECTION E1200</t>
  </si>
  <si>
    <t>E1200</t>
  </si>
  <si>
    <t>E12.01</t>
  </si>
  <si>
    <t>SECTION E - SUMMARY OF WORKS</t>
  </si>
  <si>
    <t>Section A</t>
  </si>
  <si>
    <t>Section B</t>
  </si>
  <si>
    <t>Section C</t>
  </si>
  <si>
    <t>Section D</t>
  </si>
  <si>
    <t>ADDITIONAL SCOPE - GANDHI STATION (ALBERTINA SISULU ROAD)</t>
  </si>
  <si>
    <t>Section E</t>
  </si>
  <si>
    <t>ADDITIONAL SCOPE - GANDHI STATION (COMMISSIONER ST)</t>
  </si>
  <si>
    <t>ELECTRICAL WORKS - GANDHI STATION (ALBERTINA SISULU ROAD)</t>
  </si>
  <si>
    <t>Section F</t>
  </si>
  <si>
    <t>ELECTRICAL WORKS - GANDHI STATION (COMMISSIONER ST)</t>
  </si>
  <si>
    <t>SECTION A - PRELIMINARY AND GENERAL</t>
  </si>
  <si>
    <t>(a) Handling cost and profit in respect of sub item B15.08 above</t>
  </si>
  <si>
    <t>SECTION B - REHABILITATION OF ROAD PAVEMENTS AT EDITH CAVELL STREET</t>
  </si>
  <si>
    <t xml:space="preserve">(c) Exceeding 60 mm </t>
  </si>
  <si>
    <t>(a) Not exceeding 30 mm</t>
  </si>
  <si>
    <t>Prime Coat</t>
  </si>
  <si>
    <t>(c) MC-30 Cut Back Bitumen</t>
  </si>
  <si>
    <t>(a) Bedding Sand (25mm ± 5mm)</t>
  </si>
  <si>
    <t>B73.01</t>
  </si>
  <si>
    <t>B57.05</t>
  </si>
  <si>
    <t xml:space="preserve"> TOTAL CARRIED OVER TO SECTION G</t>
  </si>
  <si>
    <t>SECTION C - ADDITIONAL SCOPE - GANDHI STATION - ALBERTINA SISULU</t>
  </si>
  <si>
    <t>SECTION D - ADDITIONAL SCOPE - GANDHI STATION - COMMISSIONER STREET</t>
  </si>
  <si>
    <t>SECTION E - ELECTRICAL WORKS - GANDHI STATION - ALBERTINA SISULU</t>
  </si>
  <si>
    <t>SECTION E - ELECTRICAL WORKS - GANDHI STATION - COMMISSIONER STREET</t>
  </si>
  <si>
    <t>B21.18</t>
  </si>
  <si>
    <t>38.03</t>
  </si>
  <si>
    <t>38.04</t>
  </si>
  <si>
    <t>38.15</t>
  </si>
  <si>
    <t>B21/17.05</t>
  </si>
  <si>
    <t>B22.29</t>
  </si>
  <si>
    <t>(vii) Provision of telephone service, including the cost of calls in connection with contract administration and telephone rental.</t>
  </si>
  <si>
    <t>14.00</t>
  </si>
  <si>
    <t>57.00/1</t>
  </si>
  <si>
    <t>(a) Handling cost and profit in respect of sub item B57.00/1 above</t>
  </si>
  <si>
    <t>5700/1</t>
  </si>
  <si>
    <t>Man-day</t>
  </si>
  <si>
    <t>Contractor's handling costs and other charges in respect to above item B14.03(vii)</t>
  </si>
  <si>
    <t>(viii) Notice boards as specified by the Engineer</t>
  </si>
  <si>
    <t>B18.04</t>
  </si>
  <si>
    <t>Materials:</t>
  </si>
  <si>
    <t xml:space="preserve">(a) Procurement of materials </t>
  </si>
  <si>
    <t>(b) Contractor's handling costs, profit and all other charges in respect of sub-item B18.04(a) above</t>
  </si>
  <si>
    <t xml:space="preserve">(b) Sand from commercial sources </t>
  </si>
  <si>
    <t>a) Fig 7 kerb-channel combination (rate includes the demolision, removal and disposal of existing kerbs)</t>
  </si>
  <si>
    <t>Providing the milling machine on the site</t>
  </si>
  <si>
    <t xml:space="preserve">Moving the milling machine on the site for a distance exceeding 1.0km </t>
  </si>
  <si>
    <t>ACD - or other approved - composite rumble blocks no: A2014/00840 size 263 x 85 x 60mm high fixed to asphalt surfacing complete to manufacturers specification (4,25 blocks/m) of yellow colour.</t>
  </si>
  <si>
    <t>Traffic Signal Design and Installation up to Commissioning as per JRA Approved Proposed Design</t>
  </si>
  <si>
    <t>(a) Dual carriageway road</t>
  </si>
  <si>
    <t>(b) Sand from commercial sources</t>
  </si>
  <si>
    <t>d) Milling out existing bituminous material with a maximum thickness exceeding 60mm</t>
  </si>
  <si>
    <t>Internal and External Electrical Works at Rivonia Road bus station, including all retated scope, commissioning and certification of compliance.</t>
  </si>
  <si>
    <t>(a) Handling cost and profit in respect of sub item B12.01 above</t>
  </si>
  <si>
    <t xml:space="preserve"> Total </t>
  </si>
  <si>
    <t xml:space="preserve"> Total  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</si>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</sst>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&quot;R&quot;#,##0.00"/>
    <numFmt numFmtId="166" formatCode="_(&quot;$&quot;* #,##0.00_);_(&quot;$&quot;* \(#,##0.00\);_(&quot;$&quot;* &quot;-&quot;??_);_(@_)"/>
    <numFmt numFmtId="167" formatCode="_ &quot;R&quot;\ * #,##0.00_ ;_ &quot;R&quot;\ * \-#,##0.00_ ;_ &quot;R&quot;\ * &quot;-&quot;??_ ;_ @_ "/>
    <numFmt numFmtId="168" formatCode="_ * #,##0.00_ ;_ * \-#,##0.00_ ;_ * &quot;-&quot;??_ ;_ @_ "/>
    <numFmt numFmtId="169" formatCode="#\ ##0.00"/>
    <numFmt numFmtId="170" formatCode="#\ ##0.0"/>
    <numFmt numFmtId="171" formatCode="_(&quot;R&quot;\ * #,##0.00_);_(&quot;R&quot;\ * \(#,##0.00\);_(&quot;R&quot;\ * &quot;-&quot;??_);_(@_)"/>
    <numFmt numFmtId="172" formatCode="[$-F800]dddd\,\ mmmm\ dd\,\ yyyy"/>
    <numFmt numFmtId="173" formatCode="#,##0.0"/>
    <numFmt numFmtId="174" formatCode="#,##0.000"/>
    <numFmt numFmtId="175" formatCode="#,##0.0_);\(#,##0.0\)"/>
    <numFmt numFmtId="176" formatCode="_(* #,##0.00_);_(* \(#,##0.00\)"/>
    <numFmt numFmtId="177" formatCode="_-&quot;£&quot;* #,##0.00_-;\-&quot;£&quot;* #,##0.00_-;_-&quot;£&quot;* &quot;-&quot;??_-;_-@_-"/>
    <numFmt numFmtId="178" formatCode="####\ ##0.0"/>
    <numFmt numFmtId="179" formatCode="#,##0&quot; m&quot;"/>
    <numFmt numFmtId="180" formatCode="0.0&quot; m&quot;"/>
    <numFmt numFmtId="181" formatCode="&quot;R&quot;\ #,##0.00;[Red]&quot;R&quot;\ \-#,##0.00"/>
    <numFmt numFmtId="182" formatCode="General&quot; m&quot;"/>
    <numFmt numFmtId="183" formatCode="#,##0&quot; m2&quot;"/>
    <numFmt numFmtId="184" formatCode="0.000"/>
    <numFmt numFmtId="185" formatCode="#,##0&quot; m3&quot;"/>
    <numFmt numFmtId="186" formatCode="#,##0&quot; t &quot;"/>
    <numFmt numFmtId="187" formatCode="#,##0.00&quot;/m²&quot;"/>
    <numFmt numFmtId="188" formatCode="#,##0&quot; mm&quot;"/>
    <numFmt numFmtId="189" formatCode="#\ #,#00"/>
    <numFmt numFmtId="190" formatCode="General&quot; m2&quot;"/>
    <numFmt numFmtId="191" formatCode="General&quot;mm&quot;"/>
    <numFmt numFmtId="192" formatCode="#\ ##0"/>
  </numFmts>
  <fonts count="5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Times New Roman"/>
      <family val="1"/>
    </font>
    <font>
      <i/>
      <u/>
      <sz val="10"/>
      <name val="Times New Roman"/>
      <family val="1"/>
    </font>
    <font>
      <sz val="11"/>
      <color rgb="FF9C650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9"/>
      <name val="Arial MT"/>
    </font>
    <font>
      <b/>
      <sz val="9"/>
      <name val="Arial MT"/>
    </font>
    <font>
      <sz val="9"/>
      <color rgb="FF0000FF"/>
      <name val="Arial"/>
      <family val="2"/>
    </font>
    <font>
      <sz val="9"/>
      <color rgb="FF0000FF"/>
      <name val="Arial MT"/>
    </font>
    <font>
      <i/>
      <sz val="9"/>
      <color rgb="FF0000FF"/>
      <name val="Arial MT"/>
    </font>
    <font>
      <sz val="10"/>
      <color rgb="FFFF00FF"/>
      <name val="Arial"/>
      <family val="2"/>
    </font>
    <font>
      <i/>
      <sz val="10"/>
      <color indexed="8"/>
      <name val="Arial"/>
      <family val="2"/>
    </font>
    <font>
      <sz val="9"/>
      <color rgb="FFFF00FF"/>
      <name val="Arial"/>
      <family val="2"/>
    </font>
    <font>
      <sz val="9"/>
      <color theme="1"/>
      <name val="Arial MT"/>
    </font>
    <font>
      <b/>
      <sz val="10"/>
      <name val="Arial"/>
      <family val="2"/>
    </font>
    <font>
      <b/>
      <sz val="11"/>
      <name val="Calibri"/>
      <family val="2"/>
      <scheme val="minor"/>
    </font>
    <font>
      <strike/>
      <sz val="9"/>
      <color theme="0"/>
      <name val="Arial"/>
      <family val="2"/>
    </font>
    <font>
      <sz val="10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19" applyNumberFormat="0" applyAlignment="0" applyProtection="0"/>
    <xf numFmtId="0" fontId="14" fillId="6" borderId="20" applyNumberFormat="0" applyAlignment="0" applyProtection="0"/>
    <xf numFmtId="0" fontId="15" fillId="6" borderId="19" applyNumberFormat="0" applyAlignment="0" applyProtection="0"/>
    <xf numFmtId="0" fontId="16" fillId="0" borderId="21" applyNumberFormat="0" applyFill="0" applyAlignment="0" applyProtection="0"/>
    <xf numFmtId="0" fontId="17" fillId="7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43" fontId="22" fillId="0" borderId="0" applyFont="0" applyFill="0" applyBorder="0" applyAlignment="0" applyProtection="0"/>
    <xf numFmtId="176" fontId="5" fillId="0" borderId="2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" fontId="5" fillId="0" borderId="25" applyProtection="0"/>
    <xf numFmtId="3" fontId="5" fillId="0" borderId="26" applyProtection="0"/>
    <xf numFmtId="173" fontId="5" fillId="0" borderId="25" applyProtection="0"/>
    <xf numFmtId="4" fontId="28" fillId="0" borderId="25" applyProtection="0"/>
    <xf numFmtId="174" fontId="5" fillId="0" borderId="25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6" fillId="0" borderId="0" applyProtection="0"/>
    <xf numFmtId="15" fontId="5" fillId="0" borderId="0" applyFont="0" applyFill="0" applyBorder="0" applyAlignment="0" applyProtection="0"/>
    <xf numFmtId="17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37" fontId="5" fillId="0" borderId="27" applyFont="0" applyFill="0" applyBorder="0" applyAlignment="0" applyProtection="0">
      <alignment vertical="center"/>
    </xf>
    <xf numFmtId="175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" fontId="26" fillId="0" borderId="0" applyProtection="0"/>
    <xf numFmtId="0" fontId="28" fillId="0" borderId="0" applyNumberFormat="0" applyFont="0" applyFill="0" applyBorder="0" applyAlignment="0" applyProtection="0">
      <protection locked="0"/>
    </xf>
    <xf numFmtId="0" fontId="25" fillId="0" borderId="0" applyProtection="0"/>
    <xf numFmtId="0" fontId="30" fillId="4" borderId="0" applyNumberFormat="0" applyBorder="0" applyAlignment="0" applyProtection="0"/>
    <xf numFmtId="0" fontId="27" fillId="0" borderId="0"/>
    <xf numFmtId="0" fontId="24" fillId="0" borderId="0"/>
    <xf numFmtId="172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8" borderId="23" applyNumberFormat="0" applyFont="0" applyAlignment="0" applyProtection="0"/>
    <xf numFmtId="0" fontId="29" fillId="0" borderId="26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6" fillId="0" borderId="28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26" fillId="0" borderId="0"/>
    <xf numFmtId="0" fontId="26" fillId="0" borderId="0"/>
    <xf numFmtId="0" fontId="1" fillId="0" borderId="0"/>
    <xf numFmtId="177" fontId="1" fillId="0" borderId="0" applyFont="0" applyFill="0" applyBorder="0" applyAlignment="0" applyProtection="0"/>
    <xf numFmtId="0" fontId="26" fillId="0" borderId="0"/>
    <xf numFmtId="10" fontId="26" fillId="0" borderId="0" applyProtection="0"/>
    <xf numFmtId="0" fontId="26" fillId="0" borderId="0"/>
    <xf numFmtId="43" fontId="36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" fillId="0" borderId="0"/>
    <xf numFmtId="0" fontId="6" fillId="0" borderId="0"/>
  </cellStyleXfs>
  <cellXfs count="561">
    <xf numFmtId="0" fontId="0" fillId="0" borderId="0" xfId="0"/>
    <xf numFmtId="43" fontId="2" fillId="0" borderId="0" xfId="1" applyFont="1" applyAlignment="1" applyProtection="1">
      <alignment vertical="center"/>
    </xf>
    <xf numFmtId="43" fontId="3" fillId="0" borderId="0" xfId="1" applyFont="1" applyAlignment="1" applyProtection="1">
      <alignment vertical="center"/>
    </xf>
    <xf numFmtId="43" fontId="4" fillId="0" borderId="5" xfId="1" applyFont="1" applyBorder="1" applyAlignment="1" applyProtection="1">
      <alignment vertical="center" wrapText="1"/>
    </xf>
    <xf numFmtId="43" fontId="0" fillId="0" borderId="0" xfId="1" applyFont="1" applyAlignment="1" applyProtection="1">
      <alignment vertical="center"/>
    </xf>
    <xf numFmtId="43" fontId="4" fillId="0" borderId="0" xfId="1" applyFont="1" applyAlignment="1" applyProtection="1">
      <alignment horizontal="right" vertical="center"/>
    </xf>
    <xf numFmtId="43" fontId="4" fillId="0" borderId="2" xfId="1" applyFont="1" applyBorder="1" applyAlignment="1" applyProtection="1">
      <alignment vertical="center" wrapText="1"/>
    </xf>
    <xf numFmtId="43" fontId="4" fillId="0" borderId="2" xfId="1" applyFont="1" applyBorder="1" applyAlignment="1" applyProtection="1">
      <alignment horizontal="right" vertical="center" wrapText="1"/>
    </xf>
    <xf numFmtId="43" fontId="4" fillId="0" borderId="3" xfId="1" applyFont="1" applyBorder="1" applyAlignment="1" applyProtection="1">
      <alignment horizontal="left" vertical="center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2" xfId="1" applyFont="1" applyFill="1" applyBorder="1" applyAlignment="1" applyProtection="1">
      <alignment horizontal="center" vertical="center" wrapText="1"/>
    </xf>
    <xf numFmtId="43" fontId="4" fillId="0" borderId="12" xfId="1" applyFont="1" applyBorder="1" applyAlignment="1" applyProtection="1">
      <alignment horizontal="left" vertical="center"/>
    </xf>
    <xf numFmtId="43" fontId="2" fillId="0" borderId="0" xfId="1" applyFont="1" applyAlignment="1" applyProtection="1">
      <alignment horizontal="center" vertical="center"/>
      <protection locked="0"/>
    </xf>
    <xf numFmtId="43" fontId="3" fillId="0" borderId="0" xfId="1" applyFont="1" applyAlignment="1" applyProtection="1">
      <alignment horizontal="center" vertical="center"/>
      <protection locked="0"/>
    </xf>
    <xf numFmtId="43" fontId="4" fillId="0" borderId="3" xfId="1" applyFont="1" applyBorder="1" applyAlignment="1" applyProtection="1">
      <alignment horizontal="center" vertical="center" wrapText="1"/>
      <protection locked="0"/>
    </xf>
    <xf numFmtId="43" fontId="4" fillId="0" borderId="3" xfId="1" applyFont="1" applyFill="1" applyBorder="1" applyAlignment="1" applyProtection="1">
      <alignment horizontal="center" vertical="center" wrapText="1"/>
      <protection locked="0"/>
    </xf>
    <xf numFmtId="165" fontId="4" fillId="0" borderId="10" xfId="1" applyNumberFormat="1" applyFont="1" applyBorder="1" applyAlignment="1" applyProtection="1">
      <alignment vertical="center" wrapText="1"/>
    </xf>
    <xf numFmtId="165" fontId="4" fillId="0" borderId="2" xfId="1" applyNumberFormat="1" applyFont="1" applyBorder="1" applyAlignment="1" applyProtection="1">
      <alignment horizontal="right" vertical="center" wrapText="1"/>
    </xf>
    <xf numFmtId="0" fontId="4" fillId="0" borderId="4" xfId="36" applyFont="1" applyBorder="1" applyAlignment="1" applyProtection="1">
      <alignment horizontal="center" vertical="center"/>
      <protection locked="0"/>
    </xf>
    <xf numFmtId="43" fontId="4" fillId="0" borderId="13" xfId="1" applyFont="1" applyFill="1" applyBorder="1" applyAlignment="1" applyProtection="1">
      <alignment vertical="center" wrapText="1"/>
    </xf>
    <xf numFmtId="43" fontId="4" fillId="0" borderId="3" xfId="1" applyFont="1" applyFill="1" applyBorder="1" applyAlignment="1" applyProtection="1">
      <alignment horizontal="left" vertical="center"/>
    </xf>
    <xf numFmtId="43" fontId="4" fillId="0" borderId="2" xfId="1" applyFont="1" applyFill="1" applyBorder="1" applyAlignment="1" applyProtection="1">
      <alignment vertical="center" wrapText="1"/>
    </xf>
    <xf numFmtId="43" fontId="4" fillId="0" borderId="3" xfId="1" applyFont="1" applyFill="1" applyBorder="1" applyAlignment="1" applyProtection="1">
      <alignment horizontal="left" vertical="top"/>
    </xf>
    <xf numFmtId="43" fontId="2" fillId="0" borderId="0" xfId="1" applyFont="1" applyFill="1" applyAlignment="1" applyProtection="1">
      <alignment vertical="top"/>
    </xf>
    <xf numFmtId="43" fontId="3" fillId="0" borderId="0" xfId="1" applyFont="1" applyFill="1" applyAlignment="1" applyProtection="1">
      <alignment vertical="top"/>
    </xf>
    <xf numFmtId="43" fontId="4" fillId="0" borderId="2" xfId="1" applyFont="1" applyFill="1" applyBorder="1" applyAlignment="1" applyProtection="1">
      <alignment horizontal="center" vertical="top" wrapText="1"/>
    </xf>
    <xf numFmtId="43" fontId="4" fillId="0" borderId="3" xfId="1" applyFont="1" applyFill="1" applyBorder="1" applyAlignment="1" applyProtection="1">
      <alignment horizontal="center" vertical="top" wrapText="1"/>
      <protection locked="0"/>
    </xf>
    <xf numFmtId="43" fontId="4" fillId="0" borderId="2" xfId="1" applyFont="1" applyFill="1" applyBorder="1" applyAlignment="1" applyProtection="1">
      <alignment vertical="top" wrapText="1"/>
    </xf>
    <xf numFmtId="43" fontId="4" fillId="0" borderId="6" xfId="1" applyFont="1" applyFill="1" applyBorder="1" applyAlignment="1" applyProtection="1">
      <alignment horizontal="center" vertical="top" wrapText="1"/>
      <protection locked="0"/>
    </xf>
    <xf numFmtId="43" fontId="4" fillId="0" borderId="10" xfId="1" applyFont="1" applyFill="1" applyBorder="1" applyAlignment="1" applyProtection="1">
      <alignment horizontal="center" vertical="top" wrapText="1"/>
      <protection locked="0"/>
    </xf>
    <xf numFmtId="165" fontId="4" fillId="0" borderId="10" xfId="1" applyNumberFormat="1" applyFont="1" applyFill="1" applyBorder="1" applyAlignment="1" applyProtection="1">
      <alignment vertical="top" wrapText="1"/>
    </xf>
    <xf numFmtId="165" fontId="4" fillId="0" borderId="2" xfId="1" applyNumberFormat="1" applyFont="1" applyFill="1" applyBorder="1" applyAlignment="1" applyProtection="1">
      <alignment horizontal="right" vertical="top" wrapText="1"/>
    </xf>
    <xf numFmtId="43" fontId="0" fillId="0" borderId="0" xfId="1" applyFont="1" applyFill="1" applyAlignment="1" applyProtection="1">
      <alignment vertical="top"/>
    </xf>
    <xf numFmtId="43" fontId="4" fillId="0" borderId="0" xfId="1" applyFont="1" applyFill="1" applyAlignment="1" applyProtection="1">
      <alignment horizontal="right" vertical="top"/>
    </xf>
    <xf numFmtId="43" fontId="4" fillId="0" borderId="12" xfId="1" applyFont="1" applyFill="1" applyBorder="1" applyAlignment="1" applyProtection="1">
      <alignment horizontal="left" vertical="top"/>
    </xf>
    <xf numFmtId="165" fontId="4" fillId="0" borderId="0" xfId="1" applyNumberFormat="1" applyFont="1" applyFill="1" applyBorder="1" applyAlignment="1" applyProtection="1">
      <alignment horizontal="right" vertical="top" wrapText="1"/>
    </xf>
    <xf numFmtId="0" fontId="2" fillId="0" borderId="0" xfId="1" applyNumberFormat="1" applyFont="1" applyAlignment="1" applyProtection="1">
      <alignment horizontal="center" vertical="center"/>
      <protection locked="0"/>
    </xf>
    <xf numFmtId="0" fontId="3" fillId="0" borderId="0" xfId="1" applyNumberFormat="1" applyFont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NumberFormat="1" applyFont="1" applyBorder="1" applyAlignment="1" applyProtection="1">
      <alignment horizontal="center" vertical="center" wrapText="1"/>
      <protection locked="0"/>
    </xf>
    <xf numFmtId="43" fontId="4" fillId="0" borderId="11" xfId="1" applyFont="1" applyBorder="1" applyAlignment="1" applyProtection="1">
      <alignment horizontal="right" vertical="top" wrapText="1"/>
    </xf>
    <xf numFmtId="43" fontId="4" fillId="0" borderId="4" xfId="1" applyFont="1" applyBorder="1" applyAlignment="1" applyProtection="1">
      <alignment horizontal="center" vertical="center" wrapText="1"/>
    </xf>
    <xf numFmtId="43" fontId="4" fillId="0" borderId="4" xfId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3" fontId="4" fillId="0" borderId="4" xfId="1" applyFont="1" applyBorder="1" applyAlignment="1" applyProtection="1">
      <alignment horizontal="center" vertical="top" wrapText="1"/>
    </xf>
    <xf numFmtId="43" fontId="4" fillId="0" borderId="11" xfId="1" applyFont="1" applyBorder="1" applyAlignment="1" applyProtection="1">
      <alignment horizontal="right" vertical="center" wrapText="1"/>
    </xf>
    <xf numFmtId="43" fontId="4" fillId="0" borderId="4" xfId="1" applyFont="1" applyBorder="1" applyAlignment="1" applyProtection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3" fontId="4" fillId="0" borderId="11" xfId="1" applyFont="1" applyFill="1" applyBorder="1" applyAlignment="1" applyProtection="1">
      <alignment horizontal="left" vertical="top" wrapText="1"/>
    </xf>
    <xf numFmtId="43" fontId="4" fillId="0" borderId="4" xfId="1" applyFont="1" applyFill="1" applyBorder="1" applyAlignment="1" applyProtection="1">
      <alignment horizontal="center" vertical="top" wrapText="1"/>
    </xf>
    <xf numFmtId="43" fontId="4" fillId="0" borderId="4" xfId="1" applyFont="1" applyBorder="1" applyAlignment="1" applyProtection="1">
      <alignment horizontal="center" vertical="center" wrapText="1"/>
      <protection locked="0"/>
    </xf>
    <xf numFmtId="43" fontId="4" fillId="0" borderId="4" xfId="1" applyFont="1" applyBorder="1" applyAlignment="1" applyProtection="1">
      <alignment vertical="center" wrapText="1"/>
      <protection locked="0"/>
    </xf>
    <xf numFmtId="43" fontId="4" fillId="0" borderId="4" xfId="1" applyFont="1" applyBorder="1" applyAlignment="1" applyProtection="1">
      <alignment horizontal="center" vertical="top" wrapText="1"/>
      <protection locked="0"/>
    </xf>
    <xf numFmtId="43" fontId="4" fillId="0" borderId="4" xfId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top" wrapText="1"/>
      <protection locked="0"/>
    </xf>
    <xf numFmtId="43" fontId="4" fillId="0" borderId="4" xfId="1" applyFont="1" applyFill="1" applyBorder="1" applyAlignment="1" applyProtection="1">
      <alignment horizontal="center" vertical="top" wrapText="1"/>
      <protection locked="0"/>
    </xf>
    <xf numFmtId="9" fontId="4" fillId="0" borderId="4" xfId="2" applyFont="1" applyFill="1" applyBorder="1" applyAlignment="1" applyProtection="1">
      <alignment horizontal="right" vertical="top" wrapText="1"/>
      <protection locked="0"/>
    </xf>
    <xf numFmtId="43" fontId="2" fillId="0" borderId="0" xfId="1" applyFont="1" applyAlignment="1" applyProtection="1">
      <alignment vertical="center"/>
      <protection locked="0"/>
    </xf>
    <xf numFmtId="43" fontId="3" fillId="0" borderId="0" xfId="1" applyFont="1" applyAlignment="1" applyProtection="1">
      <alignment vertical="center"/>
      <protection locked="0"/>
    </xf>
    <xf numFmtId="43" fontId="4" fillId="0" borderId="0" xfId="1" applyFont="1" applyAlignment="1" applyProtection="1">
      <alignment vertical="center" wrapText="1"/>
      <protection locked="0"/>
    </xf>
    <xf numFmtId="43" fontId="4" fillId="0" borderId="2" xfId="1" applyFont="1" applyFill="1" applyBorder="1" applyAlignment="1" applyProtection="1">
      <alignment horizontal="center" vertical="center" wrapText="1"/>
      <protection locked="0"/>
    </xf>
    <xf numFmtId="43" fontId="4" fillId="0" borderId="2" xfId="1" applyFont="1" applyBorder="1" applyAlignment="1" applyProtection="1">
      <alignment vertical="center" wrapText="1"/>
      <protection locked="0"/>
    </xf>
    <xf numFmtId="43" fontId="4" fillId="0" borderId="13" xfId="1" applyFont="1" applyBorder="1" applyAlignment="1" applyProtection="1">
      <alignment horizontal="center" vertical="center" wrapText="1"/>
      <protection locked="0"/>
    </xf>
    <xf numFmtId="43" fontId="4" fillId="0" borderId="11" xfId="1" applyFont="1" applyBorder="1" applyAlignment="1" applyProtection="1">
      <alignment vertical="center" wrapText="1"/>
      <protection locked="0"/>
    </xf>
    <xf numFmtId="9" fontId="4" fillId="0" borderId="4" xfId="2" applyFont="1" applyBorder="1" applyAlignment="1" applyProtection="1">
      <alignment horizontal="right" vertical="center" wrapText="1"/>
      <protection locked="0"/>
    </xf>
    <xf numFmtId="43" fontId="4" fillId="0" borderId="4" xfId="1" applyFont="1" applyFill="1" applyBorder="1" applyAlignment="1" applyProtection="1">
      <alignment horizontal="right" vertical="top" wrapText="1"/>
      <protection locked="0"/>
    </xf>
    <xf numFmtId="43" fontId="4" fillId="0" borderId="4" xfId="1" applyFont="1" applyBorder="1" applyAlignment="1" applyProtection="1">
      <alignment horizontal="right" vertical="center" wrapText="1"/>
      <protection locked="0"/>
    </xf>
    <xf numFmtId="43" fontId="4" fillId="0" borderId="4" xfId="1" applyFont="1" applyBorder="1" applyAlignment="1" applyProtection="1">
      <alignment horizontal="right" vertical="top" wrapText="1"/>
      <protection locked="0"/>
    </xf>
    <xf numFmtId="169" fontId="4" fillId="0" borderId="4" xfId="36" applyNumberFormat="1" applyFont="1" applyBorder="1" applyAlignment="1" applyProtection="1">
      <alignment horizontal="center" vertical="center" wrapText="1"/>
      <protection locked="0"/>
    </xf>
    <xf numFmtId="167" fontId="4" fillId="0" borderId="4" xfId="36" applyNumberFormat="1" applyFont="1" applyBorder="1" applyAlignment="1" applyProtection="1">
      <alignment horizontal="center" vertical="center" wrapText="1"/>
      <protection locked="0"/>
    </xf>
    <xf numFmtId="0" fontId="4" fillId="0" borderId="4" xfId="36" applyFont="1" applyBorder="1" applyAlignment="1" applyProtection="1">
      <alignment horizontal="center" vertical="center" wrapText="1"/>
      <protection locked="0"/>
    </xf>
    <xf numFmtId="9" fontId="4" fillId="0" borderId="4" xfId="2" applyFont="1" applyBorder="1" applyAlignment="1" applyProtection="1">
      <alignment horizontal="right" vertical="top" wrapText="1"/>
      <protection locked="0"/>
    </xf>
    <xf numFmtId="167" fontId="4" fillId="0" borderId="4" xfId="54" applyFont="1" applyFill="1" applyBorder="1" applyAlignment="1" applyProtection="1">
      <alignment vertical="center"/>
      <protection locked="0"/>
    </xf>
    <xf numFmtId="43" fontId="4" fillId="0" borderId="15" xfId="1" applyFont="1" applyBorder="1" applyAlignment="1" applyProtection="1">
      <alignment vertical="center" wrapText="1"/>
      <protection locked="0"/>
    </xf>
    <xf numFmtId="43" fontId="4" fillId="0" borderId="9" xfId="1" applyFont="1" applyBorder="1" applyAlignment="1" applyProtection="1">
      <alignment horizontal="center" vertical="center" wrapText="1"/>
      <protection locked="0"/>
    </xf>
    <xf numFmtId="43" fontId="4" fillId="0" borderId="9" xfId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9" fontId="23" fillId="0" borderId="4" xfId="1" applyNumberFormat="1" applyFont="1" applyBorder="1" applyAlignment="1" applyProtection="1">
      <alignment horizontal="right" vertical="top"/>
      <protection locked="0"/>
    </xf>
    <xf numFmtId="43" fontId="4" fillId="0" borderId="4" xfId="1" applyFont="1" applyBorder="1" applyAlignment="1" applyProtection="1">
      <alignment horizontal="left" vertical="top" wrapText="1"/>
      <protection locked="0"/>
    </xf>
    <xf numFmtId="43" fontId="4" fillId="0" borderId="4" xfId="1" applyFont="1" applyFill="1" applyBorder="1" applyAlignment="1" applyProtection="1">
      <alignment horizontal="left" vertical="top" wrapText="1"/>
      <protection locked="0"/>
    </xf>
    <xf numFmtId="9" fontId="23" fillId="0" borderId="4" xfId="1" applyNumberFormat="1" applyFont="1" applyFill="1" applyBorder="1" applyAlignment="1" applyProtection="1">
      <alignment horizontal="right" vertical="top"/>
      <protection locked="0"/>
    </xf>
    <xf numFmtId="167" fontId="4" fillId="0" borderId="4" xfId="54" applyFont="1" applyFill="1" applyBorder="1" applyAlignment="1" applyProtection="1">
      <alignment vertical="top"/>
      <protection locked="0"/>
    </xf>
    <xf numFmtId="43" fontId="4" fillId="0" borderId="4" xfId="1" applyFont="1" applyFill="1" applyBorder="1" applyAlignment="1" applyProtection="1">
      <alignment vertical="top" wrapText="1"/>
      <protection locked="0"/>
    </xf>
    <xf numFmtId="43" fontId="4" fillId="0" borderId="13" xfId="1" applyFont="1" applyFill="1" applyBorder="1" applyAlignment="1" applyProtection="1">
      <alignment horizontal="right" vertical="center" wrapText="1"/>
      <protection locked="0"/>
    </xf>
    <xf numFmtId="43" fontId="4" fillId="0" borderId="2" xfId="1" applyFont="1" applyFill="1" applyBorder="1" applyAlignment="1" applyProtection="1">
      <alignment vertical="top" wrapText="1"/>
      <protection locked="0"/>
    </xf>
    <xf numFmtId="1" fontId="4" fillId="0" borderId="4" xfId="1" applyNumberFormat="1" applyFont="1" applyFill="1" applyBorder="1" applyAlignment="1" applyProtection="1">
      <alignment horizontal="center" vertical="top" wrapText="1"/>
      <protection locked="0"/>
    </xf>
    <xf numFmtId="1" fontId="4" fillId="0" borderId="4" xfId="1" applyNumberFormat="1" applyFont="1" applyFill="1" applyBorder="1" applyAlignment="1" applyProtection="1">
      <alignment vertical="top" wrapText="1"/>
      <protection locked="0"/>
    </xf>
    <xf numFmtId="43" fontId="4" fillId="0" borderId="13" xfId="1" applyFont="1" applyFill="1" applyBorder="1" applyAlignment="1" applyProtection="1">
      <alignment horizontal="right" vertical="top" wrapText="1"/>
      <protection locked="0"/>
    </xf>
    <xf numFmtId="43" fontId="4" fillId="0" borderId="9" xfId="1" applyFont="1" applyFill="1" applyBorder="1" applyAlignment="1" applyProtection="1">
      <alignment vertical="top" wrapText="1"/>
      <protection locked="0"/>
    </xf>
    <xf numFmtId="165" fontId="4" fillId="0" borderId="10" xfId="1" applyNumberFormat="1" applyFont="1" applyFill="1" applyBorder="1" applyAlignment="1" applyProtection="1">
      <alignment vertical="top" wrapText="1"/>
      <protection locked="0"/>
    </xf>
    <xf numFmtId="43" fontId="4" fillId="0" borderId="11" xfId="1" applyFont="1" applyFill="1" applyBorder="1" applyAlignment="1" applyProtection="1">
      <alignment horizontal="right" vertical="center" wrapText="1"/>
    </xf>
    <xf numFmtId="43" fontId="4" fillId="0" borderId="11" xfId="1" applyFont="1" applyFill="1" applyBorder="1" applyAlignment="1" applyProtection="1">
      <alignment horizontal="center" vertical="center" wrapText="1"/>
    </xf>
    <xf numFmtId="43" fontId="4" fillId="0" borderId="11" xfId="1" applyFont="1" applyFill="1" applyBorder="1" applyAlignment="1" applyProtection="1">
      <alignment horizontal="left" vertical="center" wrapText="1"/>
    </xf>
    <xf numFmtId="43" fontId="4" fillId="0" borderId="11" xfId="1" applyFont="1" applyBorder="1" applyAlignment="1" applyProtection="1">
      <alignment vertical="center" wrapText="1"/>
    </xf>
    <xf numFmtId="43" fontId="4" fillId="0" borderId="11" xfId="1" applyFont="1" applyBorder="1" applyAlignment="1" applyProtection="1">
      <alignment horizontal="center" vertical="center" wrapText="1"/>
    </xf>
    <xf numFmtId="43" fontId="4" fillId="0" borderId="11" xfId="1" applyFont="1" applyBorder="1" applyAlignment="1" applyProtection="1">
      <alignment horizontal="left" vertical="center" wrapText="1"/>
    </xf>
    <xf numFmtId="43" fontId="4" fillId="0" borderId="4" xfId="1" applyFont="1" applyFill="1" applyBorder="1" applyAlignment="1" applyProtection="1">
      <alignment horizontal="center" vertical="center" wrapText="1"/>
    </xf>
    <xf numFmtId="9" fontId="4" fillId="0" borderId="4" xfId="2" applyFont="1" applyBorder="1" applyAlignment="1" applyProtection="1">
      <alignment horizontal="right" vertical="center" wrapText="1"/>
    </xf>
    <xf numFmtId="49" fontId="4" fillId="0" borderId="4" xfId="36" applyNumberFormat="1" applyFont="1" applyBorder="1" applyAlignment="1">
      <alignment horizontal="center" vertical="center" wrapText="1"/>
    </xf>
    <xf numFmtId="170" fontId="4" fillId="0" borderId="4" xfId="36" applyNumberFormat="1" applyFont="1" applyBorder="1" applyAlignment="1">
      <alignment horizontal="center" vertical="center" wrapText="1"/>
    </xf>
    <xf numFmtId="0" fontId="31" fillId="0" borderId="4" xfId="36" applyFont="1" applyBorder="1" applyAlignment="1">
      <alignment vertical="distributed"/>
    </xf>
    <xf numFmtId="0" fontId="4" fillId="0" borderId="4" xfId="36" applyFont="1" applyBorder="1" applyAlignment="1">
      <alignment horizontal="center" vertical="center" wrapText="1"/>
    </xf>
    <xf numFmtId="0" fontId="4" fillId="0" borderId="4" xfId="36" applyFont="1" applyBorder="1" applyAlignment="1">
      <alignment vertical="distributed"/>
    </xf>
    <xf numFmtId="43" fontId="4" fillId="0" borderId="4" xfId="1" applyFont="1" applyBorder="1" applyAlignment="1" applyProtection="1">
      <alignment horizontal="right" vertical="top" wrapText="1"/>
    </xf>
    <xf numFmtId="178" fontId="4" fillId="0" borderId="4" xfId="36" applyNumberFormat="1" applyFont="1" applyBorder="1" applyAlignment="1">
      <alignment horizontal="center" vertical="center" wrapText="1"/>
    </xf>
    <xf numFmtId="0" fontId="4" fillId="0" borderId="4" xfId="36" applyFont="1" applyBorder="1" applyAlignment="1">
      <alignment vertical="top" wrapText="1"/>
    </xf>
    <xf numFmtId="49" fontId="4" fillId="0" borderId="4" xfId="36" applyNumberFormat="1" applyFont="1" applyBorder="1" applyAlignment="1">
      <alignment horizontal="center" vertical="top" wrapText="1"/>
    </xf>
    <xf numFmtId="0" fontId="4" fillId="0" borderId="4" xfId="36" applyFont="1" applyBorder="1" applyAlignment="1">
      <alignment vertical="top"/>
    </xf>
    <xf numFmtId="0" fontId="4" fillId="0" borderId="4" xfId="36" applyFont="1" applyBorder="1" applyAlignment="1">
      <alignment horizontal="center" vertical="center"/>
    </xf>
    <xf numFmtId="0" fontId="4" fillId="0" borderId="4" xfId="36" applyFont="1" applyBorder="1" applyAlignment="1">
      <alignment horizontal="center" vertical="top"/>
    </xf>
    <xf numFmtId="0" fontId="4" fillId="0" borderId="4" xfId="36" applyFont="1" applyBorder="1" applyAlignment="1">
      <alignment horizontal="left" vertical="top" wrapText="1"/>
    </xf>
    <xf numFmtId="0" fontId="4" fillId="0" borderId="4" xfId="36" applyFont="1" applyBorder="1" applyAlignment="1">
      <alignment horizontal="right" vertical="top"/>
    </xf>
    <xf numFmtId="49" fontId="4" fillId="0" borderId="4" xfId="0" applyNumberFormat="1" applyFont="1" applyBorder="1" applyAlignment="1">
      <alignment horizontal="left" vertical="top" wrapText="1"/>
    </xf>
    <xf numFmtId="169" fontId="4" fillId="0" borderId="4" xfId="36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right" vertical="center" wrapText="1"/>
    </xf>
    <xf numFmtId="10" fontId="23" fillId="0" borderId="0" xfId="97" applyNumberFormat="1" applyFont="1" applyFill="1" applyAlignment="1" applyProtection="1">
      <alignment horizontal="right" vertical="top"/>
    </xf>
    <xf numFmtId="0" fontId="4" fillId="0" borderId="4" xfId="0" applyFont="1" applyBorder="1" applyAlignment="1">
      <alignment horizontal="center" vertical="center"/>
    </xf>
    <xf numFmtId="43" fontId="4" fillId="0" borderId="11" xfId="1" applyFont="1" applyBorder="1" applyAlignment="1" applyProtection="1">
      <alignment vertical="top" wrapText="1"/>
    </xf>
    <xf numFmtId="0" fontId="4" fillId="0" borderId="4" xfId="0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right" vertical="top"/>
    </xf>
    <xf numFmtId="43" fontId="4" fillId="0" borderId="4" xfId="1" applyFont="1" applyBorder="1" applyAlignment="1" applyProtection="1">
      <alignment horizontal="right" vertical="center" wrapText="1"/>
    </xf>
    <xf numFmtId="43" fontId="4" fillId="0" borderId="4" xfId="1" applyFont="1" applyBorder="1" applyAlignment="1" applyProtection="1">
      <alignment horizontal="left" vertical="top" wrapText="1"/>
    </xf>
    <xf numFmtId="43" fontId="4" fillId="0" borderId="11" xfId="1" applyFont="1" applyFill="1" applyBorder="1" applyAlignment="1" applyProtection="1">
      <alignment vertical="top" wrapText="1"/>
    </xf>
    <xf numFmtId="49" fontId="4" fillId="0" borderId="11" xfId="1" applyNumberFormat="1" applyFont="1" applyFill="1" applyBorder="1" applyAlignment="1" applyProtection="1">
      <alignment horizontal="left" vertical="top" wrapText="1"/>
    </xf>
    <xf numFmtId="43" fontId="4" fillId="0" borderId="4" xfId="1" applyFont="1" applyFill="1" applyBorder="1" applyAlignment="1" applyProtection="1">
      <alignment horizontal="center" vertical="top"/>
    </xf>
    <xf numFmtId="43" fontId="4" fillId="0" borderId="4" xfId="1" applyFont="1" applyFill="1" applyBorder="1" applyAlignment="1" applyProtection="1">
      <alignment horizontal="left" vertical="top" wrapText="1"/>
    </xf>
    <xf numFmtId="43" fontId="4" fillId="0" borderId="11" xfId="1" applyFont="1" applyFill="1" applyBorder="1" applyAlignment="1" applyProtection="1">
      <alignment horizontal="right" vertical="top" wrapText="1"/>
    </xf>
    <xf numFmtId="9" fontId="23" fillId="0" borderId="4" xfId="1" applyNumberFormat="1" applyFont="1" applyFill="1" applyBorder="1" applyAlignment="1" applyProtection="1">
      <alignment horizontal="right" vertical="top"/>
    </xf>
    <xf numFmtId="169" fontId="4" fillId="0" borderId="4" xfId="36" applyNumberFormat="1" applyFont="1" applyBorder="1" applyAlignment="1">
      <alignment horizontal="center" vertical="top"/>
    </xf>
    <xf numFmtId="167" fontId="4" fillId="0" borderId="4" xfId="54" applyFont="1" applyFill="1" applyBorder="1" applyAlignment="1" applyProtection="1">
      <alignment vertical="top"/>
    </xf>
    <xf numFmtId="4" fontId="4" fillId="0" borderId="4" xfId="36" applyNumberFormat="1" applyFont="1" applyBorder="1" applyAlignment="1">
      <alignment horizontal="center" vertical="center"/>
    </xf>
    <xf numFmtId="10" fontId="23" fillId="0" borderId="0" xfId="97" applyNumberFormat="1" applyFont="1" applyFill="1" applyAlignment="1" applyProtection="1">
      <alignment horizontal="center" vertical="top"/>
    </xf>
    <xf numFmtId="167" fontId="4" fillId="0" borderId="4" xfId="54" applyFont="1" applyFill="1" applyBorder="1" applyAlignment="1" applyProtection="1">
      <alignment vertical="center"/>
    </xf>
    <xf numFmtId="43" fontId="4" fillId="0" borderId="15" xfId="1" applyFont="1" applyBorder="1" applyAlignment="1" applyProtection="1">
      <alignment vertical="center" wrapText="1"/>
    </xf>
    <xf numFmtId="43" fontId="4" fillId="0" borderId="9" xfId="1" applyFont="1" applyFill="1" applyBorder="1" applyAlignment="1" applyProtection="1">
      <alignment horizontal="center" vertical="center" wrapText="1"/>
    </xf>
    <xf numFmtId="43" fontId="4" fillId="0" borderId="9" xfId="1" applyFont="1" applyBorder="1" applyAlignment="1" applyProtection="1">
      <alignment horizontal="center" vertical="center" wrapText="1"/>
    </xf>
    <xf numFmtId="43" fontId="4" fillId="0" borderId="9" xfId="1" applyFont="1" applyBorder="1" applyAlignment="1" applyProtection="1">
      <alignment vertical="center" wrapText="1"/>
    </xf>
    <xf numFmtId="43" fontId="4" fillId="0" borderId="15" xfId="1" applyFont="1" applyBorder="1" applyAlignment="1" applyProtection="1">
      <alignment horizontal="left" vertical="center"/>
    </xf>
    <xf numFmtId="43" fontId="4" fillId="0" borderId="15" xfId="1" applyFont="1" applyBorder="1" applyAlignment="1" applyProtection="1">
      <alignment horizontal="center" vertical="center"/>
    </xf>
    <xf numFmtId="43" fontId="4" fillId="0" borderId="8" xfId="1" applyFont="1" applyBorder="1" applyAlignment="1" applyProtection="1">
      <alignment horizontal="left" vertical="center" wrapText="1"/>
    </xf>
    <xf numFmtId="43" fontId="4" fillId="0" borderId="8" xfId="1" applyFont="1" applyFill="1" applyBorder="1" applyAlignment="1" applyProtection="1">
      <alignment horizontal="center" vertical="center" wrapText="1"/>
    </xf>
    <xf numFmtId="164" fontId="4" fillId="0" borderId="3" xfId="1" applyNumberFormat="1" applyFont="1" applyBorder="1" applyAlignment="1" applyProtection="1">
      <alignment horizontal="center" vertical="center" wrapText="1"/>
    </xf>
    <xf numFmtId="43" fontId="4" fillId="0" borderId="3" xfId="1" applyFont="1" applyFill="1" applyBorder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horizontal="right" vertical="center"/>
    </xf>
    <xf numFmtId="43" fontId="3" fillId="0" borderId="0" xfId="1" applyFont="1" applyFill="1" applyAlignment="1" applyProtection="1">
      <alignment horizontal="center" vertical="center"/>
    </xf>
    <xf numFmtId="164" fontId="3" fillId="0" borderId="0" xfId="1" applyNumberFormat="1" applyFont="1" applyAlignment="1" applyProtection="1">
      <alignment horizontal="center" vertical="center"/>
    </xf>
    <xf numFmtId="43" fontId="3" fillId="0" borderId="0" xfId="1" applyFont="1" applyAlignment="1" applyProtection="1">
      <alignment horizontal="center" vertical="center"/>
    </xf>
    <xf numFmtId="43" fontId="47" fillId="0" borderId="0" xfId="1" applyFont="1" applyAlignment="1" applyProtection="1">
      <alignment horizontal="left" vertical="center"/>
    </xf>
    <xf numFmtId="43" fontId="2" fillId="0" borderId="0" xfId="1" applyFont="1" applyFill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43" fontId="2" fillId="0" borderId="0" xfId="1" applyFont="1" applyAlignment="1" applyProtection="1">
      <alignment horizontal="center" vertical="center"/>
    </xf>
    <xf numFmtId="43" fontId="4" fillId="0" borderId="1" xfId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43" fontId="4" fillId="0" borderId="14" xfId="1" applyFont="1" applyBorder="1" applyAlignment="1" applyProtection="1">
      <alignment vertical="center" wrapText="1"/>
    </xf>
    <xf numFmtId="43" fontId="4" fillId="0" borderId="12" xfId="1" applyFont="1" applyFill="1" applyBorder="1" applyAlignment="1" applyProtection="1">
      <alignment horizontal="center" vertical="center" wrapText="1"/>
    </xf>
    <xf numFmtId="43" fontId="4" fillId="0" borderId="3" xfId="1" applyFont="1" applyBorder="1" applyAlignment="1" applyProtection="1">
      <alignment horizontal="center" vertical="center" wrapText="1"/>
    </xf>
    <xf numFmtId="43" fontId="4" fillId="0" borderId="14" xfId="1" applyFont="1" applyBorder="1" applyAlignment="1" applyProtection="1">
      <alignment horizontal="right" vertical="center" wrapText="1"/>
    </xf>
    <xf numFmtId="43" fontId="4" fillId="0" borderId="14" xfId="1" applyFont="1" applyBorder="1" applyAlignment="1" applyProtection="1">
      <alignment horizontal="center" vertical="center" wrapText="1"/>
    </xf>
    <xf numFmtId="43" fontId="4" fillId="0" borderId="14" xfId="1" applyFont="1" applyBorder="1" applyAlignment="1" applyProtection="1">
      <alignment horizontal="left" vertical="center" wrapText="1"/>
    </xf>
    <xf numFmtId="43" fontId="4" fillId="0" borderId="13" xfId="1" applyFont="1" applyFill="1" applyBorder="1" applyAlignment="1" applyProtection="1">
      <alignment horizontal="center" vertical="center" wrapText="1"/>
    </xf>
    <xf numFmtId="43" fontId="4" fillId="0" borderId="13" xfId="1" applyFont="1" applyBorder="1" applyAlignment="1" applyProtection="1">
      <alignment horizontal="center" vertical="center" wrapText="1"/>
    </xf>
    <xf numFmtId="43" fontId="4" fillId="0" borderId="4" xfId="1" applyFont="1" applyFill="1" applyBorder="1" applyAlignment="1" applyProtection="1">
      <alignment vertical="top" wrapText="1"/>
    </xf>
    <xf numFmtId="43" fontId="4" fillId="0" borderId="13" xfId="1" applyFont="1" applyFill="1" applyBorder="1" applyAlignment="1" applyProtection="1">
      <alignment horizontal="right" vertical="center" wrapText="1"/>
    </xf>
    <xf numFmtId="43" fontId="4" fillId="0" borderId="13" xfId="1" applyFont="1" applyFill="1" applyBorder="1" applyAlignment="1" applyProtection="1">
      <alignment horizontal="left" vertical="center" wrapText="1"/>
    </xf>
    <xf numFmtId="1" fontId="4" fillId="0" borderId="4" xfId="1" applyNumberFormat="1" applyFont="1" applyFill="1" applyBorder="1" applyAlignment="1" applyProtection="1">
      <alignment horizontal="center" vertical="top" wrapText="1"/>
    </xf>
    <xf numFmtId="1" fontId="4" fillId="0" borderId="4" xfId="1" applyNumberFormat="1" applyFont="1" applyFill="1" applyBorder="1" applyAlignment="1" applyProtection="1">
      <alignment horizontal="left" vertical="top" wrapText="1"/>
    </xf>
    <xf numFmtId="1" fontId="4" fillId="0" borderId="4" xfId="1" applyNumberFormat="1" applyFont="1" applyFill="1" applyBorder="1" applyAlignment="1" applyProtection="1">
      <alignment vertical="top" wrapText="1"/>
    </xf>
    <xf numFmtId="43" fontId="4" fillId="0" borderId="13" xfId="1" applyFont="1" applyFill="1" applyBorder="1" applyAlignment="1" applyProtection="1">
      <alignment horizontal="right" vertical="top" wrapText="1"/>
    </xf>
    <xf numFmtId="43" fontId="4" fillId="0" borderId="6" xfId="1" applyFont="1" applyFill="1" applyBorder="1" applyAlignment="1" applyProtection="1">
      <alignment horizontal="center" vertical="top" wrapText="1"/>
    </xf>
    <xf numFmtId="43" fontId="4" fillId="0" borderId="9" xfId="1" applyFont="1" applyFill="1" applyBorder="1" applyAlignment="1" applyProtection="1">
      <alignment vertical="top" wrapText="1"/>
    </xf>
    <xf numFmtId="43" fontId="4" fillId="0" borderId="10" xfId="1" applyFont="1" applyFill="1" applyBorder="1" applyAlignment="1" applyProtection="1">
      <alignment horizontal="center" vertical="top" wrapText="1"/>
    </xf>
    <xf numFmtId="43" fontId="4" fillId="0" borderId="1" xfId="1" applyFont="1" applyBorder="1" applyAlignment="1" applyProtection="1">
      <alignment horizontal="center" vertical="center"/>
    </xf>
    <xf numFmtId="43" fontId="4" fillId="0" borderId="3" xfId="1" applyFont="1" applyBorder="1" applyAlignment="1" applyProtection="1">
      <alignment horizontal="left" vertical="center" wrapText="1"/>
    </xf>
    <xf numFmtId="43" fontId="4" fillId="0" borderId="0" xfId="1" applyFont="1" applyAlignment="1" applyProtection="1">
      <alignment vertical="center" wrapText="1"/>
    </xf>
    <xf numFmtId="43" fontId="4" fillId="0" borderId="0" xfId="1" applyFont="1" applyBorder="1" applyAlignment="1" applyProtection="1">
      <alignment vertical="center" wrapText="1"/>
    </xf>
    <xf numFmtId="43" fontId="47" fillId="0" borderId="0" xfId="1" applyFont="1" applyFill="1" applyAlignment="1" applyProtection="1">
      <alignment horizontal="left" vertical="top"/>
    </xf>
    <xf numFmtId="43" fontId="4" fillId="0" borderId="0" xfId="1" applyFont="1" applyFill="1" applyBorder="1" applyAlignment="1" applyProtection="1">
      <alignment vertical="center" wrapText="1"/>
    </xf>
    <xf numFmtId="43" fontId="3" fillId="0" borderId="0" xfId="1" applyFont="1" applyBorder="1" applyAlignment="1" applyProtection="1">
      <alignment vertical="center"/>
    </xf>
    <xf numFmtId="43" fontId="4" fillId="0" borderId="14" xfId="1" applyFont="1" applyFill="1" applyBorder="1" applyAlignment="1" applyProtection="1">
      <alignment horizontal="right" vertical="center" wrapText="1"/>
    </xf>
    <xf numFmtId="43" fontId="2" fillId="0" borderId="0" xfId="1" applyFont="1" applyBorder="1" applyAlignment="1" applyProtection="1">
      <alignment vertical="center"/>
    </xf>
    <xf numFmtId="43" fontId="4" fillId="0" borderId="7" xfId="1" applyFont="1" applyBorder="1" applyAlignment="1" applyProtection="1">
      <alignment vertical="center" wrapText="1"/>
    </xf>
    <xf numFmtId="43" fontId="3" fillId="0" borderId="0" xfId="1" applyFont="1" applyFill="1" applyBorder="1" applyAlignment="1" applyProtection="1">
      <alignment vertical="center"/>
    </xf>
    <xf numFmtId="43" fontId="2" fillId="0" borderId="0" xfId="1" applyFont="1" applyFill="1" applyBorder="1" applyAlignment="1" applyProtection="1">
      <alignment vertical="center"/>
    </xf>
    <xf numFmtId="43" fontId="4" fillId="0" borderId="12" xfId="1" applyFont="1" applyBorder="1" applyAlignment="1" applyProtection="1">
      <alignment horizontal="center" vertical="center" wrapText="1"/>
    </xf>
    <xf numFmtId="49" fontId="4" fillId="0" borderId="4" xfId="103" applyNumberFormat="1" applyFont="1" applyBorder="1" applyAlignment="1">
      <alignment horizontal="right" vertical="center" wrapText="1"/>
    </xf>
    <xf numFmtId="43" fontId="4" fillId="0" borderId="13" xfId="1" applyFont="1" applyFill="1" applyBorder="1" applyAlignment="1" applyProtection="1">
      <alignment horizontal="left" vertical="top" wrapText="1"/>
    </xf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 applyProtection="1">
      <alignment horizontal="right" vertical="center" wrapText="1"/>
    </xf>
    <xf numFmtId="1" fontId="4" fillId="0" borderId="4" xfId="54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top"/>
    </xf>
    <xf numFmtId="1" fontId="4" fillId="0" borderId="4" xfId="36" applyNumberFormat="1" applyFont="1" applyBorder="1" applyAlignment="1">
      <alignment horizontal="center" vertical="center" wrapText="1"/>
    </xf>
    <xf numFmtId="1" fontId="4" fillId="0" borderId="4" xfId="36" applyNumberFormat="1" applyFont="1" applyBorder="1" applyAlignment="1">
      <alignment horizontal="center" vertical="center"/>
    </xf>
    <xf numFmtId="1" fontId="4" fillId="0" borderId="4" xfId="1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92" fontId="4" fillId="0" borderId="5" xfId="0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 applyProtection="1">
      <alignment horizontal="right" vertical="center" wrapText="1"/>
    </xf>
    <xf numFmtId="43" fontId="4" fillId="0" borderId="8" xfId="1" applyFont="1" applyBorder="1" applyAlignment="1" applyProtection="1">
      <alignment horizontal="center" vertical="center" wrapText="1"/>
    </xf>
    <xf numFmtId="2" fontId="4" fillId="0" borderId="0" xfId="1" applyNumberFormat="1" applyFont="1" applyBorder="1" applyAlignment="1" applyProtection="1">
      <alignment horizontal="right" vertical="center" wrapText="1"/>
    </xf>
    <xf numFmtId="2" fontId="4" fillId="0" borderId="8" xfId="1" applyNumberFormat="1" applyFont="1" applyBorder="1" applyAlignment="1" applyProtection="1">
      <alignment horizontal="right" vertical="center" wrapText="1"/>
    </xf>
    <xf numFmtId="43" fontId="4" fillId="0" borderId="8" xfId="1" applyFont="1" applyBorder="1" applyAlignment="1" applyProtection="1">
      <alignment vertical="center" wrapText="1"/>
    </xf>
    <xf numFmtId="43" fontId="4" fillId="0" borderId="1" xfId="1" applyFont="1" applyBorder="1" applyAlignment="1" applyProtection="1">
      <alignment vertical="center" wrapText="1"/>
    </xf>
    <xf numFmtId="43" fontId="4" fillId="0" borderId="6" xfId="1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3" fontId="2" fillId="0" borderId="0" xfId="1" applyFont="1" applyFill="1" applyAlignment="1" applyProtection="1">
      <alignment horizontal="center" vertical="top"/>
    </xf>
    <xf numFmtId="43" fontId="3" fillId="0" borderId="0" xfId="1" applyFont="1" applyFill="1" applyAlignment="1" applyProtection="1">
      <alignment horizontal="center" vertical="top"/>
    </xf>
    <xf numFmtId="43" fontId="4" fillId="0" borderId="1" xfId="1" applyFont="1" applyFill="1" applyBorder="1" applyAlignment="1" applyProtection="1">
      <alignment horizontal="center" vertical="top" wrapText="1"/>
    </xf>
    <xf numFmtId="43" fontId="4" fillId="0" borderId="14" xfId="1" applyFont="1" applyFill="1" applyBorder="1" applyAlignment="1" applyProtection="1">
      <alignment vertical="top" wrapText="1"/>
    </xf>
    <xf numFmtId="43" fontId="4" fillId="0" borderId="3" xfId="1" applyFont="1" applyFill="1" applyBorder="1" applyAlignment="1" applyProtection="1">
      <alignment horizontal="center" vertical="top" wrapText="1"/>
    </xf>
    <xf numFmtId="43" fontId="4" fillId="0" borderId="14" xfId="1" applyFont="1" applyFill="1" applyBorder="1" applyAlignment="1" applyProtection="1">
      <alignment horizontal="right" vertical="top" wrapText="1"/>
    </xf>
    <xf numFmtId="43" fontId="4" fillId="0" borderId="13" xfId="1" applyFont="1" applyFill="1" applyBorder="1" applyAlignment="1" applyProtection="1">
      <alignment horizontal="center" vertical="top" wrapText="1"/>
    </xf>
    <xf numFmtId="43" fontId="4" fillId="0" borderId="4" xfId="1" applyFont="1" applyFill="1" applyBorder="1" applyAlignment="1" applyProtection="1">
      <alignment horizontal="right" vertical="top" wrapText="1"/>
    </xf>
    <xf numFmtId="43" fontId="4" fillId="0" borderId="15" xfId="1" applyFont="1" applyFill="1" applyBorder="1" applyAlignment="1" applyProtection="1">
      <alignment vertical="top" wrapText="1"/>
    </xf>
    <xf numFmtId="43" fontId="4" fillId="0" borderId="9" xfId="1" applyFont="1" applyFill="1" applyBorder="1" applyAlignment="1" applyProtection="1">
      <alignment horizontal="center" vertical="top" wrapText="1"/>
    </xf>
    <xf numFmtId="43" fontId="4" fillId="0" borderId="15" xfId="1" applyFont="1" applyFill="1" applyBorder="1" applyAlignment="1" applyProtection="1">
      <alignment horizontal="left" vertical="top"/>
    </xf>
    <xf numFmtId="43" fontId="4" fillId="0" borderId="15" xfId="1" applyFont="1" applyFill="1" applyBorder="1" applyAlignment="1" applyProtection="1">
      <alignment horizontal="center" vertical="top"/>
    </xf>
    <xf numFmtId="43" fontId="4" fillId="0" borderId="3" xfId="1" applyFont="1" applyFill="1" applyBorder="1" applyAlignment="1" applyProtection="1">
      <alignment horizontal="left" vertical="top" wrapText="1"/>
    </xf>
    <xf numFmtId="164" fontId="4" fillId="0" borderId="0" xfId="1" applyNumberFormat="1" applyFont="1" applyFill="1" applyAlignment="1" applyProtection="1">
      <alignment horizontal="right" vertical="top"/>
    </xf>
    <xf numFmtId="43" fontId="4" fillId="0" borderId="5" xfId="1" applyFont="1" applyBorder="1" applyAlignment="1" applyProtection="1">
      <alignment horizontal="left" vertical="top" wrapText="1"/>
    </xf>
    <xf numFmtId="43" fontId="4" fillId="0" borderId="4" xfId="1" applyFont="1" applyFill="1" applyBorder="1" applyAlignment="1" applyProtection="1">
      <alignment horizontal="right" vertical="center" wrapText="1"/>
    </xf>
    <xf numFmtId="0" fontId="4" fillId="0" borderId="4" xfId="36" quotePrefix="1" applyFont="1" applyBorder="1" applyAlignment="1">
      <alignment vertical="top" wrapText="1"/>
    </xf>
    <xf numFmtId="4" fontId="38" fillId="36" borderId="0" xfId="70" applyNumberFormat="1" applyFont="1" applyFill="1" applyAlignment="1">
      <alignment horizontal="left" vertical="center"/>
    </xf>
    <xf numFmtId="43" fontId="4" fillId="36" borderId="0" xfId="1" applyFont="1" applyFill="1" applyBorder="1" applyAlignment="1" applyProtection="1">
      <alignment vertical="center" wrapText="1"/>
    </xf>
    <xf numFmtId="4" fontId="38" fillId="33" borderId="0" xfId="70" applyNumberFormat="1" applyFont="1" applyFill="1" applyAlignment="1">
      <alignment horizontal="left" vertical="center"/>
    </xf>
    <xf numFmtId="43" fontId="4" fillId="33" borderId="0" xfId="1" applyFont="1" applyFill="1" applyBorder="1" applyAlignment="1" applyProtection="1">
      <alignment vertical="center" wrapText="1"/>
    </xf>
    <xf numFmtId="0" fontId="38" fillId="33" borderId="0" xfId="70" applyFont="1" applyFill="1" applyAlignment="1">
      <alignment horizontal="center" vertical="center"/>
    </xf>
    <xf numFmtId="0" fontId="38" fillId="33" borderId="0" xfId="70" applyFont="1" applyFill="1" applyAlignment="1">
      <alignment vertical="center"/>
    </xf>
    <xf numFmtId="179" fontId="38" fillId="33" borderId="0" xfId="70" applyNumberFormat="1" applyFont="1" applyFill="1" applyAlignment="1">
      <alignment horizontal="center" vertical="center"/>
    </xf>
    <xf numFmtId="180" fontId="38" fillId="33" borderId="0" xfId="70" applyNumberFormat="1" applyFont="1" applyFill="1" applyAlignment="1">
      <alignment horizontal="center" vertical="center"/>
    </xf>
    <xf numFmtId="190" fontId="38" fillId="33" borderId="0" xfId="70" applyNumberFormat="1" applyFont="1" applyFill="1" applyAlignment="1">
      <alignment horizontal="center" vertical="center"/>
    </xf>
    <xf numFmtId="185" fontId="38" fillId="33" borderId="0" xfId="70" applyNumberFormat="1" applyFont="1" applyFill="1" applyAlignment="1">
      <alignment horizontal="center" vertical="center"/>
    </xf>
    <xf numFmtId="185" fontId="39" fillId="33" borderId="0" xfId="70" applyNumberFormat="1" applyFont="1" applyFill="1" applyAlignment="1">
      <alignment horizontal="center" vertical="center"/>
    </xf>
    <xf numFmtId="49" fontId="4" fillId="0" borderId="4" xfId="0" applyNumberFormat="1" applyFont="1" applyBorder="1" applyAlignment="1">
      <alignment vertical="center" wrapText="1"/>
    </xf>
    <xf numFmtId="0" fontId="4" fillId="0" borderId="4" xfId="36" quotePrefix="1" applyFont="1" applyBorder="1" applyAlignment="1">
      <alignment horizontal="left" vertical="top" wrapText="1"/>
    </xf>
    <xf numFmtId="0" fontId="38" fillId="35" borderId="0" xfId="70" applyFont="1" applyFill="1" applyAlignment="1">
      <alignment vertical="center"/>
    </xf>
    <xf numFmtId="43" fontId="4" fillId="35" borderId="0" xfId="1" applyFont="1" applyFill="1" applyBorder="1" applyAlignment="1" applyProtection="1">
      <alignment vertical="center" wrapText="1"/>
    </xf>
    <xf numFmtId="185" fontId="38" fillId="35" borderId="0" xfId="70" applyNumberFormat="1" applyFont="1" applyFill="1" applyAlignment="1">
      <alignment horizontal="center" vertical="center"/>
    </xf>
    <xf numFmtId="185" fontId="39" fillId="35" borderId="0" xfId="70" applyNumberFormat="1" applyFont="1" applyFill="1" applyAlignment="1">
      <alignment horizontal="center" vertical="center"/>
    </xf>
    <xf numFmtId="0" fontId="39" fillId="33" borderId="0" xfId="70" applyFont="1" applyFill="1" applyAlignment="1">
      <alignment horizontal="right" vertical="center"/>
    </xf>
    <xf numFmtId="182" fontId="39" fillId="33" borderId="0" xfId="70" applyNumberFormat="1" applyFont="1" applyFill="1" applyAlignment="1">
      <alignment horizontal="left" vertical="center"/>
    </xf>
    <xf numFmtId="4" fontId="38" fillId="33" borderId="0" xfId="70" applyNumberFormat="1" applyFont="1" applyFill="1" applyAlignment="1">
      <alignment vertical="center"/>
    </xf>
    <xf numFmtId="182" fontId="38" fillId="33" borderId="0" xfId="70" applyNumberFormat="1" applyFont="1" applyFill="1" applyAlignment="1">
      <alignment horizontal="left" vertical="center"/>
    </xf>
    <xf numFmtId="183" fontId="38" fillId="33" borderId="0" xfId="70" applyNumberFormat="1" applyFont="1" applyFill="1" applyAlignment="1">
      <alignment vertical="center"/>
    </xf>
    <xf numFmtId="0" fontId="41" fillId="33" borderId="0" xfId="70" applyFont="1" applyFill="1" applyAlignment="1">
      <alignment horizontal="center" vertical="center"/>
    </xf>
    <xf numFmtId="182" fontId="42" fillId="33" borderId="0" xfId="70" applyNumberFormat="1" applyFont="1" applyFill="1" applyAlignment="1">
      <alignment horizontal="center" vertical="center"/>
    </xf>
    <xf numFmtId="182" fontId="38" fillId="33" borderId="0" xfId="70" applyNumberFormat="1" applyFont="1" applyFill="1" applyAlignment="1">
      <alignment horizontal="center" vertical="center"/>
    </xf>
    <xf numFmtId="182" fontId="41" fillId="33" borderId="0" xfId="70" applyNumberFormat="1" applyFont="1" applyFill="1" applyAlignment="1">
      <alignment horizontal="center" vertical="center"/>
    </xf>
    <xf numFmtId="190" fontId="41" fillId="33" borderId="0" xfId="70" applyNumberFormat="1" applyFont="1" applyFill="1" applyAlignment="1">
      <alignment horizontal="center" vertical="center"/>
    </xf>
    <xf numFmtId="191" fontId="38" fillId="33" borderId="0" xfId="70" applyNumberFormat="1" applyFont="1" applyFill="1" applyAlignment="1">
      <alignment horizontal="center" vertical="center"/>
    </xf>
    <xf numFmtId="191" fontId="41" fillId="33" borderId="0" xfId="70" applyNumberFormat="1" applyFont="1" applyFill="1" applyAlignment="1">
      <alignment horizontal="center" vertical="center"/>
    </xf>
    <xf numFmtId="184" fontId="38" fillId="33" borderId="0" xfId="70" applyNumberFormat="1" applyFont="1" applyFill="1" applyAlignment="1">
      <alignment horizontal="center" vertical="center"/>
    </xf>
    <xf numFmtId="9" fontId="40" fillId="0" borderId="0" xfId="1" applyNumberFormat="1" applyFont="1" applyBorder="1" applyAlignment="1" applyProtection="1">
      <alignment vertical="center" wrapText="1"/>
    </xf>
    <xf numFmtId="0" fontId="39" fillId="36" borderId="0" xfId="70" applyFont="1" applyFill="1" applyAlignment="1">
      <alignment horizontal="center" vertical="center"/>
    </xf>
    <xf numFmtId="0" fontId="46" fillId="33" borderId="0" xfId="70" applyFont="1" applyFill="1" applyAlignment="1">
      <alignment vertical="center"/>
    </xf>
    <xf numFmtId="185" fontId="46" fillId="33" borderId="0" xfId="70" applyNumberFormat="1" applyFont="1" applyFill="1" applyAlignment="1">
      <alignment horizontal="center" vertical="center"/>
    </xf>
    <xf numFmtId="9" fontId="39" fillId="36" borderId="0" xfId="70" applyNumberFormat="1" applyFont="1" applyFill="1" applyAlignment="1">
      <alignment horizontal="center" vertical="center"/>
    </xf>
    <xf numFmtId="0" fontId="46" fillId="33" borderId="0" xfId="70" applyFont="1" applyFill="1" applyAlignment="1">
      <alignment horizontal="center" vertical="center"/>
    </xf>
    <xf numFmtId="186" fontId="46" fillId="33" borderId="0" xfId="70" applyNumberFormat="1" applyFont="1" applyFill="1" applyAlignment="1">
      <alignment horizontal="center" vertical="center"/>
    </xf>
    <xf numFmtId="186" fontId="39" fillId="36" borderId="0" xfId="70" applyNumberFormat="1" applyFont="1" applyFill="1" applyAlignment="1">
      <alignment horizontal="center" vertical="center"/>
    </xf>
    <xf numFmtId="43" fontId="4" fillId="0" borderId="1" xfId="1" applyFont="1" applyFill="1" applyBorder="1" applyAlignment="1" applyProtection="1">
      <alignment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left" vertical="top" wrapText="1"/>
    </xf>
    <xf numFmtId="43" fontId="4" fillId="0" borderId="4" xfId="1" applyFont="1" applyFill="1" applyBorder="1" applyAlignment="1" applyProtection="1">
      <alignment horizontal="left" vertical="center" wrapText="1"/>
    </xf>
    <xf numFmtId="49" fontId="4" fillId="0" borderId="5" xfId="0" applyNumberFormat="1" applyFont="1" applyBorder="1" applyAlignment="1">
      <alignment horizontal="center" vertical="top" wrapText="1"/>
    </xf>
    <xf numFmtId="189" fontId="4" fillId="0" borderId="5" xfId="0" applyNumberFormat="1" applyFont="1" applyBorder="1" applyAlignment="1">
      <alignment horizontal="center" vertical="top" wrapText="1"/>
    </xf>
    <xf numFmtId="0" fontId="4" fillId="0" borderId="4" xfId="36" applyFont="1" applyBorder="1" applyAlignment="1">
      <alignment wrapText="1"/>
    </xf>
    <xf numFmtId="0" fontId="4" fillId="0" borderId="0" xfId="36" applyFont="1"/>
    <xf numFmtId="0" fontId="4" fillId="0" borderId="4" xfId="36" applyFont="1" applyBorder="1" applyAlignment="1">
      <alignment horizontal="center"/>
    </xf>
    <xf numFmtId="3" fontId="4" fillId="0" borderId="4" xfId="36" applyNumberFormat="1" applyFont="1" applyBorder="1" applyAlignment="1">
      <alignment horizontal="center"/>
    </xf>
    <xf numFmtId="43" fontId="4" fillId="0" borderId="4" xfId="1" applyFont="1" applyFill="1" applyBorder="1" applyAlignment="1" applyProtection="1">
      <alignment vertical="center" wrapText="1"/>
    </xf>
    <xf numFmtId="0" fontId="4" fillId="0" borderId="4" xfId="36" applyFont="1" applyBorder="1"/>
    <xf numFmtId="0" fontId="4" fillId="0" borderId="11" xfId="36" applyFont="1" applyBorder="1"/>
    <xf numFmtId="173" fontId="4" fillId="0" borderId="4" xfId="36" applyNumberFormat="1" applyFont="1" applyBorder="1" applyAlignment="1">
      <alignment horizontal="center"/>
    </xf>
    <xf numFmtId="167" fontId="4" fillId="0" borderId="4" xfId="36" applyNumberFormat="1" applyFont="1" applyBorder="1" applyAlignment="1">
      <alignment vertical="center"/>
    </xf>
    <xf numFmtId="0" fontId="1" fillId="0" borderId="0" xfId="36" applyAlignment="1">
      <alignment horizontal="center"/>
    </xf>
    <xf numFmtId="0" fontId="39" fillId="33" borderId="0" xfId="70" applyFont="1" applyFill="1" applyAlignment="1">
      <alignment vertical="center"/>
    </xf>
    <xf numFmtId="3" fontId="4" fillId="0" borderId="4" xfId="36" applyNumberFormat="1" applyFont="1" applyBorder="1" applyAlignment="1">
      <alignment horizontal="center" vertical="top"/>
    </xf>
    <xf numFmtId="0" fontId="34" fillId="0" borderId="0" xfId="0" applyFont="1" applyAlignment="1">
      <alignment vertical="top" wrapText="1"/>
    </xf>
    <xf numFmtId="0" fontId="34" fillId="33" borderId="0" xfId="0" applyFont="1" applyFill="1" applyAlignment="1">
      <alignment vertical="top" wrapText="1"/>
    </xf>
    <xf numFmtId="43" fontId="4" fillId="0" borderId="14" xfId="1" applyFont="1" applyFill="1" applyBorder="1" applyAlignment="1" applyProtection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top" wrapText="1"/>
    </xf>
    <xf numFmtId="3" fontId="34" fillId="0" borderId="4" xfId="0" applyNumberFormat="1" applyFont="1" applyBorder="1" applyAlignment="1">
      <alignment horizontal="center" vertical="top" wrapText="1"/>
    </xf>
    <xf numFmtId="181" fontId="34" fillId="0" borderId="4" xfId="0" applyNumberFormat="1" applyFont="1" applyBorder="1" applyAlignment="1">
      <alignment horizontal="right" vertical="top" wrapText="1"/>
    </xf>
    <xf numFmtId="0" fontId="35" fillId="0" borderId="0" xfId="0" applyFont="1" applyAlignment="1">
      <alignment vertical="top" wrapText="1"/>
    </xf>
    <xf numFmtId="43" fontId="32" fillId="0" borderId="0" xfId="1" applyFont="1" applyBorder="1" applyAlignment="1" applyProtection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top" wrapText="1"/>
    </xf>
    <xf numFmtId="49" fontId="4" fillId="0" borderId="13" xfId="0" applyNumberFormat="1" applyFont="1" applyBorder="1" applyAlignment="1">
      <alignment horizontal="righ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center" vertical="top" wrapText="1"/>
    </xf>
    <xf numFmtId="43" fontId="4" fillId="0" borderId="0" xfId="1" applyFont="1" applyFill="1" applyAlignment="1" applyProtection="1">
      <alignment vertical="center" wrapText="1"/>
    </xf>
    <xf numFmtId="0" fontId="34" fillId="0" borderId="4" xfId="0" applyFont="1" applyBorder="1" applyAlignment="1">
      <alignment horizontal="center" vertical="top" wrapText="1"/>
    </xf>
    <xf numFmtId="181" fontId="34" fillId="0" borderId="4" xfId="0" applyNumberFormat="1" applyFont="1" applyBorder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187" fontId="32" fillId="34" borderId="0" xfId="0" applyNumberFormat="1" applyFont="1" applyFill="1" applyAlignment="1">
      <alignment horizontal="center" vertical="top" wrapText="1"/>
    </xf>
    <xf numFmtId="49" fontId="4" fillId="0" borderId="13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vertical="top" wrapText="1"/>
    </xf>
    <xf numFmtId="43" fontId="4" fillId="0" borderId="0" xfId="1" applyFont="1" applyFill="1" applyAlignment="1" applyProtection="1">
      <alignment vertical="top" wrapText="1"/>
    </xf>
    <xf numFmtId="43" fontId="4" fillId="0" borderId="1" xfId="1" applyFont="1" applyFill="1" applyBorder="1" applyAlignment="1" applyProtection="1">
      <alignment vertical="top" wrapText="1"/>
    </xf>
    <xf numFmtId="0" fontId="23" fillId="0" borderId="4" xfId="0" applyFont="1" applyBorder="1" applyAlignment="1">
      <alignment horizontal="righ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43" fontId="23" fillId="0" borderId="4" xfId="1" applyFont="1" applyFill="1" applyBorder="1" applyAlignment="1" applyProtection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23" fillId="0" borderId="11" xfId="0" applyFont="1" applyBorder="1" applyAlignment="1">
      <alignment horizontal="righ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1" xfId="0" quotePrefix="1" applyFont="1" applyBorder="1" applyAlignment="1">
      <alignment horizontal="left" vertical="top" wrapText="1"/>
    </xf>
    <xf numFmtId="181" fontId="23" fillId="0" borderId="4" xfId="0" applyNumberFormat="1" applyFont="1" applyBorder="1" applyAlignment="1">
      <alignment horizontal="right" vertical="top" wrapText="1"/>
    </xf>
    <xf numFmtId="187" fontId="45" fillId="34" borderId="0" xfId="0" applyNumberFormat="1" applyFont="1" applyFill="1" applyAlignment="1">
      <alignment horizontal="center" vertical="top" wrapText="1"/>
    </xf>
    <xf numFmtId="0" fontId="49" fillId="0" borderId="4" xfId="0" applyFont="1" applyBorder="1" applyAlignment="1">
      <alignment horizontal="right" vertical="top" wrapText="1"/>
    </xf>
    <xf numFmtId="0" fontId="49" fillId="0" borderId="4" xfId="0" applyFont="1" applyBorder="1" applyAlignment="1">
      <alignment horizontal="left" vertical="top" wrapText="1"/>
    </xf>
    <xf numFmtId="43" fontId="49" fillId="0" borderId="4" xfId="1" applyFont="1" applyFill="1" applyBorder="1" applyAlignment="1" applyProtection="1">
      <alignment horizontal="center" vertical="top" wrapText="1"/>
    </xf>
    <xf numFmtId="181" fontId="50" fillId="0" borderId="4" xfId="0" applyNumberFormat="1" applyFont="1" applyBorder="1" applyAlignment="1">
      <alignment horizontal="left" vertical="top" wrapText="1"/>
    </xf>
    <xf numFmtId="0" fontId="45" fillId="0" borderId="0" xfId="0" applyFont="1" applyAlignment="1">
      <alignment horizontal="center" wrapText="1"/>
    </xf>
    <xf numFmtId="183" fontId="45" fillId="0" borderId="11" xfId="0" applyNumberFormat="1" applyFont="1" applyBorder="1" applyAlignment="1">
      <alignment horizontal="center" vertical="center" wrapText="1"/>
    </xf>
    <xf numFmtId="188" fontId="45" fillId="0" borderId="0" xfId="0" applyNumberFormat="1" applyFont="1" applyAlignment="1">
      <alignment horizontal="center" vertical="center" wrapText="1"/>
    </xf>
    <xf numFmtId="43" fontId="4" fillId="0" borderId="1" xfId="1" applyFont="1" applyFill="1" applyBorder="1" applyAlignment="1" applyProtection="1">
      <alignment horizontal="center" vertical="top"/>
    </xf>
    <xf numFmtId="0" fontId="34" fillId="0" borderId="4" xfId="0" applyFont="1" applyBorder="1" applyAlignment="1">
      <alignment horizontal="right" vertical="top" wrapText="1"/>
    </xf>
    <xf numFmtId="3" fontId="44" fillId="0" borderId="4" xfId="0" applyNumberFormat="1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165" fontId="4" fillId="0" borderId="0" xfId="1" applyNumberFormat="1" applyFont="1" applyBorder="1" applyAlignment="1" applyProtection="1">
      <alignment vertical="center" wrapText="1"/>
    </xf>
    <xf numFmtId="43" fontId="4" fillId="0" borderId="13" xfId="1" applyFont="1" applyBorder="1" applyAlignment="1" applyProtection="1">
      <alignment horizontal="right" vertical="center" wrapText="1"/>
    </xf>
    <xf numFmtId="43" fontId="4" fillId="0" borderId="13" xfId="1" applyFont="1" applyBorder="1" applyAlignment="1" applyProtection="1">
      <alignment horizontal="left" vertical="center" wrapText="1"/>
    </xf>
    <xf numFmtId="43" fontId="4" fillId="0" borderId="4" xfId="1" applyFont="1" applyBorder="1" applyAlignment="1" applyProtection="1">
      <alignment vertical="top" wrapText="1"/>
    </xf>
    <xf numFmtId="43" fontId="4" fillId="0" borderId="5" xfId="1" applyFont="1" applyBorder="1" applyAlignment="1" applyProtection="1">
      <alignment horizontal="center" vertical="center" wrapText="1"/>
    </xf>
    <xf numFmtId="43" fontId="0" fillId="0" borderId="0" xfId="1" applyFont="1" applyBorder="1" applyAlignment="1" applyProtection="1">
      <alignment vertical="center"/>
    </xf>
    <xf numFmtId="43" fontId="3" fillId="0" borderId="8" xfId="1" applyFont="1" applyBorder="1" applyAlignment="1" applyProtection="1">
      <alignment vertical="center"/>
    </xf>
    <xf numFmtId="1" fontId="4" fillId="0" borderId="4" xfId="1" applyNumberFormat="1" applyFont="1" applyBorder="1" applyAlignment="1" applyProtection="1">
      <alignment horizontal="left" vertical="center" wrapText="1"/>
    </xf>
    <xf numFmtId="165" fontId="4" fillId="0" borderId="4" xfId="1" applyNumberFormat="1" applyFont="1" applyBorder="1" applyAlignment="1" applyProtection="1">
      <alignment horizontal="right" vertical="top" wrapText="1"/>
    </xf>
    <xf numFmtId="1" fontId="4" fillId="0" borderId="4" xfId="1" applyNumberFormat="1" applyFont="1" applyBorder="1" applyAlignment="1" applyProtection="1">
      <alignment vertical="center" wrapText="1"/>
    </xf>
    <xf numFmtId="1" fontId="4" fillId="0" borderId="4" xfId="1" applyNumberFormat="1" applyFont="1" applyBorder="1" applyAlignment="1" applyProtection="1">
      <alignment horizontal="center" vertical="top" wrapText="1"/>
    </xf>
    <xf numFmtId="1" fontId="4" fillId="0" borderId="11" xfId="1" applyNumberFormat="1" applyFont="1" applyBorder="1" applyAlignment="1" applyProtection="1">
      <alignment horizontal="center" vertical="center" wrapText="1"/>
    </xf>
    <xf numFmtId="1" fontId="4" fillId="0" borderId="5" xfId="1" applyNumberFormat="1" applyFont="1" applyBorder="1" applyAlignment="1" applyProtection="1">
      <alignment horizontal="center" vertical="center" wrapText="1"/>
    </xf>
    <xf numFmtId="49" fontId="4" fillId="0" borderId="4" xfId="1" applyNumberFormat="1" applyFont="1" applyFill="1" applyBorder="1" applyAlignment="1" applyProtection="1">
      <alignment horizontal="left" vertical="center" wrapText="1"/>
    </xf>
    <xf numFmtId="165" fontId="4" fillId="0" borderId="4" xfId="1" applyNumberFormat="1" applyFont="1" applyBorder="1" applyAlignment="1" applyProtection="1">
      <alignment vertical="top" wrapText="1"/>
    </xf>
    <xf numFmtId="165" fontId="4" fillId="0" borderId="4" xfId="1" applyNumberFormat="1" applyFont="1" applyBorder="1" applyAlignment="1" applyProtection="1">
      <alignment vertical="center" wrapText="1"/>
    </xf>
    <xf numFmtId="165" fontId="4" fillId="0" borderId="4" xfId="1" applyNumberFormat="1" applyFont="1" applyBorder="1" applyAlignment="1" applyProtection="1">
      <alignment horizontal="center" vertical="center" wrapText="1"/>
    </xf>
    <xf numFmtId="43" fontId="4" fillId="0" borderId="6" xfId="1" applyFont="1" applyBorder="1" applyAlignment="1" applyProtection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 wrapText="1"/>
    </xf>
    <xf numFmtId="43" fontId="4" fillId="0" borderId="10" xfId="1" applyFont="1" applyBorder="1" applyAlignment="1" applyProtection="1">
      <alignment horizontal="center" vertical="center" wrapText="1"/>
    </xf>
    <xf numFmtId="164" fontId="4" fillId="0" borderId="10" xfId="1" applyNumberFormat="1" applyFont="1" applyBorder="1" applyAlignment="1" applyProtection="1">
      <alignment horizontal="center" vertical="center" wrapText="1"/>
    </xf>
    <xf numFmtId="43" fontId="4" fillId="0" borderId="1" xfId="1" applyFont="1" applyBorder="1" applyAlignment="1" applyProtection="1">
      <alignment horizontal="left" vertical="center"/>
    </xf>
    <xf numFmtId="43" fontId="0" fillId="0" borderId="0" xfId="1" applyFont="1" applyAlignment="1" applyProtection="1">
      <alignment horizontal="center" vertical="center"/>
    </xf>
    <xf numFmtId="164" fontId="0" fillId="0" borderId="0" xfId="1" applyNumberFormat="1" applyFont="1" applyAlignment="1" applyProtection="1">
      <alignment horizontal="center" vertical="center"/>
    </xf>
    <xf numFmtId="165" fontId="23" fillId="0" borderId="0" xfId="98" applyNumberFormat="1" applyFont="1" applyFill="1" applyAlignment="1" applyProtection="1">
      <alignment horizontal="center" vertical="center"/>
      <protection locked="0"/>
    </xf>
    <xf numFmtId="4" fontId="4" fillId="0" borderId="11" xfId="47" applyNumberFormat="1" applyFont="1" applyFill="1" applyBorder="1" applyAlignment="1" applyProtection="1">
      <alignment horizontal="center"/>
      <protection locked="0"/>
    </xf>
    <xf numFmtId="4" fontId="33" fillId="0" borderId="11" xfId="47" applyNumberFormat="1" applyFont="1" applyFill="1" applyBorder="1" applyAlignment="1" applyProtection="1">
      <alignment horizontal="center"/>
      <protection locked="0"/>
    </xf>
    <xf numFmtId="43" fontId="4" fillId="0" borderId="2" xfId="1" applyFont="1" applyFill="1" applyBorder="1" applyAlignment="1" applyProtection="1">
      <alignment vertical="center" wrapText="1"/>
      <protection locked="0"/>
    </xf>
    <xf numFmtId="43" fontId="4" fillId="0" borderId="4" xfId="1" applyFont="1" applyFill="1" applyBorder="1" applyAlignment="1" applyProtection="1">
      <alignment horizontal="left" vertical="center" wrapText="1"/>
      <protection locked="0"/>
    </xf>
    <xf numFmtId="43" fontId="4" fillId="0" borderId="4" xfId="1" applyFont="1" applyFill="1" applyBorder="1" applyAlignment="1" applyProtection="1">
      <alignment vertical="center" wrapText="1"/>
      <protection locked="0"/>
    </xf>
    <xf numFmtId="181" fontId="34" fillId="0" borderId="4" xfId="0" applyNumberFormat="1" applyFont="1" applyBorder="1" applyAlignment="1" applyProtection="1">
      <alignment horizontal="right" vertical="top" wrapText="1"/>
      <protection locked="0"/>
    </xf>
    <xf numFmtId="49" fontId="4" fillId="0" borderId="4" xfId="0" applyNumberFormat="1" applyFont="1" applyBorder="1" applyAlignment="1" applyProtection="1">
      <alignment horizontal="right" vertical="top" wrapText="1"/>
      <protection locked="0"/>
    </xf>
    <xf numFmtId="49" fontId="4" fillId="0" borderId="13" xfId="0" applyNumberFormat="1" applyFont="1" applyBorder="1" applyAlignment="1" applyProtection="1">
      <alignment horizontal="right" vertical="top" wrapText="1"/>
      <protection locked="0"/>
    </xf>
    <xf numFmtId="181" fontId="34" fillId="0" borderId="4" xfId="0" applyNumberFormat="1" applyFont="1" applyBorder="1" applyAlignment="1" applyProtection="1">
      <alignment horizontal="left" vertical="top" wrapText="1"/>
      <protection locked="0"/>
    </xf>
    <xf numFmtId="43" fontId="4" fillId="0" borderId="4" xfId="1" applyFont="1" applyFill="1" applyBorder="1" applyAlignment="1" applyProtection="1">
      <alignment horizontal="right" vertical="center" wrapText="1"/>
      <protection locked="0"/>
    </xf>
    <xf numFmtId="0" fontId="34" fillId="0" borderId="4" xfId="0" applyFont="1" applyBorder="1" applyAlignment="1" applyProtection="1">
      <alignment horizontal="center" vertical="top" wrapText="1"/>
      <protection locked="0"/>
    </xf>
    <xf numFmtId="2" fontId="23" fillId="0" borderId="4" xfId="0" applyNumberFormat="1" applyFont="1" applyBorder="1" applyAlignment="1" applyProtection="1">
      <alignment horizontal="right" vertical="top" wrapText="1"/>
      <protection locked="0"/>
    </xf>
    <xf numFmtId="3" fontId="50" fillId="0" borderId="4" xfId="0" applyNumberFormat="1" applyFont="1" applyBorder="1" applyAlignment="1" applyProtection="1">
      <alignment horizontal="center" vertical="top" wrapText="1"/>
      <protection locked="0"/>
    </xf>
    <xf numFmtId="43" fontId="4" fillId="0" borderId="13" xfId="1" applyFont="1" applyBorder="1" applyAlignment="1" applyProtection="1">
      <alignment horizontal="right" vertical="center" wrapText="1"/>
      <protection locked="0"/>
    </xf>
    <xf numFmtId="43" fontId="4" fillId="0" borderId="5" xfId="1" applyFont="1" applyBorder="1" applyAlignment="1" applyProtection="1">
      <alignment vertical="center" wrapText="1"/>
      <protection locked="0"/>
    </xf>
    <xf numFmtId="43" fontId="4" fillId="0" borderId="4" xfId="1" applyFont="1" applyBorder="1" applyAlignment="1" applyProtection="1">
      <alignment vertical="top" wrapText="1"/>
      <protection locked="0"/>
    </xf>
    <xf numFmtId="192" fontId="4" fillId="0" borderId="5" xfId="0" applyNumberFormat="1" applyFont="1" applyBorder="1" applyAlignment="1">
      <alignment horizontal="center" vertical="top" wrapText="1"/>
    </xf>
    <xf numFmtId="0" fontId="4" fillId="0" borderId="4" xfId="1" applyNumberFormat="1" applyFont="1" applyBorder="1" applyAlignment="1" applyProtection="1">
      <alignment horizontal="center" vertical="top" wrapText="1"/>
      <protection locked="0"/>
    </xf>
    <xf numFmtId="165" fontId="4" fillId="0" borderId="10" xfId="1" applyNumberFormat="1" applyFont="1" applyBorder="1" applyAlignment="1" applyProtection="1">
      <alignment vertical="center" wrapText="1"/>
      <protection locked="0"/>
    </xf>
    <xf numFmtId="1" fontId="32" fillId="0" borderId="11" xfId="0" applyNumberFormat="1" applyFont="1" applyBorder="1" applyAlignment="1">
      <alignment horizontal="center" vertical="center" wrapText="1"/>
    </xf>
    <xf numFmtId="0" fontId="2" fillId="0" borderId="0" xfId="1" applyNumberFormat="1" applyFont="1" applyAlignment="1" applyProtection="1">
      <alignment horizontal="center" vertical="center"/>
    </xf>
    <xf numFmtId="0" fontId="3" fillId="0" borderId="0" xfId="1" applyNumberFormat="1" applyFont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49" fontId="4" fillId="0" borderId="4" xfId="102" applyNumberFormat="1" applyFont="1" applyBorder="1" applyAlignment="1">
      <alignment horizontal="right" vertical="top" wrapText="1"/>
    </xf>
    <xf numFmtId="49" fontId="4" fillId="0" borderId="5" xfId="102" applyNumberFormat="1" applyFont="1" applyBorder="1" applyAlignment="1">
      <alignment horizontal="left" vertical="top" wrapText="1"/>
    </xf>
    <xf numFmtId="0" fontId="4" fillId="0" borderId="13" xfId="1" applyNumberFormat="1" applyFont="1" applyBorder="1" applyAlignment="1" applyProtection="1">
      <alignment horizontal="center" vertical="center" wrapText="1"/>
    </xf>
    <xf numFmtId="0" fontId="4" fillId="0" borderId="4" xfId="1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vertical="top" wrapText="1"/>
    </xf>
    <xf numFmtId="3" fontId="4" fillId="0" borderId="0" xfId="0" applyNumberFormat="1" applyFont="1" applyAlignment="1">
      <alignment horizontal="center" vertical="top"/>
    </xf>
    <xf numFmtId="0" fontId="4" fillId="0" borderId="9" xfId="1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vertical="top"/>
    </xf>
    <xf numFmtId="2" fontId="4" fillId="0" borderId="4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/>
    </xf>
    <xf numFmtId="0" fontId="4" fillId="0" borderId="3" xfId="1" applyNumberFormat="1" applyFont="1" applyBorder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/>
    </xf>
    <xf numFmtId="192" fontId="4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vertical="top" wrapText="1"/>
    </xf>
    <xf numFmtId="192" fontId="4" fillId="0" borderId="0" xfId="0" applyNumberFormat="1" applyFont="1" applyAlignment="1">
      <alignment vertical="top"/>
    </xf>
    <xf numFmtId="0" fontId="4" fillId="0" borderId="13" xfId="1" applyNumberFormat="1" applyFont="1" applyFill="1" applyBorder="1" applyAlignment="1" applyProtection="1">
      <alignment horizontal="center" vertical="top" wrapText="1"/>
    </xf>
    <xf numFmtId="3" fontId="4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top"/>
    </xf>
    <xf numFmtId="192" fontId="4" fillId="0" borderId="4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1" fontId="4" fillId="0" borderId="0" xfId="1" applyNumberFormat="1" applyFont="1" applyAlignment="1" applyProtection="1">
      <alignment horizontal="center" vertical="top"/>
    </xf>
    <xf numFmtId="1" fontId="4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1" fontId="4" fillId="0" borderId="13" xfId="1" applyNumberFormat="1" applyFont="1" applyFill="1" applyBorder="1" applyAlignment="1" applyProtection="1">
      <alignment horizontal="center" vertical="top" wrapText="1"/>
    </xf>
    <xf numFmtId="1" fontId="4" fillId="0" borderId="13" xfId="1" applyNumberFormat="1" applyFont="1" applyFill="1" applyBorder="1" applyAlignment="1" applyProtection="1">
      <alignment horizontal="left" vertical="top" wrapText="1"/>
    </xf>
    <xf numFmtId="165" fontId="4" fillId="0" borderId="4" xfId="1" applyNumberFormat="1" applyFont="1" applyFill="1" applyBorder="1" applyAlignment="1" applyProtection="1">
      <alignment horizontal="right" vertical="top" wrapText="1"/>
    </xf>
    <xf numFmtId="0" fontId="4" fillId="0" borderId="4" xfId="1" applyNumberFormat="1" applyFont="1" applyFill="1" applyBorder="1" applyAlignment="1" applyProtection="1">
      <alignment horizontal="center" vertical="top" wrapText="1"/>
    </xf>
    <xf numFmtId="1" fontId="4" fillId="0" borderId="11" xfId="1" applyNumberFormat="1" applyFont="1" applyFill="1" applyBorder="1" applyAlignment="1" applyProtection="1">
      <alignment horizontal="center" vertical="top" wrapText="1"/>
    </xf>
    <xf numFmtId="1" fontId="4" fillId="0" borderId="5" xfId="1" applyNumberFormat="1" applyFont="1" applyFill="1" applyBorder="1" applyAlignment="1" applyProtection="1">
      <alignment horizontal="center" vertical="top" wrapText="1"/>
    </xf>
    <xf numFmtId="0" fontId="4" fillId="0" borderId="6" xfId="1" applyNumberFormat="1" applyFont="1" applyBorder="1" applyAlignment="1" applyProtection="1">
      <alignment horizontal="center" vertical="center" wrapText="1"/>
    </xf>
    <xf numFmtId="0" fontId="4" fillId="0" borderId="10" xfId="1" applyNumberFormat="1" applyFont="1" applyBorder="1" applyAlignment="1" applyProtection="1">
      <alignment horizontal="center" vertical="center" wrapText="1"/>
    </xf>
    <xf numFmtId="0" fontId="0" fillId="0" borderId="0" xfId="1" applyNumberFormat="1" applyFont="1" applyAlignment="1" applyProtection="1">
      <alignment horizontal="center" vertical="center"/>
    </xf>
    <xf numFmtId="0" fontId="4" fillId="0" borderId="13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NumberFormat="1" applyFont="1" applyBorder="1" applyAlignment="1" applyProtection="1">
      <alignment horizontal="center" vertical="center" wrapText="1"/>
      <protection locked="0"/>
    </xf>
    <xf numFmtId="0" fontId="4" fillId="0" borderId="4" xfId="53" applyNumberFormat="1" applyFont="1" applyFill="1" applyBorder="1" applyAlignment="1" applyProtection="1">
      <alignment horizontal="center" vertical="top" wrapText="1"/>
      <protection locked="0"/>
    </xf>
    <xf numFmtId="4" fontId="4" fillId="0" borderId="5" xfId="0" applyNumberFormat="1" applyFont="1" applyBorder="1" applyAlignment="1" applyProtection="1">
      <alignment horizontal="right" vertical="top" wrapText="1"/>
      <protection locked="0"/>
    </xf>
    <xf numFmtId="4" fontId="4" fillId="0" borderId="5" xfId="0" applyNumberFormat="1" applyFont="1" applyBorder="1" applyAlignment="1" applyProtection="1">
      <alignment vertical="top" wrapText="1"/>
      <protection locked="0"/>
    </xf>
    <xf numFmtId="0" fontId="4" fillId="0" borderId="4" xfId="2" applyNumberFormat="1" applyFont="1" applyBorder="1" applyAlignment="1" applyProtection="1">
      <alignment horizontal="center" vertical="center" wrapText="1"/>
      <protection locked="0"/>
    </xf>
    <xf numFmtId="0" fontId="4" fillId="0" borderId="4" xfId="2" applyNumberFormat="1" applyFont="1" applyBorder="1" applyAlignment="1" applyProtection="1">
      <alignment horizontal="center" vertical="top" wrapText="1"/>
      <protection locked="0"/>
    </xf>
    <xf numFmtId="0" fontId="4" fillId="0" borderId="9" xfId="1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43" fontId="4" fillId="0" borderId="13" xfId="1" applyFont="1" applyFill="1" applyBorder="1" applyAlignment="1" applyProtection="1">
      <alignment vertical="center" wrapText="1"/>
      <protection locked="0"/>
    </xf>
    <xf numFmtId="0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1" xfId="1" applyNumberFormat="1" applyFont="1" applyBorder="1" applyAlignment="1" applyProtection="1">
      <alignment horizontal="center" vertical="center" wrapText="1"/>
      <protection locked="0"/>
    </xf>
    <xf numFmtId="0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3" xfId="1" applyNumberFormat="1" applyFont="1" applyFill="1" applyBorder="1" applyAlignment="1" applyProtection="1">
      <alignment horizontal="center" vertical="top" wrapText="1"/>
      <protection locked="0"/>
    </xf>
    <xf numFmtId="0" fontId="4" fillId="0" borderId="5" xfId="1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 wrapText="1"/>
    </xf>
    <xf numFmtId="169" fontId="4" fillId="0" borderId="5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vertical="top"/>
    </xf>
    <xf numFmtId="4" fontId="4" fillId="0" borderId="4" xfId="53" applyNumberFormat="1" applyFont="1" applyFill="1" applyBorder="1" applyAlignment="1" applyProtection="1">
      <alignment horizontal="right" vertical="top" wrapText="1"/>
      <protection locked="0"/>
    </xf>
    <xf numFmtId="4" fontId="4" fillId="0" borderId="4" xfId="53" applyNumberFormat="1" applyFont="1" applyFill="1" applyBorder="1" applyAlignment="1" applyProtection="1">
      <alignment vertical="top" wrapText="1"/>
      <protection locked="0"/>
    </xf>
    <xf numFmtId="43" fontId="4" fillId="0" borderId="14" xfId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 applyProtection="1">
      <alignment vertical="top" wrapText="1"/>
      <protection locked="0"/>
    </xf>
    <xf numFmtId="0" fontId="4" fillId="0" borderId="4" xfId="1" quotePrefix="1" applyNumberFormat="1" applyFont="1" applyBorder="1" applyAlignment="1" applyProtection="1">
      <alignment horizontal="center" vertical="center" wrapText="1"/>
    </xf>
    <xf numFmtId="43" fontId="48" fillId="0" borderId="0" xfId="1" applyFont="1" applyFill="1" applyAlignment="1" applyProtection="1">
      <alignment vertical="top"/>
    </xf>
    <xf numFmtId="43" fontId="4" fillId="0" borderId="12" xfId="1" applyFont="1" applyFill="1" applyBorder="1" applyAlignment="1" applyProtection="1">
      <alignment horizontal="center" vertical="top" wrapText="1"/>
    </xf>
    <xf numFmtId="43" fontId="4" fillId="0" borderId="14" xfId="1" applyFont="1" applyFill="1" applyBorder="1" applyAlignment="1" applyProtection="1">
      <alignment horizontal="center" vertical="top" wrapText="1"/>
    </xf>
    <xf numFmtId="43" fontId="4" fillId="0" borderId="11" xfId="1" applyFont="1" applyFill="1" applyBorder="1" applyAlignment="1" applyProtection="1">
      <alignment horizontal="center" vertical="top" wrapText="1"/>
    </xf>
    <xf numFmtId="0" fontId="31" fillId="0" borderId="4" xfId="36" applyFont="1" applyBorder="1" applyAlignment="1">
      <alignment vertical="top"/>
    </xf>
    <xf numFmtId="0" fontId="4" fillId="0" borderId="4" xfId="36" applyFont="1" applyBorder="1" applyAlignment="1">
      <alignment horizontal="center" vertical="top" wrapText="1"/>
    </xf>
    <xf numFmtId="0" fontId="4" fillId="0" borderId="11" xfId="36" applyFont="1" applyBorder="1" applyAlignment="1">
      <alignment horizontal="left" vertical="top" wrapText="1"/>
    </xf>
    <xf numFmtId="43" fontId="4" fillId="0" borderId="8" xfId="1" applyFont="1" applyFill="1" applyBorder="1" applyAlignment="1" applyProtection="1">
      <alignment horizontal="left" vertical="top" wrapText="1"/>
    </xf>
    <xf numFmtId="43" fontId="4" fillId="0" borderId="8" xfId="1" applyFont="1" applyFill="1" applyBorder="1" applyAlignment="1" applyProtection="1">
      <alignment horizontal="center" vertical="top" wrapText="1"/>
    </xf>
    <xf numFmtId="43" fontId="3" fillId="0" borderId="8" xfId="1" applyFont="1" applyFill="1" applyBorder="1" applyAlignment="1" applyProtection="1">
      <alignment vertical="top"/>
    </xf>
    <xf numFmtId="49" fontId="4" fillId="0" borderId="4" xfId="1" applyNumberFormat="1" applyFont="1" applyFill="1" applyBorder="1" applyAlignment="1" applyProtection="1">
      <alignment horizontal="left" vertical="top" wrapText="1"/>
    </xf>
    <xf numFmtId="165" fontId="4" fillId="0" borderId="4" xfId="1" applyNumberFormat="1" applyFont="1" applyFill="1" applyBorder="1" applyAlignment="1" applyProtection="1">
      <alignment vertical="top" wrapText="1"/>
    </xf>
    <xf numFmtId="165" fontId="4" fillId="0" borderId="4" xfId="1" applyNumberFormat="1" applyFont="1" applyFill="1" applyBorder="1" applyAlignment="1" applyProtection="1">
      <alignment horizontal="center" vertical="top" wrapText="1"/>
    </xf>
    <xf numFmtId="43" fontId="4" fillId="0" borderId="1" xfId="1" applyFont="1" applyFill="1" applyBorder="1" applyAlignment="1" applyProtection="1">
      <alignment horizontal="left" vertical="top"/>
    </xf>
    <xf numFmtId="43" fontId="4" fillId="0" borderId="0" xfId="1" applyFont="1" applyFill="1" applyBorder="1" applyAlignment="1" applyProtection="1">
      <alignment horizontal="center" vertical="top"/>
    </xf>
    <xf numFmtId="43" fontId="4" fillId="0" borderId="0" xfId="1" applyFont="1" applyFill="1" applyBorder="1" applyAlignment="1" applyProtection="1">
      <alignment horizontal="left" vertical="top"/>
    </xf>
    <xf numFmtId="43" fontId="5" fillId="0" borderId="0" xfId="1" applyFont="1" applyFill="1" applyBorder="1" applyAlignment="1" applyProtection="1">
      <alignment horizontal="left" vertical="top" wrapText="1"/>
    </xf>
    <xf numFmtId="43" fontId="4" fillId="0" borderId="0" xfId="1" applyFont="1" applyFill="1" applyBorder="1" applyAlignment="1" applyProtection="1">
      <alignment horizontal="center" vertical="top" wrapText="1"/>
    </xf>
    <xf numFmtId="43" fontId="4" fillId="0" borderId="9" xfId="1" applyFont="1" applyFill="1" applyBorder="1" applyAlignment="1" applyProtection="1">
      <alignment horizontal="center" vertical="top" wrapText="1"/>
      <protection locked="0"/>
    </xf>
    <xf numFmtId="0" fontId="4" fillId="0" borderId="4" xfId="1" applyNumberFormat="1" applyFont="1" applyFill="1" applyBorder="1" applyAlignment="1" applyProtection="1">
      <alignment horizontal="center" vertical="top"/>
    </xf>
    <xf numFmtId="1" fontId="4" fillId="0" borderId="13" xfId="1" applyNumberFormat="1" applyFont="1" applyFill="1" applyBorder="1" applyAlignment="1" applyProtection="1">
      <alignment horizontal="center" vertical="top" wrapText="1"/>
      <protection locked="0"/>
    </xf>
    <xf numFmtId="43" fontId="4" fillId="0" borderId="0" xfId="1" applyFont="1" applyFill="1" applyBorder="1" applyAlignment="1" applyProtection="1">
      <alignment vertical="top" wrapText="1"/>
    </xf>
    <xf numFmtId="9" fontId="4" fillId="0" borderId="0" xfId="2" applyFont="1" applyFill="1" applyBorder="1" applyAlignment="1" applyProtection="1">
      <alignment vertical="top" wrapText="1"/>
    </xf>
    <xf numFmtId="43" fontId="0" fillId="0" borderId="0" xfId="1" applyFont="1" applyFill="1" applyBorder="1" applyAlignment="1" applyProtection="1">
      <alignment vertical="top"/>
    </xf>
    <xf numFmtId="43" fontId="33" fillId="0" borderId="0" xfId="1" applyFont="1" applyFill="1" applyBorder="1" applyAlignment="1" applyProtection="1">
      <alignment horizontal="center" vertical="top" wrapText="1"/>
    </xf>
    <xf numFmtId="9" fontId="33" fillId="0" borderId="0" xfId="1" applyNumberFormat="1" applyFont="1" applyFill="1" applyBorder="1" applyAlignment="1" applyProtection="1">
      <alignment horizontal="left" vertical="top" wrapText="1"/>
    </xf>
    <xf numFmtId="43" fontId="3" fillId="0" borderId="0" xfId="1" applyFont="1" applyFill="1" applyBorder="1" applyAlignment="1" applyProtection="1">
      <alignment vertical="top"/>
    </xf>
    <xf numFmtId="43" fontId="4" fillId="0" borderId="5" xfId="1" applyFont="1" applyFill="1" applyBorder="1" applyAlignment="1" applyProtection="1">
      <alignment horizontal="right" vertical="top" wrapText="1"/>
    </xf>
    <xf numFmtId="43" fontId="4" fillId="0" borderId="5" xfId="1" applyFont="1" applyFill="1" applyBorder="1" applyAlignment="1" applyProtection="1">
      <alignment horizontal="center" vertical="top" wrapText="1"/>
    </xf>
    <xf numFmtId="43" fontId="0" fillId="0" borderId="0" xfId="1" applyFont="1" applyFill="1" applyAlignment="1" applyProtection="1">
      <alignment horizontal="center" vertical="top"/>
    </xf>
    <xf numFmtId="43" fontId="0" fillId="0" borderId="11" xfId="1" applyFont="1" applyBorder="1" applyAlignment="1" applyProtection="1">
      <alignment vertical="center"/>
    </xf>
    <xf numFmtId="43" fontId="4" fillId="0" borderId="5" xfId="0" applyNumberFormat="1" applyFont="1" applyBorder="1" applyAlignment="1" applyProtection="1">
      <alignment horizontal="right" vertical="top" wrapText="1"/>
      <protection locked="0"/>
    </xf>
    <xf numFmtId="43" fontId="4" fillId="0" borderId="5" xfId="0" applyNumberFormat="1" applyFont="1" applyBorder="1" applyAlignment="1">
      <alignment horizontal="right" vertical="top" wrapText="1"/>
    </xf>
    <xf numFmtId="43" fontId="4" fillId="0" borderId="2" xfId="1" applyFont="1" applyFill="1" applyBorder="1" applyAlignment="1" applyProtection="1">
      <alignment horizontal="right" vertical="center" wrapText="1"/>
    </xf>
    <xf numFmtId="183" fontId="32" fillId="0" borderId="0" xfId="0" applyNumberFormat="1" applyFont="1" applyAlignment="1">
      <alignment horizontal="center" vertical="center" wrapText="1"/>
    </xf>
    <xf numFmtId="188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9" fontId="4" fillId="0" borderId="4" xfId="2" applyFont="1" applyBorder="1" applyAlignment="1" applyProtection="1">
      <alignment horizontal="center" vertical="top" wrapText="1"/>
      <protection locked="0"/>
    </xf>
    <xf numFmtId="43" fontId="4" fillId="0" borderId="2" xfId="1" applyFont="1" applyFill="1" applyBorder="1" applyAlignment="1" applyProtection="1">
      <alignment horizontal="right" vertical="top" wrapText="1"/>
    </xf>
    <xf numFmtId="165" fontId="4" fillId="0" borderId="13" xfId="1" applyNumberFormat="1" applyFont="1" applyFill="1" applyBorder="1" applyAlignment="1" applyProtection="1">
      <alignment horizontal="right" vertical="top" wrapText="1"/>
    </xf>
    <xf numFmtId="165" fontId="4" fillId="0" borderId="6" xfId="1" applyNumberFormat="1" applyFont="1" applyFill="1" applyBorder="1" applyAlignment="1" applyProtection="1">
      <alignment horizontal="right" vertical="top" wrapText="1"/>
    </xf>
    <xf numFmtId="43" fontId="4" fillId="0" borderId="5" xfId="102" applyNumberFormat="1" applyFont="1" applyBorder="1" applyAlignment="1" applyProtection="1">
      <alignment horizontal="right" vertical="top" wrapText="1"/>
      <protection locked="0"/>
    </xf>
    <xf numFmtId="43" fontId="4" fillId="0" borderId="5" xfId="102" applyNumberFormat="1" applyFont="1" applyBorder="1" applyAlignment="1" applyProtection="1">
      <alignment vertical="top" wrapText="1"/>
      <protection locked="0"/>
    </xf>
    <xf numFmtId="43" fontId="4" fillId="0" borderId="4" xfId="2" applyNumberFormat="1" applyFont="1" applyFill="1" applyBorder="1" applyAlignment="1" applyProtection="1">
      <alignment horizontal="right" vertical="top" wrapText="1"/>
      <protection locked="0"/>
    </xf>
    <xf numFmtId="43" fontId="4" fillId="0" borderId="5" xfId="0" applyNumberFormat="1" applyFont="1" applyBorder="1" applyAlignment="1" applyProtection="1">
      <alignment vertical="top" wrapText="1"/>
      <protection locked="0"/>
    </xf>
    <xf numFmtId="43" fontId="23" fillId="0" borderId="0" xfId="97" applyFont="1" applyFill="1" applyAlignment="1" applyProtection="1">
      <alignment horizontal="right" vertical="top"/>
      <protection locked="0"/>
    </xf>
    <xf numFmtId="43" fontId="4" fillId="0" borderId="4" xfId="36" applyNumberFormat="1" applyFont="1" applyBorder="1" applyAlignment="1" applyProtection="1">
      <alignment horizontal="center" vertical="top" wrapText="1"/>
      <protection locked="0"/>
    </xf>
    <xf numFmtId="43" fontId="4" fillId="0" borderId="4" xfId="36" applyNumberFormat="1" applyFont="1" applyBorder="1" applyAlignment="1" applyProtection="1">
      <alignment horizontal="center" vertical="top"/>
      <protection locked="0"/>
    </xf>
    <xf numFmtId="43" fontId="4" fillId="0" borderId="4" xfId="53" applyNumberFormat="1" applyFont="1" applyFill="1" applyBorder="1" applyAlignment="1" applyProtection="1">
      <alignment horizontal="right" vertical="top" wrapText="1"/>
      <protection locked="0"/>
    </xf>
    <xf numFmtId="43" fontId="4" fillId="0" borderId="4" xfId="53" applyNumberFormat="1" applyFont="1" applyFill="1" applyBorder="1" applyAlignment="1" applyProtection="1">
      <alignment vertical="top" wrapText="1"/>
      <protection locked="0"/>
    </xf>
    <xf numFmtId="43" fontId="4" fillId="0" borderId="4" xfId="102" applyNumberFormat="1" applyFont="1" applyBorder="1" applyAlignment="1" applyProtection="1">
      <alignment horizontal="right" vertical="top" wrapText="1"/>
      <protection locked="0"/>
    </xf>
    <xf numFmtId="43" fontId="4" fillId="0" borderId="4" xfId="102" applyNumberFormat="1" applyFont="1" applyBorder="1" applyAlignment="1" applyProtection="1">
      <alignment vertical="top" wrapText="1"/>
      <protection locked="0"/>
    </xf>
    <xf numFmtId="43" fontId="4" fillId="0" borderId="11" xfId="1" applyFont="1" applyFill="1" applyBorder="1" applyAlignment="1" applyProtection="1">
      <alignment horizontal="right" vertical="center" wrapText="1"/>
      <protection locked="0"/>
    </xf>
    <xf numFmtId="43" fontId="4" fillId="0" borderId="4" xfId="0" applyNumberFormat="1" applyFont="1" applyBorder="1" applyAlignment="1" applyProtection="1">
      <alignment vertical="top" wrapText="1"/>
      <protection locked="0"/>
    </xf>
    <xf numFmtId="43" fontId="4" fillId="0" borderId="4" xfId="0" applyNumberFormat="1" applyFont="1" applyBorder="1" applyAlignment="1" applyProtection="1">
      <alignment horizontal="right" vertical="top" wrapText="1"/>
      <protection locked="0"/>
    </xf>
    <xf numFmtId="43" fontId="4" fillId="0" borderId="5" xfId="53" applyNumberFormat="1" applyFont="1" applyFill="1" applyBorder="1" applyAlignment="1" applyProtection="1">
      <alignment horizontal="right" vertical="top" wrapText="1"/>
      <protection locked="0"/>
    </xf>
    <xf numFmtId="43" fontId="4" fillId="0" borderId="5" xfId="0" applyNumberFormat="1" applyFont="1" applyBorder="1" applyAlignment="1" applyProtection="1">
      <alignment horizontal="center" vertical="top" wrapText="1"/>
      <protection locked="0"/>
    </xf>
    <xf numFmtId="43" fontId="4" fillId="0" borderId="4" xfId="53" applyNumberFormat="1" applyFont="1" applyFill="1" applyBorder="1" applyAlignment="1" applyProtection="1">
      <alignment horizontal="center" vertical="top" wrapText="1"/>
      <protection locked="0"/>
    </xf>
    <xf numFmtId="43" fontId="4" fillId="0" borderId="4" xfId="0" applyNumberFormat="1" applyFont="1" applyBorder="1" applyAlignment="1" applyProtection="1">
      <alignment horizontal="center" vertical="top" wrapText="1"/>
      <protection locked="0"/>
    </xf>
    <xf numFmtId="43" fontId="4" fillId="0" borderId="11" xfId="1" applyFont="1" applyBorder="1" applyAlignment="1" applyProtection="1">
      <alignment horizontal="center" vertical="center" wrapText="1"/>
      <protection locked="0"/>
    </xf>
    <xf numFmtId="43" fontId="4" fillId="0" borderId="15" xfId="1" applyFont="1" applyBorder="1" applyAlignment="1" applyProtection="1">
      <alignment horizontal="center" vertical="center" wrapText="1"/>
      <protection locked="0"/>
    </xf>
    <xf numFmtId="43" fontId="4" fillId="0" borderId="5" xfId="102" applyNumberFormat="1" applyFont="1" applyBorder="1" applyAlignment="1" applyProtection="1">
      <alignment horizontal="center" vertical="top" wrapText="1"/>
      <protection locked="0"/>
    </xf>
    <xf numFmtId="43" fontId="4" fillId="0" borderId="4" xfId="102" applyNumberFormat="1" applyFont="1" applyBorder="1" applyAlignment="1" applyProtection="1">
      <alignment horizontal="center" vertical="top" wrapText="1"/>
      <protection locked="0"/>
    </xf>
    <xf numFmtId="43" fontId="4" fillId="0" borderId="5" xfId="1" applyFont="1" applyBorder="1" applyAlignment="1" applyProtection="1">
      <alignment horizontal="center" vertical="center" wrapText="1"/>
      <protection locked="0"/>
    </xf>
    <xf numFmtId="43" fontId="4" fillId="0" borderId="5" xfId="53" applyNumberFormat="1" applyFont="1" applyFill="1" applyBorder="1" applyAlignment="1" applyProtection="1">
      <alignment horizontal="center" vertical="top" wrapText="1"/>
      <protection locked="0"/>
    </xf>
    <xf numFmtId="43" fontId="4" fillId="0" borderId="4" xfId="2" applyNumberFormat="1" applyFont="1" applyBorder="1" applyAlignment="1" applyProtection="1">
      <alignment horizontal="right" vertical="center" wrapText="1"/>
      <protection locked="0"/>
    </xf>
    <xf numFmtId="43" fontId="23" fillId="0" borderId="4" xfId="1" applyFont="1" applyBorder="1" applyAlignment="1" applyProtection="1">
      <alignment horizontal="right" vertical="top"/>
      <protection locked="0"/>
    </xf>
    <xf numFmtId="43" fontId="4" fillId="0" borderId="4" xfId="36" applyNumberFormat="1" applyFont="1" applyBorder="1" applyAlignment="1" applyProtection="1">
      <alignment horizontal="right" vertical="center" wrapText="1"/>
      <protection locked="0"/>
    </xf>
    <xf numFmtId="43" fontId="4" fillId="0" borderId="4" xfId="36" applyNumberFormat="1" applyFont="1" applyBorder="1" applyAlignment="1" applyProtection="1">
      <alignment horizontal="right" vertical="center"/>
      <protection locked="0"/>
    </xf>
    <xf numFmtId="43" fontId="4" fillId="0" borderId="5" xfId="0" applyNumberFormat="1" applyFont="1" applyBorder="1" applyAlignment="1" applyProtection="1">
      <alignment horizontal="right" vertical="center" wrapText="1"/>
      <protection locked="0"/>
    </xf>
    <xf numFmtId="43" fontId="23" fillId="0" borderId="0" xfId="98" applyFont="1" applyFill="1" applyAlignment="1" applyProtection="1">
      <alignment horizontal="center" vertical="center"/>
    </xf>
    <xf numFmtId="43" fontId="23" fillId="0" borderId="0" xfId="98" applyFont="1" applyFill="1" applyAlignment="1" applyProtection="1">
      <alignment horizontal="center" vertical="center"/>
      <protection locked="0"/>
    </xf>
    <xf numFmtId="43" fontId="23" fillId="0" borderId="0" xfId="98" applyFont="1" applyFill="1" applyAlignment="1" applyProtection="1">
      <alignment horizontal="center" vertical="top"/>
      <protection locked="0"/>
    </xf>
    <xf numFmtId="43" fontId="34" fillId="0" borderId="4" xfId="0" applyNumberFormat="1" applyFont="1" applyBorder="1" applyAlignment="1" applyProtection="1">
      <alignment horizontal="right" vertical="top" wrapText="1"/>
      <protection locked="0"/>
    </xf>
    <xf numFmtId="43" fontId="23" fillId="0" borderId="4" xfId="0" applyNumberFormat="1" applyFont="1" applyBorder="1" applyAlignment="1" applyProtection="1">
      <alignment horizontal="right" vertical="top" wrapText="1"/>
      <protection locked="0"/>
    </xf>
    <xf numFmtId="9" fontId="4" fillId="0" borderId="4" xfId="2" applyFont="1" applyBorder="1" applyAlignment="1" applyProtection="1">
      <alignment vertical="top" wrapText="1"/>
      <protection locked="0"/>
    </xf>
    <xf numFmtId="169" fontId="4" fillId="0" borderId="4" xfId="36" applyNumberFormat="1" applyFont="1" applyBorder="1" applyAlignment="1">
      <alignment horizontal="center" vertical="center" wrapText="1"/>
    </xf>
    <xf numFmtId="167" fontId="4" fillId="0" borderId="4" xfId="36" applyNumberFormat="1" applyFont="1" applyBorder="1" applyAlignment="1">
      <alignment horizontal="center" vertical="center" wrapText="1"/>
    </xf>
    <xf numFmtId="9" fontId="4" fillId="0" borderId="4" xfId="2" applyFont="1" applyBorder="1" applyAlignment="1" applyProtection="1">
      <alignment horizontal="right" vertical="top" wrapText="1"/>
    </xf>
    <xf numFmtId="178" fontId="4" fillId="0" borderId="4" xfId="36" applyNumberFormat="1" applyFont="1" applyBorder="1" applyAlignment="1">
      <alignment horizontal="center" vertical="top" wrapText="1"/>
    </xf>
    <xf numFmtId="2" fontId="4" fillId="0" borderId="4" xfId="54" applyNumberFormat="1" applyFont="1" applyFill="1" applyBorder="1" applyAlignment="1" applyProtection="1">
      <alignment horizontal="right" vertical="top"/>
    </xf>
    <xf numFmtId="43" fontId="4" fillId="0" borderId="11" xfId="1" applyFont="1" applyBorder="1" applyAlignment="1" applyProtection="1">
      <alignment horizontal="left" vertical="top" wrapText="1"/>
    </xf>
    <xf numFmtId="178" fontId="4" fillId="0" borderId="4" xfId="36" applyNumberFormat="1" applyFont="1" applyBorder="1" applyAlignment="1">
      <alignment horizontal="right" vertical="top" wrapText="1"/>
    </xf>
    <xf numFmtId="169" fontId="4" fillId="0" borderId="4" xfId="36" applyNumberFormat="1" applyFont="1" applyBorder="1" applyAlignment="1">
      <alignment horizontal="center" vertical="top" wrapText="1"/>
    </xf>
    <xf numFmtId="4" fontId="4" fillId="0" borderId="4" xfId="36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center" vertical="top" wrapText="1"/>
    </xf>
    <xf numFmtId="1" fontId="4" fillId="0" borderId="4" xfId="1" applyNumberFormat="1" applyFont="1" applyFill="1" applyBorder="1" applyAlignment="1" applyProtection="1">
      <alignment horizontal="center" vertical="top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2" fontId="4" fillId="0" borderId="4" xfId="1" applyNumberFormat="1" applyFont="1" applyBorder="1" applyAlignment="1" applyProtection="1">
      <alignment horizontal="center" vertical="center" wrapText="1"/>
    </xf>
    <xf numFmtId="2" fontId="4" fillId="0" borderId="4" xfId="1" applyNumberFormat="1" applyFont="1" applyBorder="1" applyAlignment="1" applyProtection="1">
      <alignment horizontal="center" vertical="top" wrapText="1"/>
    </xf>
    <xf numFmtId="2" fontId="4" fillId="0" borderId="4" xfId="54" applyNumberFormat="1" applyFont="1" applyFill="1" applyBorder="1" applyAlignment="1" applyProtection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2" fontId="4" fillId="0" borderId="4" xfId="1" applyNumberFormat="1" applyFont="1" applyFill="1" applyBorder="1" applyAlignment="1" applyProtection="1">
      <alignment horizontal="center" vertical="top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top" wrapText="1"/>
    </xf>
    <xf numFmtId="49" fontId="4" fillId="0" borderId="5" xfId="103" applyNumberFormat="1" applyFont="1" applyBorder="1" applyAlignment="1">
      <alignment horizontal="left" vertical="center" wrapText="1"/>
    </xf>
    <xf numFmtId="0" fontId="4" fillId="0" borderId="5" xfId="103" applyFont="1" applyBorder="1" applyAlignment="1">
      <alignment horizontal="center" vertical="center" wrapText="1"/>
    </xf>
    <xf numFmtId="0" fontId="4" fillId="0" borderId="5" xfId="103" applyFont="1" applyBorder="1" applyAlignment="1">
      <alignment vertical="center" wrapText="1"/>
    </xf>
    <xf numFmtId="0" fontId="4" fillId="0" borderId="4" xfId="103" applyFont="1" applyBorder="1" applyAlignment="1">
      <alignment horizontal="right" vertical="center" wrapText="1"/>
    </xf>
    <xf numFmtId="43" fontId="4" fillId="0" borderId="4" xfId="1" applyFont="1" applyFill="1" applyBorder="1" applyAlignment="1">
      <alignment horizontal="right" vertical="top" wrapText="1"/>
    </xf>
    <xf numFmtId="49" fontId="4" fillId="0" borderId="5" xfId="103" applyNumberFormat="1" applyFont="1" applyBorder="1" applyAlignment="1">
      <alignment horizontal="center" vertical="top" wrapText="1"/>
    </xf>
    <xf numFmtId="192" fontId="4" fillId="0" borderId="5" xfId="103" applyNumberFormat="1" applyFont="1" applyBorder="1" applyAlignment="1">
      <alignment horizontal="center" vertical="center" wrapText="1"/>
    </xf>
    <xf numFmtId="0" fontId="4" fillId="0" borderId="4" xfId="103" applyFont="1" applyBorder="1" applyAlignment="1">
      <alignment horizontal="right" vertical="top" wrapText="1"/>
    </xf>
    <xf numFmtId="49" fontId="4" fillId="0" borderId="5" xfId="103" applyNumberFormat="1" applyFont="1" applyBorder="1" applyAlignment="1">
      <alignment horizontal="left" vertical="top" wrapText="1"/>
    </xf>
    <xf numFmtId="43" fontId="4" fillId="0" borderId="5" xfId="103" applyNumberFormat="1" applyFont="1" applyBorder="1" applyAlignment="1">
      <alignment horizontal="right" vertical="center" wrapText="1"/>
    </xf>
    <xf numFmtId="2" fontId="4" fillId="0" borderId="5" xfId="103" applyNumberFormat="1" applyFont="1" applyBorder="1" applyAlignment="1">
      <alignment horizontal="center" vertical="top" wrapText="1"/>
    </xf>
    <xf numFmtId="169" fontId="4" fillId="0" borderId="5" xfId="103" applyNumberFormat="1" applyFont="1" applyBorder="1" applyAlignment="1" applyProtection="1">
      <alignment horizontal="right" vertical="center" wrapText="1"/>
      <protection locked="0"/>
    </xf>
    <xf numFmtId="10" fontId="4" fillId="0" borderId="5" xfId="103" applyNumberFormat="1" applyFont="1" applyBorder="1" applyAlignment="1" applyProtection="1">
      <alignment horizontal="right" vertical="top" wrapText="1"/>
      <protection locked="0"/>
    </xf>
    <xf numFmtId="43" fontId="4" fillId="0" borderId="5" xfId="103" applyNumberFormat="1" applyFont="1" applyBorder="1" applyAlignment="1">
      <alignment horizontal="right" vertical="top" wrapText="1"/>
    </xf>
    <xf numFmtId="43" fontId="4" fillId="0" borderId="13" xfId="1" applyFont="1" applyBorder="1" applyAlignment="1" applyProtection="1">
      <alignment horizontal="right" vertical="top" wrapText="1"/>
    </xf>
    <xf numFmtId="1" fontId="4" fillId="0" borderId="4" xfId="1" applyNumberFormat="1" applyFont="1" applyBorder="1" applyAlignment="1" applyProtection="1">
      <alignment horizontal="left" vertical="top" wrapText="1"/>
    </xf>
    <xf numFmtId="43" fontId="47" fillId="0" borderId="3" xfId="1" applyFont="1" applyFill="1" applyBorder="1" applyAlignment="1" applyProtection="1">
      <alignment horizontal="left" vertical="top" wrapText="1"/>
    </xf>
    <xf numFmtId="183" fontId="38" fillId="33" borderId="0" xfId="70" applyNumberFormat="1" applyFont="1" applyFill="1" applyAlignment="1">
      <alignment horizontal="center" vertical="center"/>
    </xf>
  </cellXfs>
  <cellStyles count="10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F491A469-A7FF-479E-B93A-824CE8BB7AA6}"/>
    <cellStyle name="60% - Accent2 2" xfId="39" xr:uid="{96622820-9388-444C-8E98-47348810E382}"/>
    <cellStyle name="60% - Accent3 2" xfId="40" xr:uid="{2A9D9CDE-EBEF-4027-A4C7-3ECDD35C76C9}"/>
    <cellStyle name="60% - Accent4 2" xfId="41" xr:uid="{8E70D4EE-0B04-4AF1-8028-031840AF57F6}"/>
    <cellStyle name="60% - Accent5 2" xfId="42" xr:uid="{DA92A791-6A20-4A45-8E44-BCCF0A1D5EC5}"/>
    <cellStyle name="60% - Accent6 2" xfId="43" xr:uid="{10CFA568-9A1F-453A-AC3D-AABB6E034785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1" builtinId="3"/>
    <cellStyle name="Comma [2]" xfId="45" xr:uid="{FF4E21D6-D02B-4AED-B834-93D8F1EBACEA}"/>
    <cellStyle name="Comma 10" xfId="98" xr:uid="{3C17BB89-959A-4765-896B-D8A9F609791D}"/>
    <cellStyle name="Comma 11" xfId="101" xr:uid="{C430B887-D666-4E50-B05C-94BE4E67D185}"/>
    <cellStyle name="Comma 12" xfId="62" xr:uid="{4504554C-0E91-4DF3-9DCC-F2CA9A484D88}"/>
    <cellStyle name="Comma 13" xfId="99" xr:uid="{7D648263-BFB3-4D85-9A23-B990E4BC5D8B}"/>
    <cellStyle name="Comma 14" xfId="100" xr:uid="{69915D67-F188-42A3-AA6A-8C24F16F84F8}"/>
    <cellStyle name="Comma 2" xfId="84" xr:uid="{299B6A01-F353-4F32-B170-3315BDD19F63}"/>
    <cellStyle name="Comma 2 2" xfId="46" xr:uid="{65BE75BC-90D1-4EA0-B9FD-8E5B0E288041}"/>
    <cellStyle name="Comma 3" xfId="94" xr:uid="{AECB653A-CC38-4688-AA77-40F1A12BDA84}"/>
    <cellStyle name="Comma 4" xfId="47" xr:uid="{480308DC-6DE3-4B3A-BE16-CE9E34EE7C07}"/>
    <cellStyle name="Comma 5" xfId="48" xr:uid="{E3CE3F74-4224-41D8-86F7-9701101BDFDD}"/>
    <cellStyle name="Comma 6" xfId="44" xr:uid="{AA664135-6D92-49AA-B212-C4D4B7700480}"/>
    <cellStyle name="Comma 7" xfId="37" xr:uid="{82FE7495-159F-449B-813D-A301FE44F263}"/>
    <cellStyle name="Comma 8" xfId="97" xr:uid="{50F168A8-5AEC-4CB1-A848-B13B3DFDC1F4}"/>
    <cellStyle name="Comma 9" xfId="96" xr:uid="{C4A18699-10A4-42D2-8FD4-B8583D3FF3B5}"/>
    <cellStyle name="Comma0" xfId="49" xr:uid="{CDED73CB-E978-4F2A-B3A3-4A1FACD44092}"/>
    <cellStyle name="Comma1" xfId="50" xr:uid="{3533CE6E-40FB-4CC3-95F9-15B7BA50370F}"/>
    <cellStyle name="Comma2" xfId="51" xr:uid="{CC3EF3C4-AEB0-4335-800F-39C57837354F}"/>
    <cellStyle name="Comma3" xfId="52" xr:uid="{9484595B-8D31-496E-A47C-7B50720CEB96}"/>
    <cellStyle name="Currency 2" xfId="53" xr:uid="{B19B33FE-2AE3-4ADB-9D82-772ABAA03A93}"/>
    <cellStyle name="Currency 2 2" xfId="54" xr:uid="{8BAB9CE9-28B3-49DD-8EDB-CE63609DAF4C}"/>
    <cellStyle name="Currency 2 2 2" xfId="55" xr:uid="{5B30C79C-71F5-4E49-A5CC-D70D0C586361}"/>
    <cellStyle name="Currency 3" xfId="56" xr:uid="{DB2B7F62-B563-477B-AC9D-811C65FD9F37}"/>
    <cellStyle name="Currency 3 2" xfId="57" xr:uid="{8E56CD73-57F5-4503-AE55-01E29EE175F4}"/>
    <cellStyle name="Currency 4" xfId="58" xr:uid="{7314574F-7CDF-4DFB-95B5-70C591521EC4}"/>
    <cellStyle name="Currency 5" xfId="90" xr:uid="{9F17B937-A5E5-499F-9759-354EAE3F72F6}"/>
    <cellStyle name="Currency 6" xfId="83" xr:uid="{1E86EB68-ABF8-42C2-9E61-3C2087CBDDD6}"/>
    <cellStyle name="Date" xfId="59" xr:uid="{B3F3D1AC-6D6D-43CE-B1AC-5994DC98334E}"/>
    <cellStyle name="Date [dd-mmm-yy]" xfId="60" xr:uid="{F2F6B59F-8A84-452C-9540-B25A7F75E048}"/>
    <cellStyle name="Date [mmm-yy]" xfId="61" xr:uid="{0ED579EF-1AB3-4FCE-878D-ED0D1FB0F266}"/>
    <cellStyle name="Explanatory Text" xfId="16" builtinId="53" customBuiltin="1"/>
    <cellStyle name="Fix0" xfId="63" xr:uid="{EAB091DD-4FDA-4C12-B4E6-E2A1ABFE5438}"/>
    <cellStyle name="Fix1" xfId="64" xr:uid="{F75949DB-F717-47DF-961E-F40F109FCFBC}"/>
    <cellStyle name="Fix2" xfId="65" xr:uid="{7C250317-F555-4947-9832-72EDF6CECD7F}"/>
    <cellStyle name="Fixed" xfId="66" xr:uid="{1B4778FD-8A31-42C0-917E-8CE5372B95F5}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EADING1" xfId="67" xr:uid="{CA79E6F2-BDCC-4D00-899E-156C1EC8FDCB}"/>
    <cellStyle name="HEADING2" xfId="68" xr:uid="{26FA29D6-AB2F-4E32-AD1C-9C83AF3B3328}"/>
    <cellStyle name="Input" xfId="10" builtinId="20" customBuiltin="1"/>
    <cellStyle name="Linked Cell" xfId="13" builtinId="24" customBuiltin="1"/>
    <cellStyle name="Neutral 2" xfId="69" xr:uid="{8DA09D0E-438D-441A-BB48-AC32FAB085D6}"/>
    <cellStyle name="Normal" xfId="0" builtinId="0"/>
    <cellStyle name="Normal 10" xfId="93" xr:uid="{266081B7-6C77-4891-A8F6-4CA04C5A07A1}"/>
    <cellStyle name="Normal 11" xfId="36" xr:uid="{84875B5F-84A0-408E-BCF0-AF14C0AA1335}"/>
    <cellStyle name="Normal 2" xfId="3" xr:uid="{14CD1B64-E400-4B66-A51D-C62E500DFCE5}"/>
    <cellStyle name="Normal 2 2" xfId="71" xr:uid="{47D9D9F9-963C-4B38-A2AF-E6E97FCE8886}"/>
    <cellStyle name="Normal 2 2 2" xfId="88" xr:uid="{488CC84A-53D8-40E6-97DF-0638CD1E0B9B}"/>
    <cellStyle name="Normal 2 2 7" xfId="102" xr:uid="{F3D3BB8F-C48F-447B-B9EE-D22A19D5FC96}"/>
    <cellStyle name="Normal 2 3" xfId="72" xr:uid="{A80D839E-C20E-4893-A58C-ADB801A9C25E}"/>
    <cellStyle name="Normal 2 4" xfId="89" xr:uid="{2864B5D1-14B2-416E-8C1D-88D2175B0244}"/>
    <cellStyle name="Normal 2 5" xfId="70" xr:uid="{959A3A4A-E60C-4698-84C8-4AE3ED41C2A1}"/>
    <cellStyle name="Normal 3" xfId="73" xr:uid="{88A0285C-DAC7-499D-8487-F15C29BEF332}"/>
    <cellStyle name="Normal 3 2" xfId="95" xr:uid="{DCB0E611-4602-4C11-9DE5-7DB575F2A070}"/>
    <cellStyle name="Normal 340" xfId="103" xr:uid="{D86BD1C8-767F-435C-9638-C811742E725D}"/>
    <cellStyle name="Normal 4" xfId="74" xr:uid="{185D6F5E-0CCE-4889-A754-2F9C62D34040}"/>
    <cellStyle name="Normal 5" xfId="75" xr:uid="{5CBA8A3B-8EF2-4739-9ED2-8B04D9338B9F}"/>
    <cellStyle name="Normal 6" xfId="87" xr:uid="{6AF5FCF7-7A43-4AE4-94CE-4C0CC34B89D7}"/>
    <cellStyle name="Normal 7" xfId="76" xr:uid="{32C4A24A-7229-41C9-9F80-28A096973EC0}"/>
    <cellStyle name="Normal 8" xfId="86" xr:uid="{0ADDDCB8-1473-465C-A33E-E07A142AED85}"/>
    <cellStyle name="Normal 9" xfId="91" xr:uid="{753967EF-44E5-4092-9E02-8BD8CDE71BF1}"/>
    <cellStyle name="Note 2" xfId="77" xr:uid="{DB03611F-CCAB-4567-AF83-9A3EB021645F}"/>
    <cellStyle name="or" xfId="78" xr:uid="{6B450941-32DC-48B0-8A33-8750771E1D04}"/>
    <cellStyle name="Output" xfId="11" builtinId="21" customBuiltin="1"/>
    <cellStyle name="Percent" xfId="2" builtinId="5"/>
    <cellStyle name="Percent 2" xfId="80" xr:uid="{14999131-DFDE-432D-8199-6B167BCD8185}"/>
    <cellStyle name="Percent 3" xfId="85" xr:uid="{DD02B249-314D-4C8B-A011-8098D32CDEC2}"/>
    <cellStyle name="Percent 4" xfId="92" xr:uid="{D4A70C4B-BDC2-41A6-91F2-276AF94BC3E4}"/>
    <cellStyle name="Percent 5" xfId="79" xr:uid="{E8C6E9E7-E3CB-4E40-9627-DBF98CBE81EE}"/>
    <cellStyle name="Title 2" xfId="81" xr:uid="{F584BD13-92BD-444B-9D7A-9CDD55F6DE07}"/>
    <cellStyle name="Total" xfId="17" builtinId="25" customBuiltin="1"/>
    <cellStyle name="Total 2" xfId="82" xr:uid="{B5ECA745-6EC6-4744-BE1C-74AC190DBDA3}"/>
    <cellStyle name="Warning Text" xfId="15" builtinId="11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50"/>
  <sheetViews>
    <sheetView showGridLines="0" view="pageBreakPreview" topLeftCell="B111" zoomScale="115" zoomScaleNormal="100" zoomScaleSheetLayoutView="115" workbookViewId="0">
      <selection activeCell="K294" sqref="K294"/>
    </sheetView>
  </sheetViews>
  <sheetFormatPr defaultColWidth="9.21875" defaultRowHeight="14.4"/>
  <cols>
    <col min="1" max="1" width="5.44140625" style="4" hidden="1" customWidth="1"/>
    <col min="2" max="2" width="8.21875" style="4" customWidth="1"/>
    <col min="3" max="3" width="4.21875" style="4" customWidth="1"/>
    <col min="4" max="4" width="38.77734375" style="4" customWidth="1"/>
    <col min="5" max="5" width="8.88671875" style="349" customWidth="1"/>
    <col min="6" max="6" width="11" style="350" bestFit="1" customWidth="1"/>
    <col min="7" max="7" width="13.44140625" style="349" customWidth="1"/>
    <col min="8" max="8" width="14" style="4" customWidth="1"/>
    <col min="9" max="9" width="9.21875" style="332"/>
    <col min="10" max="10" width="13.109375" style="332" customWidth="1"/>
    <col min="11" max="11" width="12.44140625" style="332" bestFit="1" customWidth="1"/>
    <col min="12" max="12" width="10.21875" style="332" bestFit="1" customWidth="1"/>
    <col min="13" max="13" width="10.5546875" style="332" bestFit="1" customWidth="1"/>
    <col min="14" max="72" width="9.21875" style="332"/>
    <col min="73" max="16384" width="9.21875" style="4"/>
  </cols>
  <sheetData>
    <row r="1" spans="1:72" s="1" customFormat="1" ht="13.8">
      <c r="A1" s="1" t="s">
        <v>0</v>
      </c>
      <c r="B1" s="148" t="s">
        <v>165</v>
      </c>
      <c r="E1" s="151"/>
      <c r="F1" s="150"/>
      <c r="G1" s="151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</row>
    <row r="2" spans="1:72" s="1" customFormat="1" ht="13.8">
      <c r="A2" s="1" t="s">
        <v>107</v>
      </c>
      <c r="B2" s="176" t="s">
        <v>622</v>
      </c>
      <c r="E2" s="151"/>
      <c r="F2" s="150"/>
      <c r="G2" s="151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</row>
    <row r="3" spans="1:72" s="2" customFormat="1" ht="12">
      <c r="E3" s="147"/>
      <c r="F3" s="146"/>
      <c r="G3" s="147"/>
      <c r="H3" s="5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</row>
    <row r="4" spans="1:72" s="174" customFormat="1" ht="11.4">
      <c r="B4" s="152" t="s">
        <v>100</v>
      </c>
      <c r="C4" s="152" t="s">
        <v>2</v>
      </c>
      <c r="D4" s="152" t="s">
        <v>3</v>
      </c>
      <c r="E4" s="152" t="s">
        <v>4</v>
      </c>
      <c r="F4" s="153" t="s">
        <v>5</v>
      </c>
      <c r="G4" s="152" t="s">
        <v>6</v>
      </c>
      <c r="H4" s="10" t="s">
        <v>7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</row>
    <row r="5" spans="1:72" s="174" customFormat="1" ht="11.4">
      <c r="B5" s="154"/>
      <c r="C5" s="154"/>
      <c r="D5" s="11" t="s">
        <v>106</v>
      </c>
      <c r="E5" s="184"/>
      <c r="F5" s="142"/>
      <c r="G5" s="156"/>
      <c r="H5" s="6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</row>
    <row r="6" spans="1:72" s="174" customFormat="1" ht="11.4">
      <c r="A6" s="174">
        <v>159</v>
      </c>
      <c r="B6" s="157" t="s">
        <v>8</v>
      </c>
      <c r="C6" s="158"/>
      <c r="D6" s="159" t="s">
        <v>9</v>
      </c>
      <c r="E6" s="161"/>
      <c r="F6" s="161"/>
      <c r="G6" s="161"/>
      <c r="H6" s="161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</row>
    <row r="7" spans="1:72" s="181" customFormat="1" ht="11.4">
      <c r="B7" s="46"/>
      <c r="C7" s="94"/>
      <c r="D7" s="94"/>
      <c r="E7" s="42"/>
      <c r="F7" s="48"/>
      <c r="G7" s="42"/>
      <c r="H7" s="47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</row>
    <row r="8" spans="1:72" s="181" customFormat="1" ht="22.8">
      <c r="A8" s="181">
        <v>2765</v>
      </c>
      <c r="B8" s="46" t="s">
        <v>10</v>
      </c>
      <c r="C8" s="95"/>
      <c r="D8" s="96" t="s">
        <v>11</v>
      </c>
      <c r="E8" s="42"/>
      <c r="F8" s="48"/>
      <c r="G8" s="42"/>
      <c r="H8" s="42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</row>
    <row r="9" spans="1:72" s="181" customFormat="1" ht="11.4">
      <c r="B9" s="46"/>
      <c r="C9" s="94"/>
      <c r="D9" s="94"/>
      <c r="E9" s="42"/>
      <c r="F9" s="48"/>
      <c r="G9" s="42"/>
      <c r="H9" s="47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</row>
    <row r="10" spans="1:72" s="181" customFormat="1" ht="11.4">
      <c r="A10" s="181">
        <v>2766</v>
      </c>
      <c r="B10" s="46"/>
      <c r="C10" s="95"/>
      <c r="D10" s="96" t="s">
        <v>12</v>
      </c>
      <c r="E10" s="42"/>
      <c r="F10" s="48"/>
      <c r="G10" s="42"/>
      <c r="H10" s="42"/>
      <c r="I10" s="175"/>
      <c r="J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</row>
    <row r="11" spans="1:72" s="181" customFormat="1" ht="11.4">
      <c r="B11" s="46"/>
      <c r="C11" s="94"/>
      <c r="D11" s="94"/>
      <c r="E11" s="42"/>
      <c r="F11" s="48"/>
      <c r="G11" s="42"/>
      <c r="H11" s="47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</row>
    <row r="12" spans="1:72" s="181" customFormat="1" ht="11.4">
      <c r="A12" s="181">
        <v>2767</v>
      </c>
      <c r="B12" s="91"/>
      <c r="C12" s="95" t="s">
        <v>13</v>
      </c>
      <c r="D12" s="96" t="s">
        <v>14</v>
      </c>
      <c r="E12" s="42" t="s">
        <v>15</v>
      </c>
      <c r="F12" s="48" t="s">
        <v>256</v>
      </c>
      <c r="G12" s="51"/>
      <c r="H12" s="47">
        <f>F12*G12</f>
        <v>0</v>
      </c>
      <c r="I12" s="177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</row>
    <row r="13" spans="1:72" s="181" customFormat="1" ht="11.4">
      <c r="B13" s="91"/>
      <c r="C13" s="94"/>
      <c r="D13" s="94"/>
      <c r="E13" s="42"/>
      <c r="F13" s="48"/>
      <c r="G13" s="42"/>
      <c r="H13" s="47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</row>
    <row r="14" spans="1:72" s="181" customFormat="1" ht="11.4">
      <c r="A14" s="181">
        <v>2770</v>
      </c>
      <c r="B14" s="91" t="s">
        <v>16</v>
      </c>
      <c r="C14" s="92"/>
      <c r="D14" s="93" t="s">
        <v>17</v>
      </c>
      <c r="E14" s="42"/>
      <c r="F14" s="48"/>
      <c r="G14" s="42"/>
      <c r="H14" s="42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</row>
    <row r="15" spans="1:72" s="181" customFormat="1" ht="11.4">
      <c r="B15" s="91"/>
      <c r="C15" s="94"/>
      <c r="D15" s="94"/>
      <c r="E15" s="42"/>
      <c r="F15" s="48"/>
      <c r="G15" s="42"/>
      <c r="H15" s="47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</row>
    <row r="16" spans="1:72" s="181" customFormat="1" ht="22.8">
      <c r="A16" s="181">
        <v>3610</v>
      </c>
      <c r="B16" s="91"/>
      <c r="C16" s="95"/>
      <c r="D16" s="96" t="s">
        <v>18</v>
      </c>
      <c r="E16" s="97" t="s">
        <v>19</v>
      </c>
      <c r="F16" s="48">
        <v>1</v>
      </c>
      <c r="G16" s="42">
        <v>1500000</v>
      </c>
      <c r="H16" s="42">
        <f>IF(E16 = CHAR(37), F16*G16/100,F16*G16)</f>
        <v>1500000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</row>
    <row r="17" spans="1:72" s="181" customFormat="1" ht="11.4">
      <c r="B17" s="46"/>
      <c r="C17" s="94"/>
      <c r="D17" s="94"/>
      <c r="E17" s="42"/>
      <c r="F17" s="48"/>
      <c r="G17" s="42"/>
      <c r="H17" s="47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</row>
    <row r="18" spans="1:72" s="181" customFormat="1" ht="22.8">
      <c r="A18" s="181">
        <v>2772</v>
      </c>
      <c r="B18" s="46"/>
      <c r="C18" s="95"/>
      <c r="D18" s="96" t="s">
        <v>108</v>
      </c>
      <c r="E18" s="42" t="s">
        <v>20</v>
      </c>
      <c r="F18" s="536">
        <v>1500000</v>
      </c>
      <c r="G18" s="65"/>
      <c r="H18" s="42">
        <f>F18*G18</f>
        <v>0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</row>
    <row r="19" spans="1:72" s="181" customFormat="1" ht="11.4">
      <c r="B19" s="46"/>
      <c r="C19" s="94"/>
      <c r="D19" s="94"/>
      <c r="E19" s="42"/>
      <c r="F19" s="48"/>
      <c r="G19" s="42"/>
      <c r="H19" s="47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</row>
    <row r="20" spans="1:72" s="181" customFormat="1" ht="11.4">
      <c r="A20" s="181">
        <v>1759</v>
      </c>
      <c r="B20" s="46" t="s">
        <v>21</v>
      </c>
      <c r="C20" s="95"/>
      <c r="D20" s="96" t="s">
        <v>22</v>
      </c>
      <c r="E20" s="42"/>
      <c r="F20" s="48"/>
      <c r="G20" s="42"/>
      <c r="H20" s="42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</row>
    <row r="21" spans="1:72" s="181" customFormat="1" ht="11.4">
      <c r="B21" s="46"/>
      <c r="C21" s="94"/>
      <c r="D21" s="94"/>
      <c r="E21" s="42"/>
      <c r="F21" s="48"/>
      <c r="G21" s="42"/>
      <c r="H21" s="47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</row>
    <row r="22" spans="1:72" s="181" customFormat="1" ht="34.200000000000003">
      <c r="A22" s="181">
        <v>1760</v>
      </c>
      <c r="B22" s="46"/>
      <c r="C22" s="95"/>
      <c r="D22" s="96" t="s">
        <v>23</v>
      </c>
      <c r="E22" s="97" t="s">
        <v>19</v>
      </c>
      <c r="F22" s="48">
        <v>1</v>
      </c>
      <c r="G22" s="42">
        <v>20000</v>
      </c>
      <c r="H22" s="42">
        <f>F22*G22</f>
        <v>20000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1:72" s="181" customFormat="1" ht="11.4">
      <c r="B23" s="46"/>
      <c r="C23" s="94"/>
      <c r="D23" s="94"/>
      <c r="E23" s="42"/>
      <c r="F23" s="48"/>
      <c r="G23" s="42"/>
      <c r="H23" s="47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</row>
    <row r="24" spans="1:72" s="181" customFormat="1" ht="22.8">
      <c r="A24" s="181">
        <v>1761</v>
      </c>
      <c r="B24" s="46"/>
      <c r="C24" s="95"/>
      <c r="D24" s="96" t="s">
        <v>109</v>
      </c>
      <c r="E24" s="42" t="s">
        <v>20</v>
      </c>
      <c r="F24" s="541">
        <f>G22</f>
        <v>20000</v>
      </c>
      <c r="G24" s="65"/>
      <c r="H24" s="42">
        <f>F24*G24</f>
        <v>0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</row>
    <row r="25" spans="1:72" s="181" customFormat="1" ht="11.4">
      <c r="B25" s="46"/>
      <c r="C25" s="94"/>
      <c r="D25" s="94"/>
      <c r="E25" s="42"/>
      <c r="F25" s="48"/>
      <c r="G25" s="42"/>
      <c r="H25" s="47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</row>
    <row r="26" spans="1:72" s="181" customFormat="1" ht="11.4">
      <c r="A26" s="181">
        <v>2810</v>
      </c>
      <c r="B26" s="91" t="s">
        <v>24</v>
      </c>
      <c r="C26" s="92"/>
      <c r="D26" s="93" t="s">
        <v>25</v>
      </c>
      <c r="E26" s="42"/>
      <c r="F26" s="48"/>
      <c r="G26" s="42"/>
      <c r="H26" s="42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</row>
    <row r="27" spans="1:72" s="181" customFormat="1" ht="11.4">
      <c r="B27" s="46"/>
      <c r="C27" s="94"/>
      <c r="D27" s="94"/>
      <c r="E27" s="42"/>
      <c r="F27" s="48"/>
      <c r="G27" s="42"/>
      <c r="H27" s="47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</row>
    <row r="28" spans="1:72" s="181" customFormat="1" ht="45.6">
      <c r="A28" s="181">
        <v>2812</v>
      </c>
      <c r="B28" s="46"/>
      <c r="C28" s="95"/>
      <c r="D28" s="96" t="s">
        <v>110</v>
      </c>
      <c r="E28" s="45" t="s">
        <v>26</v>
      </c>
      <c r="F28" s="44">
        <v>1</v>
      </c>
      <c r="G28" s="53"/>
      <c r="H28" s="45">
        <f>F28*G28</f>
        <v>0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</row>
    <row r="29" spans="1:72" s="181" customFormat="1" ht="11.4">
      <c r="B29" s="46"/>
      <c r="C29" s="94"/>
      <c r="D29" s="94"/>
      <c r="E29" s="45"/>
      <c r="F29" s="44"/>
      <c r="G29" s="42"/>
      <c r="H29" s="330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</row>
    <row r="30" spans="1:72" s="181" customFormat="1" ht="34.200000000000003">
      <c r="A30" s="181">
        <v>2814</v>
      </c>
      <c r="B30" s="46"/>
      <c r="C30" s="95"/>
      <c r="D30" s="96" t="s">
        <v>111</v>
      </c>
      <c r="E30" s="45" t="s">
        <v>26</v>
      </c>
      <c r="F30" s="44">
        <v>1</v>
      </c>
      <c r="G30" s="53"/>
      <c r="H30" s="45">
        <f>F30*G30</f>
        <v>0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</row>
    <row r="31" spans="1:72" s="181" customFormat="1" ht="11.4">
      <c r="B31" s="46"/>
      <c r="C31" s="94"/>
      <c r="D31" s="94"/>
      <c r="E31" s="45"/>
      <c r="F31" s="44"/>
      <c r="G31" s="42"/>
      <c r="H31" s="330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</row>
    <row r="32" spans="1:72" s="181" customFormat="1" ht="57">
      <c r="A32" s="181">
        <v>2816</v>
      </c>
      <c r="B32" s="46"/>
      <c r="C32" s="95"/>
      <c r="D32" s="96" t="s">
        <v>112</v>
      </c>
      <c r="E32" s="45" t="s">
        <v>27</v>
      </c>
      <c r="F32" s="44" t="s">
        <v>167</v>
      </c>
      <c r="G32" s="53"/>
      <c r="H32" s="45">
        <f>F32*G32</f>
        <v>0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</row>
    <row r="33" spans="2:72" s="181" customFormat="1" ht="11.4">
      <c r="B33" s="46"/>
      <c r="C33" s="94"/>
      <c r="D33" s="94"/>
      <c r="E33" s="45"/>
      <c r="F33" s="45"/>
      <c r="G33" s="42"/>
      <c r="H33" s="47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</row>
    <row r="34" spans="2:72" s="181" customFormat="1" ht="45.6">
      <c r="B34" s="216"/>
      <c r="C34" s="121"/>
      <c r="D34" s="43" t="s">
        <v>171</v>
      </c>
      <c r="E34" s="45" t="s">
        <v>27</v>
      </c>
      <c r="F34" s="44" t="s">
        <v>167</v>
      </c>
      <c r="G34" s="53"/>
      <c r="H34" s="45">
        <f>F34*G34</f>
        <v>0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</row>
    <row r="35" spans="2:72" s="181" customFormat="1" ht="11.4">
      <c r="B35" s="46"/>
      <c r="C35" s="94"/>
      <c r="D35" s="94"/>
      <c r="E35" s="42"/>
      <c r="F35" s="42"/>
      <c r="G35" s="42"/>
      <c r="H35" s="47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</row>
    <row r="36" spans="2:72" s="181" customFormat="1" ht="11.4">
      <c r="B36" s="46"/>
      <c r="C36" s="94"/>
      <c r="D36" s="93" t="s">
        <v>174</v>
      </c>
      <c r="E36" s="99"/>
      <c r="F36" s="100"/>
      <c r="G36" s="524"/>
      <c r="H36" s="52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</row>
    <row r="37" spans="2:72" s="181" customFormat="1" ht="12">
      <c r="B37" s="46"/>
      <c r="C37" s="94"/>
      <c r="D37" s="101"/>
      <c r="E37" s="102"/>
      <c r="F37" s="102"/>
      <c r="G37" s="42"/>
      <c r="H37" s="52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</row>
    <row r="38" spans="2:72" s="181" customFormat="1" ht="11.4">
      <c r="B38" s="46"/>
      <c r="C38" s="94"/>
      <c r="D38" s="108" t="s">
        <v>175</v>
      </c>
      <c r="E38" s="107" t="s">
        <v>19</v>
      </c>
      <c r="F38" s="44">
        <v>1</v>
      </c>
      <c r="G38" s="45">
        <v>300000</v>
      </c>
      <c r="H38" s="104">
        <v>300000</v>
      </c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</row>
    <row r="39" spans="2:72" s="181" customFormat="1" ht="12">
      <c r="B39" s="46"/>
      <c r="C39" s="94"/>
      <c r="D39" s="452"/>
      <c r="E39" s="107"/>
      <c r="F39" s="527"/>
      <c r="G39" s="45"/>
      <c r="H39" s="104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</row>
    <row r="40" spans="2:72" s="181" customFormat="1" ht="22.8">
      <c r="B40" s="46"/>
      <c r="C40" s="94"/>
      <c r="D40" s="106" t="s">
        <v>176</v>
      </c>
      <c r="E40" s="107" t="s">
        <v>19</v>
      </c>
      <c r="F40" s="44">
        <v>1</v>
      </c>
      <c r="G40" s="45">
        <v>60000</v>
      </c>
      <c r="H40" s="104">
        <f>G40*F40</f>
        <v>60000</v>
      </c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</row>
    <row r="41" spans="2:72" s="181" customFormat="1" ht="11.4">
      <c r="B41" s="46"/>
      <c r="C41" s="94"/>
      <c r="D41" s="108"/>
      <c r="E41" s="110"/>
      <c r="F41" s="44"/>
      <c r="G41" s="110"/>
      <c r="H41" s="104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</row>
    <row r="42" spans="2:72" s="181" customFormat="1" ht="22.8">
      <c r="B42" s="46"/>
      <c r="C42" s="94"/>
      <c r="D42" s="106" t="s">
        <v>181</v>
      </c>
      <c r="E42" s="110" t="s">
        <v>20</v>
      </c>
      <c r="F42" s="542">
        <f>G38+G40</f>
        <v>360000</v>
      </c>
      <c r="G42" s="72"/>
      <c r="H42" s="45">
        <f>F42*G42</f>
        <v>0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</row>
    <row r="43" spans="2:72" s="181" customFormat="1" ht="11.4">
      <c r="B43" s="94"/>
      <c r="C43" s="94"/>
      <c r="D43" s="108"/>
      <c r="E43" s="110"/>
      <c r="F43" s="44"/>
      <c r="G43" s="110"/>
      <c r="H43" s="104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</row>
    <row r="44" spans="2:72" s="181" customFormat="1" ht="11.4">
      <c r="B44" s="94"/>
      <c r="C44" s="94"/>
      <c r="D44" s="108" t="s">
        <v>178</v>
      </c>
      <c r="E44" s="110" t="s">
        <v>179</v>
      </c>
      <c r="F44" s="44">
        <v>1</v>
      </c>
      <c r="G44" s="45">
        <v>150000</v>
      </c>
      <c r="H44" s="104">
        <f>F44*G44</f>
        <v>150000</v>
      </c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</row>
    <row r="45" spans="2:72" s="181" customFormat="1" ht="11.4">
      <c r="B45" s="94"/>
      <c r="C45" s="94"/>
      <c r="D45" s="108"/>
      <c r="E45" s="110"/>
      <c r="F45" s="44"/>
      <c r="G45" s="104"/>
      <c r="H45" s="104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</row>
    <row r="46" spans="2:72" s="181" customFormat="1" ht="22.8">
      <c r="B46" s="94"/>
      <c r="C46" s="94"/>
      <c r="D46" s="111" t="s">
        <v>180</v>
      </c>
      <c r="E46" s="110" t="s">
        <v>20</v>
      </c>
      <c r="F46" s="542">
        <f>G44</f>
        <v>150000</v>
      </c>
      <c r="G46" s="72"/>
      <c r="H46" s="45">
        <f>F46*G46</f>
        <v>0</v>
      </c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</row>
    <row r="47" spans="2:72" s="181" customFormat="1" ht="11.4">
      <c r="B47" s="94"/>
      <c r="C47" s="94"/>
      <c r="D47" s="111"/>
      <c r="E47" s="109"/>
      <c r="F47" s="131"/>
      <c r="G47" s="98"/>
      <c r="H47" s="133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</row>
    <row r="48" spans="2:72" s="181" customFormat="1" ht="11.4">
      <c r="B48" s="94"/>
      <c r="C48" s="94"/>
      <c r="D48" s="94"/>
      <c r="E48" s="42"/>
      <c r="F48" s="42"/>
      <c r="G48" s="42"/>
      <c r="H48" s="47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</row>
    <row r="49" spans="1:72" s="181" customFormat="1" ht="11.4">
      <c r="B49" s="94"/>
      <c r="C49" s="94"/>
      <c r="D49" s="94"/>
      <c r="E49" s="42"/>
      <c r="F49" s="42"/>
      <c r="G49" s="42"/>
      <c r="H49" s="47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</row>
    <row r="50" spans="1:72" s="181" customFormat="1" ht="11.4">
      <c r="B50" s="94"/>
      <c r="C50" s="94"/>
      <c r="D50" s="94"/>
      <c r="E50" s="42"/>
      <c r="F50" s="42"/>
      <c r="G50" s="42"/>
      <c r="H50" s="47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</row>
    <row r="51" spans="1:72" s="181" customFormat="1" ht="11.4">
      <c r="B51" s="94"/>
      <c r="C51" s="94"/>
      <c r="D51" s="94"/>
      <c r="E51" s="42"/>
      <c r="F51" s="42"/>
      <c r="G51" s="42"/>
      <c r="H51" s="47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</row>
    <row r="52" spans="1:72" s="174" customFormat="1" ht="11.4">
      <c r="B52" s="134"/>
      <c r="C52" s="134"/>
      <c r="D52" s="134"/>
      <c r="E52" s="136"/>
      <c r="F52" s="136"/>
      <c r="G52" s="136"/>
      <c r="H52" s="137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</row>
    <row r="53" spans="1:72" s="174" customFormat="1" ht="11.4">
      <c r="B53" s="138" t="s">
        <v>192</v>
      </c>
      <c r="C53" s="139"/>
      <c r="D53" s="140"/>
      <c r="E53" s="199"/>
      <c r="F53" s="142"/>
      <c r="G53" s="143"/>
      <c r="H53" s="7">
        <f>SUM(H12:H47)</f>
        <v>2030000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</row>
    <row r="54" spans="1:72" s="2" customFormat="1" ht="12">
      <c r="D54" s="144">
        <v>101</v>
      </c>
      <c r="E54" s="147"/>
      <c r="F54" s="146"/>
      <c r="G54" s="147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</row>
    <row r="55" spans="1:72" s="1" customFormat="1" ht="13.8">
      <c r="B55" s="148" t="s">
        <v>165</v>
      </c>
      <c r="E55" s="151"/>
      <c r="F55" s="150"/>
      <c r="G55" s="151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</row>
    <row r="56" spans="1:72" s="1" customFormat="1" ht="13.8">
      <c r="B56" s="148" t="str">
        <f>B2</f>
        <v>SECTION A - PRELIMINARY AND GENERAL</v>
      </c>
      <c r="E56" s="151"/>
      <c r="F56" s="150"/>
      <c r="G56" s="151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</row>
    <row r="57" spans="1:72" s="2" customFormat="1" ht="12">
      <c r="E57" s="147"/>
      <c r="F57" s="146"/>
      <c r="G57" s="147"/>
      <c r="H57" s="5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</row>
    <row r="58" spans="1:72" s="174" customFormat="1" ht="11.4">
      <c r="B58" s="152" t="s">
        <v>100</v>
      </c>
      <c r="C58" s="152" t="s">
        <v>2</v>
      </c>
      <c r="D58" s="152" t="s">
        <v>3</v>
      </c>
      <c r="E58" s="152" t="s">
        <v>4</v>
      </c>
      <c r="F58" s="153" t="s">
        <v>5</v>
      </c>
      <c r="G58" s="152" t="s">
        <v>6</v>
      </c>
      <c r="H58" s="10" t="s">
        <v>7</v>
      </c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</row>
    <row r="59" spans="1:72" s="174" customFormat="1" ht="11.4">
      <c r="B59" s="154"/>
      <c r="C59" s="154"/>
      <c r="D59" s="11" t="s">
        <v>106</v>
      </c>
      <c r="E59" s="184"/>
      <c r="F59" s="142"/>
      <c r="G59" s="156"/>
      <c r="H59" s="7">
        <f>H53</f>
        <v>2030000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</row>
    <row r="60" spans="1:72" s="174" customFormat="1" ht="11.4">
      <c r="A60" s="174">
        <v>198</v>
      </c>
      <c r="B60" s="157" t="s">
        <v>8</v>
      </c>
      <c r="C60" s="158"/>
      <c r="D60" s="159" t="s">
        <v>9</v>
      </c>
      <c r="E60" s="161"/>
      <c r="F60" s="161"/>
      <c r="G60" s="161"/>
      <c r="H60" s="161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</row>
    <row r="61" spans="1:72" s="174" customFormat="1" ht="11.4">
      <c r="B61" s="46"/>
      <c r="C61" s="94"/>
      <c r="D61" s="94"/>
      <c r="E61" s="42"/>
      <c r="F61" s="48"/>
      <c r="G61" s="42"/>
      <c r="H61" s="47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</row>
    <row r="62" spans="1:72" s="174" customFormat="1" ht="22.8">
      <c r="A62" s="174">
        <v>199</v>
      </c>
      <c r="B62" s="46"/>
      <c r="C62" s="95"/>
      <c r="D62" s="96" t="s">
        <v>188</v>
      </c>
      <c r="E62" s="97"/>
      <c r="F62" s="48"/>
      <c r="G62" s="43"/>
      <c r="H62" s="42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</row>
    <row r="63" spans="1:72" s="174" customFormat="1" ht="11.4">
      <c r="A63" s="174">
        <v>200</v>
      </c>
      <c r="B63" s="46"/>
      <c r="C63" s="95"/>
      <c r="D63" s="96"/>
      <c r="E63" s="97"/>
      <c r="F63" s="48"/>
      <c r="G63" s="43"/>
      <c r="H63" s="4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</row>
    <row r="64" spans="1:72" s="174" customFormat="1" ht="11.4">
      <c r="B64" s="112" t="s">
        <v>189</v>
      </c>
      <c r="C64" s="109"/>
      <c r="D64" s="113" t="s">
        <v>190</v>
      </c>
      <c r="E64" s="129" t="s">
        <v>179</v>
      </c>
      <c r="F64" s="533">
        <v>1</v>
      </c>
      <c r="G64" s="122">
        <v>125000</v>
      </c>
      <c r="H64" s="45">
        <f>F64*G64</f>
        <v>125000</v>
      </c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</row>
    <row r="65" spans="1:72" s="174" customFormat="1" ht="11.4">
      <c r="A65" s="174">
        <v>201</v>
      </c>
      <c r="B65" s="112"/>
      <c r="C65" s="109"/>
      <c r="D65" s="113"/>
      <c r="E65" s="129"/>
      <c r="F65" s="528"/>
      <c r="G65" s="116"/>
      <c r="H65" s="45"/>
      <c r="I65" s="177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</row>
    <row r="66" spans="1:72" s="174" customFormat="1" ht="11.4">
      <c r="B66" s="91"/>
      <c r="C66" s="94"/>
      <c r="D66" s="113" t="s">
        <v>191</v>
      </c>
      <c r="E66" s="119" t="s">
        <v>20</v>
      </c>
      <c r="F66" s="538">
        <f>H64</f>
        <v>125000</v>
      </c>
      <c r="G66" s="72"/>
      <c r="H66" s="45">
        <f>F66*G66</f>
        <v>0</v>
      </c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</row>
    <row r="67" spans="1:72" s="174" customFormat="1" ht="11.4">
      <c r="A67" s="174">
        <v>202</v>
      </c>
      <c r="B67" s="91"/>
      <c r="C67" s="92"/>
      <c r="D67" s="49"/>
      <c r="E67" s="50"/>
      <c r="F67" s="266"/>
      <c r="G67" s="526"/>
      <c r="H67" s="4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</row>
    <row r="68" spans="1:72" s="174" customFormat="1" ht="11.4">
      <c r="B68" s="112" t="s">
        <v>193</v>
      </c>
      <c r="C68" s="94"/>
      <c r="D68" s="118" t="s">
        <v>194</v>
      </c>
      <c r="E68" s="119" t="s">
        <v>177</v>
      </c>
      <c r="F68" s="398">
        <v>1</v>
      </c>
      <c r="G68" s="122">
        <v>2584000</v>
      </c>
      <c r="H68" s="45">
        <v>2584000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</row>
    <row r="69" spans="1:72" s="174" customFormat="1" ht="11.4">
      <c r="B69" s="112"/>
      <c r="C69" s="95"/>
      <c r="D69" s="118" t="s">
        <v>195</v>
      </c>
      <c r="E69" s="119" t="s">
        <v>20</v>
      </c>
      <c r="F69" s="539">
        <f>H68</f>
        <v>2584000</v>
      </c>
      <c r="G69" s="78"/>
      <c r="H69" s="45">
        <f t="shared" ref="H69:H70" si="0">F69*G69</f>
        <v>0</v>
      </c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</row>
    <row r="70" spans="1:72" s="174" customFormat="1" ht="22.8">
      <c r="B70" s="112"/>
      <c r="C70" s="95"/>
      <c r="D70" s="118" t="s">
        <v>196</v>
      </c>
      <c r="E70" s="119" t="s">
        <v>20</v>
      </c>
      <c r="F70" s="539">
        <f>H68</f>
        <v>2584000</v>
      </c>
      <c r="G70" s="78"/>
      <c r="H70" s="45">
        <f t="shared" si="0"/>
        <v>0</v>
      </c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</row>
    <row r="71" spans="1:72" s="174" customFormat="1" ht="11.4">
      <c r="B71" s="112"/>
      <c r="C71" s="94"/>
      <c r="D71" s="118"/>
      <c r="E71" s="50"/>
      <c r="F71" s="266"/>
      <c r="G71" s="104"/>
      <c r="H71" s="4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</row>
    <row r="72" spans="1:72" s="174" customFormat="1" ht="34.200000000000003">
      <c r="B72" s="112" t="s">
        <v>250</v>
      </c>
      <c r="C72" s="95"/>
      <c r="D72" s="529" t="s">
        <v>198</v>
      </c>
      <c r="E72" s="119" t="s">
        <v>177</v>
      </c>
      <c r="F72" s="191">
        <v>1</v>
      </c>
      <c r="G72" s="122">
        <v>875000</v>
      </c>
      <c r="H72" s="45">
        <v>875000</v>
      </c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</row>
    <row r="73" spans="1:72" s="174" customFormat="1" ht="11.4">
      <c r="B73" s="112"/>
      <c r="C73" s="94"/>
      <c r="D73" s="118" t="s">
        <v>195</v>
      </c>
      <c r="E73" s="119" t="s">
        <v>20</v>
      </c>
      <c r="F73" s="539">
        <f>H72</f>
        <v>875000</v>
      </c>
      <c r="G73" s="78"/>
      <c r="H73" s="45">
        <f t="shared" ref="H73:H74" si="1">F73*G73</f>
        <v>0</v>
      </c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</row>
    <row r="74" spans="1:72" s="174" customFormat="1" ht="22.8">
      <c r="B74" s="112"/>
      <c r="C74" s="95"/>
      <c r="D74" s="118" t="s">
        <v>196</v>
      </c>
      <c r="E74" s="119" t="s">
        <v>20</v>
      </c>
      <c r="F74" s="539">
        <f>H72</f>
        <v>875000</v>
      </c>
      <c r="G74" s="78"/>
      <c r="H74" s="45">
        <f t="shared" si="1"/>
        <v>0</v>
      </c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</row>
    <row r="75" spans="1:72" s="174" customFormat="1" ht="11.4">
      <c r="B75" s="112"/>
      <c r="C75" s="94"/>
      <c r="D75" s="118"/>
      <c r="E75" s="50"/>
      <c r="F75" s="266"/>
      <c r="G75" s="45"/>
      <c r="H75" s="4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</row>
    <row r="76" spans="1:72" s="174" customFormat="1" ht="11.4">
      <c r="B76" s="112" t="s">
        <v>251</v>
      </c>
      <c r="C76" s="95"/>
      <c r="D76" s="529" t="s">
        <v>202</v>
      </c>
      <c r="E76" s="119" t="s">
        <v>177</v>
      </c>
      <c r="F76" s="191">
        <v>1</v>
      </c>
      <c r="G76" s="122">
        <v>48600</v>
      </c>
      <c r="H76" s="45">
        <v>48600</v>
      </c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</row>
    <row r="77" spans="1:72" s="174" customFormat="1" ht="11.4">
      <c r="B77" s="112"/>
      <c r="C77" s="94"/>
      <c r="D77" s="118" t="s">
        <v>195</v>
      </c>
      <c r="E77" s="119" t="s">
        <v>20</v>
      </c>
      <c r="F77" s="539">
        <f>H76</f>
        <v>48600</v>
      </c>
      <c r="G77" s="78"/>
      <c r="H77" s="45">
        <f t="shared" ref="H77:H78" si="2">F77*G77</f>
        <v>0</v>
      </c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</row>
    <row r="78" spans="1:72" s="174" customFormat="1" ht="22.8">
      <c r="B78" s="112"/>
      <c r="C78" s="121"/>
      <c r="D78" s="118" t="s">
        <v>196</v>
      </c>
      <c r="E78" s="119" t="s">
        <v>20</v>
      </c>
      <c r="F78" s="539">
        <f>H76</f>
        <v>48600</v>
      </c>
      <c r="G78" s="78"/>
      <c r="H78" s="45">
        <f t="shared" si="2"/>
        <v>0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</row>
    <row r="79" spans="1:72" s="174" customFormat="1" ht="11.4">
      <c r="B79" s="112"/>
      <c r="C79" s="94"/>
      <c r="D79" s="118"/>
      <c r="E79" s="50"/>
      <c r="F79" s="104"/>
      <c r="G79" s="45"/>
      <c r="H79" s="4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</row>
    <row r="80" spans="1:72" s="174" customFormat="1" ht="11.4">
      <c r="B80" s="112" t="s">
        <v>252</v>
      </c>
      <c r="C80" s="94"/>
      <c r="D80" s="529" t="s">
        <v>218</v>
      </c>
      <c r="E80" s="119" t="s">
        <v>177</v>
      </c>
      <c r="F80" s="191">
        <v>1</v>
      </c>
      <c r="G80" s="45">
        <v>27550</v>
      </c>
      <c r="H80" s="45">
        <v>27550</v>
      </c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</row>
    <row r="81" spans="2:72" s="174" customFormat="1" ht="11.4">
      <c r="B81" s="112"/>
      <c r="C81" s="94"/>
      <c r="D81" s="118" t="s">
        <v>195</v>
      </c>
      <c r="E81" s="119" t="s">
        <v>20</v>
      </c>
      <c r="F81" s="539">
        <f>H80</f>
        <v>27550</v>
      </c>
      <c r="G81" s="78"/>
      <c r="H81" s="45">
        <f t="shared" ref="H81:H82" si="3">F81*G81</f>
        <v>0</v>
      </c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</row>
    <row r="82" spans="2:72" s="174" customFormat="1" ht="22.8">
      <c r="B82" s="112"/>
      <c r="C82" s="94"/>
      <c r="D82" s="118" t="s">
        <v>196</v>
      </c>
      <c r="E82" s="119" t="s">
        <v>20</v>
      </c>
      <c r="F82" s="539">
        <f>H80</f>
        <v>27550</v>
      </c>
      <c r="G82" s="78"/>
      <c r="H82" s="45">
        <f t="shared" si="3"/>
        <v>0</v>
      </c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</row>
    <row r="83" spans="2:72" s="174" customFormat="1" ht="12">
      <c r="B83" s="112"/>
      <c r="C83" s="94"/>
      <c r="D83" s="452"/>
      <c r="E83" s="107"/>
      <c r="F83" s="530"/>
      <c r="G83" s="531"/>
      <c r="H83" s="4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</row>
    <row r="84" spans="2:72" s="174" customFormat="1" ht="11.4">
      <c r="B84" s="112" t="s">
        <v>253</v>
      </c>
      <c r="C84" s="94"/>
      <c r="D84" s="529" t="s">
        <v>219</v>
      </c>
      <c r="E84" s="119" t="s">
        <v>177</v>
      </c>
      <c r="F84" s="191">
        <v>1</v>
      </c>
      <c r="G84" s="122">
        <v>1534750</v>
      </c>
      <c r="H84" s="45">
        <v>1534750</v>
      </c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</row>
    <row r="85" spans="2:72" s="174" customFormat="1" ht="11.4">
      <c r="B85" s="46"/>
      <c r="C85" s="94"/>
      <c r="D85" s="118" t="s">
        <v>195</v>
      </c>
      <c r="E85" s="119" t="s">
        <v>20</v>
      </c>
      <c r="F85" s="539">
        <f>H84</f>
        <v>1534750</v>
      </c>
      <c r="G85" s="78"/>
      <c r="H85" s="45">
        <f t="shared" ref="H85:H86" si="4">F85*G85</f>
        <v>0</v>
      </c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</row>
    <row r="86" spans="2:72" s="174" customFormat="1" ht="22.8">
      <c r="B86" s="46"/>
      <c r="C86" s="94"/>
      <c r="D86" s="118" t="s">
        <v>196</v>
      </c>
      <c r="E86" s="119" t="s">
        <v>20</v>
      </c>
      <c r="F86" s="539">
        <f>H84</f>
        <v>1534750</v>
      </c>
      <c r="G86" s="78"/>
      <c r="H86" s="45">
        <f t="shared" si="4"/>
        <v>0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</row>
    <row r="87" spans="2:72" s="174" customFormat="1" ht="12">
      <c r="B87" s="112"/>
      <c r="C87" s="94"/>
      <c r="D87" s="452"/>
      <c r="E87" s="107"/>
      <c r="F87" s="530"/>
      <c r="G87" s="531"/>
      <c r="H87" s="4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</row>
    <row r="88" spans="2:72" s="174" customFormat="1" ht="11.4">
      <c r="B88" s="112" t="s">
        <v>305</v>
      </c>
      <c r="C88" s="94"/>
      <c r="D88" s="529" t="s">
        <v>306</v>
      </c>
      <c r="E88" s="119" t="s">
        <v>177</v>
      </c>
      <c r="F88" s="191">
        <v>1</v>
      </c>
      <c r="G88" s="122">
        <v>2318550</v>
      </c>
      <c r="H88" s="45">
        <v>2318550</v>
      </c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</row>
    <row r="89" spans="2:72" s="174" customFormat="1" ht="11.4">
      <c r="B89" s="46"/>
      <c r="C89" s="94"/>
      <c r="D89" s="118" t="s">
        <v>195</v>
      </c>
      <c r="E89" s="119" t="s">
        <v>20</v>
      </c>
      <c r="F89" s="539">
        <f>H88</f>
        <v>2318550</v>
      </c>
      <c r="G89" s="78"/>
      <c r="H89" s="45">
        <f t="shared" ref="H89:H90" si="5">F89*G89</f>
        <v>0</v>
      </c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</row>
    <row r="90" spans="2:72" s="174" customFormat="1" ht="22.8">
      <c r="B90" s="46"/>
      <c r="C90" s="94"/>
      <c r="D90" s="118" t="s">
        <v>196</v>
      </c>
      <c r="E90" s="119" t="s">
        <v>20</v>
      </c>
      <c r="F90" s="539">
        <f>H88</f>
        <v>2318550</v>
      </c>
      <c r="G90" s="78"/>
      <c r="H90" s="45">
        <f t="shared" si="5"/>
        <v>0</v>
      </c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</row>
    <row r="91" spans="2:72" s="174" customFormat="1" ht="11.4">
      <c r="B91" s="94"/>
      <c r="C91" s="94"/>
      <c r="D91" s="108"/>
      <c r="E91" s="110"/>
      <c r="F91" s="266"/>
      <c r="G91" s="110"/>
      <c r="H91" s="104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</row>
    <row r="92" spans="2:72" s="174" customFormat="1" ht="11.4">
      <c r="B92" s="112" t="s">
        <v>581</v>
      </c>
      <c r="C92" s="123"/>
      <c r="D92" s="124" t="s">
        <v>582</v>
      </c>
      <c r="E92" s="119" t="s">
        <v>177</v>
      </c>
      <c r="F92" s="534">
        <v>1</v>
      </c>
      <c r="G92" s="126">
        <v>203810</v>
      </c>
      <c r="H92" s="50">
        <f>F92*G92</f>
        <v>203810</v>
      </c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</row>
    <row r="93" spans="2:72" s="174" customFormat="1" ht="11.4">
      <c r="B93" s="127"/>
      <c r="C93" s="123"/>
      <c r="D93" s="123" t="s">
        <v>195</v>
      </c>
      <c r="E93" s="119" t="s">
        <v>20</v>
      </c>
      <c r="F93" s="540">
        <f>H92</f>
        <v>203810</v>
      </c>
      <c r="G93" s="81"/>
      <c r="H93" s="45">
        <f t="shared" ref="H93:H94" si="6">F93*G93</f>
        <v>0</v>
      </c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</row>
    <row r="94" spans="2:72" s="174" customFormat="1" ht="22.8">
      <c r="B94" s="127"/>
      <c r="C94" s="123"/>
      <c r="D94" s="123" t="s">
        <v>583</v>
      </c>
      <c r="E94" s="119" t="s">
        <v>20</v>
      </c>
      <c r="F94" s="540">
        <f>H92</f>
        <v>203810</v>
      </c>
      <c r="G94" s="81"/>
      <c r="H94" s="45">
        <f t="shared" si="6"/>
        <v>0</v>
      </c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</row>
    <row r="95" spans="2:72" s="174" customFormat="1" ht="11.4">
      <c r="B95" s="123"/>
      <c r="C95" s="123"/>
      <c r="D95" s="108"/>
      <c r="E95" s="110"/>
      <c r="F95" s="216"/>
      <c r="G95" s="129"/>
      <c r="H95" s="130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</row>
    <row r="96" spans="2:72" s="174" customFormat="1" ht="11.4">
      <c r="B96" s="112" t="s">
        <v>584</v>
      </c>
      <c r="C96" s="123"/>
      <c r="D96" s="124" t="s">
        <v>585</v>
      </c>
      <c r="E96" s="119" t="s">
        <v>177</v>
      </c>
      <c r="F96" s="534">
        <v>1</v>
      </c>
      <c r="G96" s="126">
        <v>202710</v>
      </c>
      <c r="H96" s="50">
        <f>G96*F96</f>
        <v>202710</v>
      </c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</row>
    <row r="97" spans="2:72" s="174" customFormat="1" ht="11.4">
      <c r="B97" s="127"/>
      <c r="C97" s="123"/>
      <c r="D97" s="123" t="s">
        <v>195</v>
      </c>
      <c r="E97" s="119" t="s">
        <v>20</v>
      </c>
      <c r="F97" s="540">
        <f>H96</f>
        <v>202710</v>
      </c>
      <c r="G97" s="81"/>
      <c r="H97" s="45">
        <f t="shared" ref="H97:H98" si="7">F97*G97</f>
        <v>0</v>
      </c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</row>
    <row r="98" spans="2:72" s="174" customFormat="1" ht="22.8">
      <c r="B98" s="127"/>
      <c r="C98" s="123"/>
      <c r="D98" s="123" t="s">
        <v>586</v>
      </c>
      <c r="E98" s="119" t="s">
        <v>20</v>
      </c>
      <c r="F98" s="540">
        <f>H96</f>
        <v>202710</v>
      </c>
      <c r="G98" s="81"/>
      <c r="H98" s="45">
        <f t="shared" si="7"/>
        <v>0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</row>
    <row r="99" spans="2:72" s="174" customFormat="1" ht="11.4">
      <c r="B99" s="94"/>
      <c r="C99" s="94"/>
      <c r="D99" s="111"/>
      <c r="E99" s="110"/>
      <c r="F99" s="532"/>
      <c r="G99" s="132"/>
      <c r="H99" s="130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</row>
    <row r="100" spans="2:72" s="174" customFormat="1" ht="11.4">
      <c r="B100" s="112" t="s">
        <v>587</v>
      </c>
      <c r="C100" s="123"/>
      <c r="D100" s="124" t="s">
        <v>588</v>
      </c>
      <c r="E100" s="119" t="s">
        <v>177</v>
      </c>
      <c r="F100" s="534">
        <v>1</v>
      </c>
      <c r="G100" s="126">
        <v>890935</v>
      </c>
      <c r="H100" s="50">
        <f>F100*G100</f>
        <v>890935</v>
      </c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</row>
    <row r="101" spans="2:72" s="174" customFormat="1" ht="11.4">
      <c r="B101" s="127"/>
      <c r="C101" s="123"/>
      <c r="D101" s="123" t="s">
        <v>195</v>
      </c>
      <c r="E101" s="119" t="s">
        <v>20</v>
      </c>
      <c r="F101" s="540">
        <f>H100</f>
        <v>890935</v>
      </c>
      <c r="G101" s="81"/>
      <c r="H101" s="45">
        <f t="shared" ref="H101:H102" si="8">F101*G101</f>
        <v>0</v>
      </c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</row>
    <row r="102" spans="2:72" s="174" customFormat="1" ht="22.8">
      <c r="B102" s="127"/>
      <c r="C102" s="123"/>
      <c r="D102" s="123" t="s">
        <v>589</v>
      </c>
      <c r="E102" s="119" t="s">
        <v>20</v>
      </c>
      <c r="F102" s="540">
        <f>H100</f>
        <v>890935</v>
      </c>
      <c r="G102" s="81"/>
      <c r="H102" s="45">
        <f t="shared" si="8"/>
        <v>0</v>
      </c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</row>
    <row r="103" spans="2:72" s="174" customFormat="1" ht="12">
      <c r="B103" s="94"/>
      <c r="C103" s="94"/>
      <c r="D103" s="94"/>
      <c r="E103" s="97"/>
      <c r="F103" s="121"/>
      <c r="G103" s="42"/>
      <c r="H103" s="47"/>
      <c r="I103" s="178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</row>
    <row r="104" spans="2:72" s="174" customFormat="1" ht="13.8">
      <c r="B104" s="134"/>
      <c r="C104" s="134"/>
      <c r="D104" s="134"/>
      <c r="E104" s="135"/>
      <c r="F104" s="136"/>
      <c r="G104" s="136"/>
      <c r="H104" s="137"/>
      <c r="I104" s="180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</row>
    <row r="105" spans="2:72" s="174" customFormat="1" ht="13.8">
      <c r="B105" s="138" t="s">
        <v>163</v>
      </c>
      <c r="C105" s="139"/>
      <c r="D105" s="140"/>
      <c r="E105" s="141"/>
      <c r="F105" s="142"/>
      <c r="G105" s="143"/>
      <c r="H105" s="7">
        <f>SUM(H59:H104)</f>
        <v>10840905</v>
      </c>
      <c r="I105" s="180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</row>
    <row r="106" spans="2:72" s="174" customFormat="1" ht="12">
      <c r="B106" s="2"/>
      <c r="C106" s="2"/>
      <c r="D106" s="144">
        <v>102</v>
      </c>
      <c r="E106" s="145"/>
      <c r="F106" s="146"/>
      <c r="G106" s="147"/>
      <c r="H106" s="2"/>
      <c r="I106" s="178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</row>
    <row r="107" spans="2:72" s="174" customFormat="1" ht="13.8">
      <c r="B107" s="148" t="s">
        <v>165</v>
      </c>
      <c r="C107" s="1"/>
      <c r="D107" s="1"/>
      <c r="E107" s="149"/>
      <c r="F107" s="150"/>
      <c r="G107" s="151"/>
      <c r="H107" s="1"/>
      <c r="I107" s="180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</row>
    <row r="108" spans="2:72" s="174" customFormat="1" ht="13.8">
      <c r="B108" s="148" t="str">
        <f>B56</f>
        <v>SECTION A - PRELIMINARY AND GENERAL</v>
      </c>
      <c r="C108" s="1"/>
      <c r="D108" s="1"/>
      <c r="E108" s="149"/>
      <c r="F108" s="150"/>
      <c r="G108" s="151"/>
      <c r="H108" s="1"/>
      <c r="I108" s="180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</row>
    <row r="109" spans="2:72" s="174" customFormat="1" ht="12">
      <c r="B109" s="2"/>
      <c r="C109" s="2"/>
      <c r="D109" s="2"/>
      <c r="E109" s="145"/>
      <c r="F109" s="146"/>
      <c r="G109" s="147"/>
      <c r="H109" s="5"/>
      <c r="I109" s="178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</row>
    <row r="110" spans="2:72" s="174" customFormat="1" ht="11.4">
      <c r="B110" s="152" t="s">
        <v>100</v>
      </c>
      <c r="C110" s="152" t="s">
        <v>2</v>
      </c>
      <c r="D110" s="152" t="s">
        <v>3</v>
      </c>
      <c r="E110" s="152" t="s">
        <v>4</v>
      </c>
      <c r="F110" s="153" t="s">
        <v>5</v>
      </c>
      <c r="G110" s="152" t="s">
        <v>6</v>
      </c>
      <c r="H110" s="10" t="s">
        <v>7</v>
      </c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</row>
    <row r="111" spans="2:72" s="174" customFormat="1" ht="11.4">
      <c r="B111" s="154"/>
      <c r="C111" s="154"/>
      <c r="D111" s="11" t="s">
        <v>106</v>
      </c>
      <c r="E111" s="155"/>
      <c r="F111" s="142"/>
      <c r="G111" s="156"/>
      <c r="H111" s="7">
        <f>H105</f>
        <v>10840905</v>
      </c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</row>
    <row r="112" spans="2:72" s="174" customFormat="1" ht="11.4">
      <c r="B112" s="157" t="s">
        <v>8</v>
      </c>
      <c r="C112" s="158"/>
      <c r="D112" s="159" t="s">
        <v>9</v>
      </c>
      <c r="E112" s="160"/>
      <c r="F112" s="161"/>
      <c r="G112" s="161"/>
      <c r="H112" s="161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</row>
    <row r="113" spans="1:72" s="174" customFormat="1" ht="11.4">
      <c r="B113" s="46"/>
      <c r="C113" s="95"/>
      <c r="D113" s="96"/>
      <c r="E113" s="97"/>
      <c r="F113" s="48"/>
      <c r="G113" s="43"/>
      <c r="H113" s="42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</row>
    <row r="114" spans="1:72" s="174" customFormat="1" ht="11.4">
      <c r="B114" s="112" t="s">
        <v>590</v>
      </c>
      <c r="C114" s="123"/>
      <c r="D114" s="124" t="s">
        <v>600</v>
      </c>
      <c r="E114" s="119" t="s">
        <v>177</v>
      </c>
      <c r="F114" s="534">
        <v>1</v>
      </c>
      <c r="G114" s="126">
        <v>223225</v>
      </c>
      <c r="H114" s="50">
        <f>F114*G114</f>
        <v>223225</v>
      </c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</row>
    <row r="115" spans="1:72" s="174" customFormat="1" ht="11.4">
      <c r="B115" s="127"/>
      <c r="C115" s="123"/>
      <c r="D115" s="123" t="s">
        <v>195</v>
      </c>
      <c r="E115" s="119" t="s">
        <v>20</v>
      </c>
      <c r="F115" s="540">
        <f>H114</f>
        <v>223225</v>
      </c>
      <c r="G115" s="81"/>
      <c r="H115" s="45">
        <f t="shared" ref="H115:H116" si="9">F115*G115</f>
        <v>0</v>
      </c>
      <c r="I115" s="177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</row>
    <row r="116" spans="1:72" s="174" customFormat="1" ht="22.8">
      <c r="B116" s="127"/>
      <c r="C116" s="123"/>
      <c r="D116" s="123" t="s">
        <v>591</v>
      </c>
      <c r="E116" s="119" t="s">
        <v>20</v>
      </c>
      <c r="F116" s="540">
        <f>H114</f>
        <v>223225</v>
      </c>
      <c r="G116" s="81"/>
      <c r="H116" s="45">
        <f t="shared" si="9"/>
        <v>0</v>
      </c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</row>
    <row r="117" spans="1:72" s="2" customFormat="1" ht="12">
      <c r="B117" s="123"/>
      <c r="C117" s="123"/>
      <c r="D117" s="123"/>
      <c r="E117" s="50"/>
      <c r="F117" s="50"/>
      <c r="G117" s="50"/>
      <c r="H117" s="162"/>
      <c r="I117" s="175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</row>
    <row r="118" spans="1:72" s="1" customFormat="1" ht="13.8">
      <c r="B118" s="112" t="s">
        <v>592</v>
      </c>
      <c r="C118" s="123"/>
      <c r="D118" s="124" t="s">
        <v>593</v>
      </c>
      <c r="E118" s="119" t="s">
        <v>177</v>
      </c>
      <c r="F118" s="534">
        <v>1</v>
      </c>
      <c r="G118" s="126">
        <v>28090</v>
      </c>
      <c r="H118" s="50">
        <f>F118*G118</f>
        <v>28090</v>
      </c>
      <c r="I118" s="175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</row>
    <row r="119" spans="1:72" s="1" customFormat="1" ht="13.8">
      <c r="B119" s="127"/>
      <c r="C119" s="123"/>
      <c r="D119" s="123" t="s">
        <v>195</v>
      </c>
      <c r="E119" s="119" t="s">
        <v>20</v>
      </c>
      <c r="F119" s="540">
        <f>H118</f>
        <v>28090</v>
      </c>
      <c r="G119" s="81"/>
      <c r="H119" s="45">
        <f t="shared" ref="H119:H120" si="10">F119*G119</f>
        <v>0</v>
      </c>
      <c r="I119" s="175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</row>
    <row r="120" spans="1:72" s="2" customFormat="1" ht="22.8">
      <c r="B120" s="127"/>
      <c r="C120" s="123"/>
      <c r="D120" s="123" t="s">
        <v>594</v>
      </c>
      <c r="E120" s="119" t="s">
        <v>20</v>
      </c>
      <c r="F120" s="540">
        <f>H118</f>
        <v>28090</v>
      </c>
      <c r="G120" s="81"/>
      <c r="H120" s="45">
        <f t="shared" si="10"/>
        <v>0</v>
      </c>
      <c r="I120" s="175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</row>
    <row r="121" spans="1:72" s="174" customFormat="1" ht="11.4">
      <c r="A121" s="174">
        <v>205</v>
      </c>
      <c r="B121" s="127"/>
      <c r="C121" s="123"/>
      <c r="D121" s="123"/>
      <c r="E121" s="119"/>
      <c r="F121" s="125"/>
      <c r="G121" s="128"/>
      <c r="H121" s="50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</row>
    <row r="122" spans="1:72" s="174" customFormat="1" ht="11.4">
      <c r="B122" s="112" t="s">
        <v>595</v>
      </c>
      <c r="C122" s="123"/>
      <c r="D122" s="124" t="s">
        <v>596</v>
      </c>
      <c r="E122" s="119" t="s">
        <v>177</v>
      </c>
      <c r="F122" s="534">
        <v>1</v>
      </c>
      <c r="G122" s="126">
        <v>261695</v>
      </c>
      <c r="H122" s="50">
        <f>G122</f>
        <v>261695</v>
      </c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</row>
    <row r="123" spans="1:72" s="174" customFormat="1" ht="11.4">
      <c r="A123" s="174">
        <v>209</v>
      </c>
      <c r="B123" s="127"/>
      <c r="C123" s="123"/>
      <c r="D123" s="123" t="s">
        <v>195</v>
      </c>
      <c r="E123" s="119" t="s">
        <v>20</v>
      </c>
      <c r="F123" s="540">
        <f>H122</f>
        <v>261695</v>
      </c>
      <c r="G123" s="81"/>
      <c r="H123" s="45">
        <f t="shared" ref="H123:H124" si="11">F123*G123</f>
        <v>0</v>
      </c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</row>
    <row r="124" spans="1:72" s="174" customFormat="1" ht="22.8">
      <c r="B124" s="127"/>
      <c r="C124" s="123"/>
      <c r="D124" s="123" t="s">
        <v>597</v>
      </c>
      <c r="E124" s="119" t="s">
        <v>20</v>
      </c>
      <c r="F124" s="540">
        <f>H122</f>
        <v>261695</v>
      </c>
      <c r="G124" s="81"/>
      <c r="H124" s="45">
        <f t="shared" si="11"/>
        <v>0</v>
      </c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</row>
    <row r="125" spans="1:72" s="174" customFormat="1" ht="11.4">
      <c r="A125" s="174">
        <v>215</v>
      </c>
      <c r="B125" s="127"/>
      <c r="C125" s="123"/>
      <c r="D125" s="123"/>
      <c r="E125" s="119"/>
      <c r="F125" s="125"/>
      <c r="G125" s="128"/>
      <c r="H125" s="50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</row>
    <row r="126" spans="1:72" s="174" customFormat="1" ht="11.4">
      <c r="B126" s="112" t="s">
        <v>598</v>
      </c>
      <c r="C126" s="123"/>
      <c r="D126" s="124" t="s">
        <v>599</v>
      </c>
      <c r="E126" s="119" t="s">
        <v>177</v>
      </c>
      <c r="F126" s="534">
        <v>1</v>
      </c>
      <c r="G126" s="126">
        <v>193585</v>
      </c>
      <c r="H126" s="50">
        <f>G126</f>
        <v>193585</v>
      </c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</row>
    <row r="127" spans="1:72" s="174" customFormat="1" ht="11.4">
      <c r="A127" s="174">
        <v>216</v>
      </c>
      <c r="B127" s="127"/>
      <c r="C127" s="123"/>
      <c r="D127" s="123" t="s">
        <v>195</v>
      </c>
      <c r="E127" s="119" t="s">
        <v>20</v>
      </c>
      <c r="F127" s="540">
        <f>H126</f>
        <v>193585</v>
      </c>
      <c r="G127" s="81"/>
      <c r="H127" s="45">
        <f t="shared" ref="H127:H128" si="12">F127*G127</f>
        <v>0</v>
      </c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</row>
    <row r="128" spans="1:72" s="174" customFormat="1" ht="22.8">
      <c r="B128" s="127"/>
      <c r="C128" s="123"/>
      <c r="D128" s="123" t="s">
        <v>591</v>
      </c>
      <c r="E128" s="119" t="s">
        <v>20</v>
      </c>
      <c r="F128" s="540">
        <f>H126</f>
        <v>193585</v>
      </c>
      <c r="G128" s="81"/>
      <c r="H128" s="45">
        <f t="shared" si="12"/>
        <v>0</v>
      </c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</row>
    <row r="129" spans="1:72" s="174" customFormat="1" ht="11.4">
      <c r="A129" s="174">
        <v>217</v>
      </c>
      <c r="B129" s="123"/>
      <c r="C129" s="123"/>
      <c r="D129" s="123"/>
      <c r="E129" s="50"/>
      <c r="F129" s="50"/>
      <c r="G129" s="50"/>
      <c r="H129" s="162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</row>
    <row r="130" spans="1:72" s="174" customFormat="1" ht="11.4">
      <c r="B130" s="112" t="s">
        <v>607</v>
      </c>
      <c r="C130" s="123"/>
      <c r="D130" s="124" t="s">
        <v>582</v>
      </c>
      <c r="E130" s="119" t="s">
        <v>177</v>
      </c>
      <c r="F130" s="534">
        <v>1</v>
      </c>
      <c r="G130" s="126">
        <v>349865</v>
      </c>
      <c r="H130" s="50">
        <f>G130</f>
        <v>349865</v>
      </c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</row>
    <row r="131" spans="1:72" s="174" customFormat="1" ht="11.4">
      <c r="A131" s="174">
        <v>218</v>
      </c>
      <c r="B131" s="127"/>
      <c r="C131" s="123"/>
      <c r="D131" s="123" t="s">
        <v>195</v>
      </c>
      <c r="E131" s="119" t="s">
        <v>20</v>
      </c>
      <c r="F131" s="540">
        <f>H130</f>
        <v>349865</v>
      </c>
      <c r="G131" s="81"/>
      <c r="H131" s="45">
        <f t="shared" ref="H131:H132" si="13">F131*G131</f>
        <v>0</v>
      </c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</row>
    <row r="132" spans="1:72" s="174" customFormat="1" ht="22.8">
      <c r="B132" s="127"/>
      <c r="C132" s="123"/>
      <c r="D132" s="123" t="s">
        <v>583</v>
      </c>
      <c r="E132" s="119" t="s">
        <v>20</v>
      </c>
      <c r="F132" s="540">
        <f>H130</f>
        <v>349865</v>
      </c>
      <c r="G132" s="81"/>
      <c r="H132" s="45">
        <f t="shared" si="13"/>
        <v>0</v>
      </c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</row>
    <row r="133" spans="1:72" s="174" customFormat="1" ht="11.4">
      <c r="A133" s="174">
        <v>219</v>
      </c>
      <c r="B133" s="123"/>
      <c r="C133" s="123"/>
      <c r="D133" s="108"/>
      <c r="E133" s="110"/>
      <c r="F133" s="50"/>
      <c r="G133" s="129"/>
      <c r="H133" s="130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</row>
    <row r="134" spans="1:72" s="174" customFormat="1" ht="11.4">
      <c r="B134" s="112" t="s">
        <v>606</v>
      </c>
      <c r="C134" s="123"/>
      <c r="D134" s="124" t="s">
        <v>585</v>
      </c>
      <c r="E134" s="119" t="s">
        <v>177</v>
      </c>
      <c r="F134" s="534">
        <v>1</v>
      </c>
      <c r="G134" s="126">
        <v>143205</v>
      </c>
      <c r="H134" s="50">
        <f>G134*F134</f>
        <v>143205</v>
      </c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</row>
    <row r="135" spans="1:72" s="174" customFormat="1" ht="11.4">
      <c r="A135" s="174">
        <v>220</v>
      </c>
      <c r="B135" s="127"/>
      <c r="C135" s="123"/>
      <c r="D135" s="123" t="s">
        <v>195</v>
      </c>
      <c r="E135" s="119" t="s">
        <v>20</v>
      </c>
      <c r="F135" s="540">
        <f>H134</f>
        <v>143205</v>
      </c>
      <c r="G135" s="81"/>
      <c r="H135" s="45">
        <f t="shared" ref="H135:H136" si="14">F135*G135</f>
        <v>0</v>
      </c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  <c r="BT135" s="175"/>
    </row>
    <row r="136" spans="1:72" s="174" customFormat="1" ht="22.8">
      <c r="B136" s="127"/>
      <c r="C136" s="123"/>
      <c r="D136" s="123" t="s">
        <v>586</v>
      </c>
      <c r="E136" s="119" t="s">
        <v>20</v>
      </c>
      <c r="F136" s="540">
        <f>H134</f>
        <v>143205</v>
      </c>
      <c r="G136" s="81"/>
      <c r="H136" s="45">
        <f t="shared" si="14"/>
        <v>0</v>
      </c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  <c r="BT136" s="175"/>
    </row>
    <row r="137" spans="1:72" s="174" customFormat="1" ht="11.4">
      <c r="A137" s="174">
        <v>221</v>
      </c>
      <c r="B137" s="94"/>
      <c r="C137" s="94"/>
      <c r="D137" s="111"/>
      <c r="E137" s="109"/>
      <c r="F137" s="131"/>
      <c r="G137" s="132"/>
      <c r="H137" s="130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  <c r="BT137" s="175"/>
    </row>
    <row r="138" spans="1:72" s="174" customFormat="1" ht="11.4">
      <c r="B138" s="112" t="s">
        <v>605</v>
      </c>
      <c r="C138" s="123"/>
      <c r="D138" s="124" t="s">
        <v>588</v>
      </c>
      <c r="E138" s="119" t="s">
        <v>177</v>
      </c>
      <c r="F138" s="534">
        <v>1</v>
      </c>
      <c r="G138" s="126">
        <v>886785</v>
      </c>
      <c r="H138" s="50">
        <f>F138*G138</f>
        <v>886785</v>
      </c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</row>
    <row r="139" spans="1:72" s="174" customFormat="1" ht="11.4">
      <c r="A139" s="174">
        <v>222</v>
      </c>
      <c r="B139" s="127"/>
      <c r="C139" s="123"/>
      <c r="D139" s="123" t="s">
        <v>195</v>
      </c>
      <c r="E139" s="119" t="s">
        <v>20</v>
      </c>
      <c r="F139" s="540">
        <f>H138</f>
        <v>886785</v>
      </c>
      <c r="G139" s="81"/>
      <c r="H139" s="45">
        <f t="shared" ref="H139:H140" si="15">F139*G139</f>
        <v>0</v>
      </c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</row>
    <row r="140" spans="1:72" s="174" customFormat="1" ht="22.8">
      <c r="B140" s="127"/>
      <c r="C140" s="123"/>
      <c r="D140" s="123" t="s">
        <v>589</v>
      </c>
      <c r="E140" s="119" t="s">
        <v>20</v>
      </c>
      <c r="F140" s="540">
        <f>H138</f>
        <v>886785</v>
      </c>
      <c r="G140" s="81"/>
      <c r="H140" s="45">
        <f t="shared" si="15"/>
        <v>0</v>
      </c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</row>
    <row r="141" spans="1:72" s="174" customFormat="1" ht="11.4">
      <c r="A141" s="174">
        <v>223</v>
      </c>
      <c r="B141" s="94"/>
      <c r="C141" s="94"/>
      <c r="D141" s="108"/>
      <c r="E141" s="109"/>
      <c r="F141" s="48"/>
      <c r="G141" s="114"/>
      <c r="H141" s="130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</row>
    <row r="142" spans="1:72" s="174" customFormat="1" ht="11.4">
      <c r="B142" s="112" t="s">
        <v>604</v>
      </c>
      <c r="C142" s="123"/>
      <c r="D142" s="124" t="s">
        <v>600</v>
      </c>
      <c r="E142" s="119" t="s">
        <v>177</v>
      </c>
      <c r="F142" s="534">
        <v>1</v>
      </c>
      <c r="G142" s="126">
        <v>187650</v>
      </c>
      <c r="H142" s="50">
        <f>F142*G142</f>
        <v>187650</v>
      </c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</row>
    <row r="143" spans="1:72" s="174" customFormat="1" ht="11.4">
      <c r="A143" s="174">
        <v>224</v>
      </c>
      <c r="B143" s="127"/>
      <c r="C143" s="123"/>
      <c r="D143" s="123" t="s">
        <v>195</v>
      </c>
      <c r="E143" s="119" t="s">
        <v>20</v>
      </c>
      <c r="F143" s="540">
        <f>H142</f>
        <v>187650</v>
      </c>
      <c r="G143" s="81"/>
      <c r="H143" s="45">
        <f t="shared" ref="H143:H144" si="16">F143*G143</f>
        <v>0</v>
      </c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  <c r="BT143" s="175"/>
    </row>
    <row r="144" spans="1:72" s="174" customFormat="1" ht="22.8">
      <c r="B144" s="127"/>
      <c r="C144" s="123"/>
      <c r="D144" s="123" t="s">
        <v>591</v>
      </c>
      <c r="E144" s="119" t="s">
        <v>20</v>
      </c>
      <c r="F144" s="540">
        <f>H142</f>
        <v>187650</v>
      </c>
      <c r="G144" s="81"/>
      <c r="H144" s="45">
        <f t="shared" si="16"/>
        <v>0</v>
      </c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  <c r="BT144" s="175"/>
    </row>
    <row r="145" spans="1:72" s="174" customFormat="1" ht="11.4">
      <c r="B145" s="123"/>
      <c r="C145" s="123"/>
      <c r="D145" s="123"/>
      <c r="E145" s="50"/>
      <c r="F145" s="50"/>
      <c r="G145" s="50"/>
      <c r="H145" s="162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  <c r="BT145" s="175"/>
    </row>
    <row r="146" spans="1:72" s="174" customFormat="1" ht="11.4">
      <c r="A146" s="174">
        <v>233</v>
      </c>
      <c r="B146" s="112" t="s">
        <v>603</v>
      </c>
      <c r="C146" s="123"/>
      <c r="D146" s="124" t="s">
        <v>593</v>
      </c>
      <c r="E146" s="119" t="s">
        <v>177</v>
      </c>
      <c r="F146" s="534">
        <v>1</v>
      </c>
      <c r="G146" s="126">
        <v>29090</v>
      </c>
      <c r="H146" s="50">
        <f>G146*F146</f>
        <v>29090</v>
      </c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</row>
    <row r="147" spans="1:72" s="174" customFormat="1" ht="11.4">
      <c r="B147" s="127"/>
      <c r="C147" s="123"/>
      <c r="D147" s="123" t="s">
        <v>195</v>
      </c>
      <c r="E147" s="119" t="s">
        <v>20</v>
      </c>
      <c r="F147" s="540">
        <f>H146</f>
        <v>29090</v>
      </c>
      <c r="G147" s="81"/>
      <c r="H147" s="45">
        <f t="shared" ref="H147:H148" si="17">F147*G147</f>
        <v>0</v>
      </c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</row>
    <row r="148" spans="1:72" s="174" customFormat="1" ht="22.8">
      <c r="A148" s="174">
        <v>235</v>
      </c>
      <c r="B148" s="127"/>
      <c r="C148" s="123"/>
      <c r="D148" s="123" t="s">
        <v>594</v>
      </c>
      <c r="E148" s="119" t="s">
        <v>20</v>
      </c>
      <c r="F148" s="540">
        <f>H146</f>
        <v>29090</v>
      </c>
      <c r="G148" s="81"/>
      <c r="H148" s="45">
        <f t="shared" si="17"/>
        <v>0</v>
      </c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</row>
    <row r="149" spans="1:72" s="174" customFormat="1" ht="12">
      <c r="B149" s="94"/>
      <c r="C149" s="94"/>
      <c r="D149" s="94"/>
      <c r="E149" s="97"/>
      <c r="F149" s="42"/>
      <c r="G149" s="42"/>
      <c r="H149" s="47"/>
      <c r="I149" s="178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</row>
    <row r="150" spans="1:72" s="174" customFormat="1" ht="13.8">
      <c r="A150" s="174">
        <v>238</v>
      </c>
      <c r="B150" s="134"/>
      <c r="C150" s="134"/>
      <c r="D150" s="134"/>
      <c r="E150" s="135"/>
      <c r="F150" s="136"/>
      <c r="G150" s="136"/>
      <c r="H150" s="137"/>
      <c r="I150" s="180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</row>
    <row r="151" spans="1:72" s="174" customFormat="1" ht="13.8">
      <c r="B151" s="138" t="s">
        <v>192</v>
      </c>
      <c r="C151" s="139"/>
      <c r="D151" s="140"/>
      <c r="E151" s="141"/>
      <c r="F151" s="142"/>
      <c r="G151" s="143"/>
      <c r="H151" s="7">
        <f>SUM(H111:H150)</f>
        <v>13144095</v>
      </c>
      <c r="I151" s="180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</row>
    <row r="152" spans="1:72" s="174" customFormat="1" ht="12">
      <c r="A152" s="174">
        <v>239</v>
      </c>
      <c r="B152" s="2"/>
      <c r="C152" s="2"/>
      <c r="D152" s="144">
        <v>103</v>
      </c>
      <c r="E152" s="145"/>
      <c r="F152" s="146"/>
      <c r="G152" s="147"/>
      <c r="H152" s="2"/>
      <c r="I152" s="178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</row>
    <row r="153" spans="1:72" s="174" customFormat="1" ht="13.8">
      <c r="B153" s="148" t="s">
        <v>165</v>
      </c>
      <c r="C153" s="1"/>
      <c r="D153" s="1"/>
      <c r="E153" s="149"/>
      <c r="F153" s="150"/>
      <c r="G153" s="151"/>
      <c r="H153" s="1"/>
      <c r="I153" s="180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</row>
    <row r="154" spans="1:72" s="174" customFormat="1" ht="13.8">
      <c r="A154" s="174">
        <v>240</v>
      </c>
      <c r="B154" s="148" t="str">
        <f>B108</f>
        <v>SECTION A - PRELIMINARY AND GENERAL</v>
      </c>
      <c r="C154" s="1"/>
      <c r="D154" s="1"/>
      <c r="E154" s="149"/>
      <c r="F154" s="150"/>
      <c r="G154" s="151"/>
      <c r="H154" s="1"/>
      <c r="I154" s="180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</row>
    <row r="155" spans="1:72" s="174" customFormat="1" ht="12">
      <c r="B155" s="2"/>
      <c r="C155" s="2"/>
      <c r="D155" s="2"/>
      <c r="E155" s="145"/>
      <c r="F155" s="146"/>
      <c r="G155" s="147"/>
      <c r="H155" s="5"/>
      <c r="I155" s="178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</row>
    <row r="156" spans="1:72" s="174" customFormat="1" ht="11.4">
      <c r="A156" s="174">
        <v>1774</v>
      </c>
      <c r="B156" s="152" t="s">
        <v>100</v>
      </c>
      <c r="C156" s="152" t="s">
        <v>2</v>
      </c>
      <c r="D156" s="152" t="s">
        <v>3</v>
      </c>
      <c r="E156" s="152" t="s">
        <v>4</v>
      </c>
      <c r="F156" s="153" t="s">
        <v>5</v>
      </c>
      <c r="G156" s="152" t="s">
        <v>6</v>
      </c>
      <c r="H156" s="10" t="s">
        <v>7</v>
      </c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</row>
    <row r="157" spans="1:72" s="174" customFormat="1" ht="11.4">
      <c r="B157" s="154"/>
      <c r="C157" s="154"/>
      <c r="D157" s="11" t="s">
        <v>106</v>
      </c>
      <c r="E157" s="155"/>
      <c r="F157" s="142"/>
      <c r="G157" s="156"/>
      <c r="H157" s="7">
        <f>H151</f>
        <v>13144095</v>
      </c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</row>
    <row r="158" spans="1:72" s="174" customFormat="1" ht="11.4">
      <c r="A158" s="174">
        <v>1775</v>
      </c>
      <c r="B158" s="157" t="s">
        <v>8</v>
      </c>
      <c r="C158" s="158"/>
      <c r="D158" s="159" t="s">
        <v>9</v>
      </c>
      <c r="E158" s="160"/>
      <c r="F158" s="161"/>
      <c r="G158" s="161"/>
      <c r="H158" s="161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</row>
    <row r="159" spans="1:72" s="174" customFormat="1" ht="11.4">
      <c r="B159" s="46"/>
      <c r="C159" s="95"/>
      <c r="D159" s="96"/>
      <c r="E159" s="97"/>
      <c r="F159" s="48"/>
      <c r="G159" s="43"/>
      <c r="H159" s="42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</row>
    <row r="160" spans="1:72" s="174" customFormat="1" ht="11.4">
      <c r="B160" s="112" t="s">
        <v>602</v>
      </c>
      <c r="C160" s="123"/>
      <c r="D160" s="124" t="s">
        <v>596</v>
      </c>
      <c r="E160" s="119" t="s">
        <v>177</v>
      </c>
      <c r="F160" s="125">
        <v>1</v>
      </c>
      <c r="G160" s="126">
        <v>213357</v>
      </c>
      <c r="H160" s="50">
        <f>G160*F160</f>
        <v>213357</v>
      </c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</row>
    <row r="161" spans="1:72" s="174" customFormat="1" ht="11.4">
      <c r="B161" s="127"/>
      <c r="C161" s="123"/>
      <c r="D161" s="123" t="s">
        <v>195</v>
      </c>
      <c r="E161" s="119" t="s">
        <v>20</v>
      </c>
      <c r="F161" s="540">
        <f>H160</f>
        <v>213357</v>
      </c>
      <c r="G161" s="81"/>
      <c r="H161" s="42">
        <f t="shared" ref="H161:H162" si="18">F161*G161</f>
        <v>0</v>
      </c>
      <c r="I161" s="177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</row>
    <row r="162" spans="1:72" s="2" customFormat="1" ht="22.8">
      <c r="B162" s="127"/>
      <c r="C162" s="123"/>
      <c r="D162" s="123" t="s">
        <v>597</v>
      </c>
      <c r="E162" s="119" t="s">
        <v>20</v>
      </c>
      <c r="F162" s="540">
        <f>H160</f>
        <v>213357</v>
      </c>
      <c r="G162" s="81"/>
      <c r="H162" s="45">
        <f t="shared" si="18"/>
        <v>0</v>
      </c>
      <c r="I162" s="175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</row>
    <row r="163" spans="1:72" s="1" customFormat="1" ht="13.8">
      <c r="B163" s="127"/>
      <c r="C163" s="123"/>
      <c r="D163" s="123"/>
      <c r="E163" s="119"/>
      <c r="F163" s="125"/>
      <c r="G163" s="128"/>
      <c r="H163" s="50"/>
      <c r="I163" s="175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</row>
    <row r="164" spans="1:72" s="1" customFormat="1" ht="13.8">
      <c r="B164" s="112" t="s">
        <v>601</v>
      </c>
      <c r="C164" s="123"/>
      <c r="D164" s="124" t="s">
        <v>599</v>
      </c>
      <c r="E164" s="119" t="s">
        <v>177</v>
      </c>
      <c r="F164" s="125">
        <v>1</v>
      </c>
      <c r="G164" s="126">
        <v>227285</v>
      </c>
      <c r="H164" s="50">
        <f>F164*G164</f>
        <v>227285</v>
      </c>
      <c r="I164" s="175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</row>
    <row r="165" spans="1:72" s="2" customFormat="1" ht="12">
      <c r="B165" s="127"/>
      <c r="C165" s="123"/>
      <c r="D165" s="123" t="s">
        <v>195</v>
      </c>
      <c r="E165" s="119" t="s">
        <v>20</v>
      </c>
      <c r="F165" s="540">
        <f>H164</f>
        <v>227285</v>
      </c>
      <c r="G165" s="81"/>
      <c r="H165" s="45">
        <f t="shared" ref="H165:H166" si="19">F165*G165</f>
        <v>0</v>
      </c>
      <c r="I165" s="175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178"/>
      <c r="BD165" s="178"/>
      <c r="BE165" s="178"/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</row>
    <row r="166" spans="1:72" s="174" customFormat="1" ht="22.8">
      <c r="B166" s="127"/>
      <c r="C166" s="123"/>
      <c r="D166" s="123" t="s">
        <v>591</v>
      </c>
      <c r="E166" s="119" t="s">
        <v>20</v>
      </c>
      <c r="F166" s="540">
        <f>H164</f>
        <v>227285</v>
      </c>
      <c r="G166" s="81"/>
      <c r="H166" s="45">
        <f t="shared" si="19"/>
        <v>0</v>
      </c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</row>
    <row r="167" spans="1:72" s="174" customFormat="1" ht="11.4">
      <c r="B167" s="127"/>
      <c r="C167" s="123"/>
      <c r="D167" s="123"/>
      <c r="E167" s="119"/>
      <c r="F167" s="125"/>
      <c r="G167" s="128"/>
      <c r="H167" s="50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</row>
    <row r="168" spans="1:72" s="174" customFormat="1" ht="11.4">
      <c r="A168" s="174">
        <v>282</v>
      </c>
      <c r="B168" s="112"/>
      <c r="C168" s="123"/>
      <c r="D168" s="124"/>
      <c r="E168" s="119"/>
      <c r="F168" s="125"/>
      <c r="G168" s="126"/>
      <c r="H168" s="50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</row>
    <row r="169" spans="1:72" s="174" customFormat="1" ht="11.4">
      <c r="B169" s="127"/>
      <c r="C169" s="123"/>
      <c r="D169" s="123"/>
      <c r="E169" s="119"/>
      <c r="F169" s="125"/>
      <c r="G169" s="128"/>
      <c r="H169" s="50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</row>
    <row r="170" spans="1:72" s="174" customFormat="1" ht="11.4">
      <c r="A170" s="174">
        <v>283</v>
      </c>
      <c r="B170" s="127"/>
      <c r="C170" s="123"/>
      <c r="D170" s="123"/>
      <c r="E170" s="119"/>
      <c r="F170" s="125"/>
      <c r="G170" s="128"/>
      <c r="H170" s="50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</row>
    <row r="171" spans="1:72" s="174" customFormat="1" ht="11.4">
      <c r="B171" s="127"/>
      <c r="C171" s="123"/>
      <c r="D171" s="123"/>
      <c r="E171" s="119"/>
      <c r="F171" s="125"/>
      <c r="G171" s="128"/>
      <c r="H171" s="50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5"/>
      <c r="BP171" s="175"/>
      <c r="BQ171" s="175"/>
      <c r="BR171" s="175"/>
      <c r="BS171" s="175"/>
      <c r="BT171" s="175"/>
    </row>
    <row r="172" spans="1:72" s="174" customFormat="1" ht="11.4">
      <c r="A172" s="174">
        <v>284</v>
      </c>
      <c r="B172" s="112"/>
      <c r="C172" s="123"/>
      <c r="D172" s="124"/>
      <c r="E172" s="119"/>
      <c r="F172" s="125"/>
      <c r="G172" s="126"/>
      <c r="H172" s="50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</row>
    <row r="173" spans="1:72" s="174" customFormat="1" ht="11.4">
      <c r="B173" s="127"/>
      <c r="C173" s="123"/>
      <c r="D173" s="123"/>
      <c r="E173" s="119"/>
      <c r="F173" s="125"/>
      <c r="G173" s="128"/>
      <c r="H173" s="50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</row>
    <row r="174" spans="1:72" s="174" customFormat="1" ht="11.4">
      <c r="A174" s="174">
        <v>285</v>
      </c>
      <c r="B174" s="127"/>
      <c r="C174" s="123"/>
      <c r="D174" s="123"/>
      <c r="E174" s="119"/>
      <c r="F174" s="125"/>
      <c r="G174" s="128"/>
      <c r="H174" s="50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  <c r="BT174" s="175"/>
    </row>
    <row r="175" spans="1:72" s="174" customFormat="1" ht="11.4">
      <c r="B175" s="123"/>
      <c r="C175" s="123"/>
      <c r="D175" s="123"/>
      <c r="E175" s="50"/>
      <c r="F175" s="50"/>
      <c r="G175" s="50"/>
      <c r="H175" s="162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</row>
    <row r="176" spans="1:72" s="174" customFormat="1" ht="11.4">
      <c r="A176" s="174">
        <v>286</v>
      </c>
      <c r="B176" s="112"/>
      <c r="C176" s="123"/>
      <c r="D176" s="124"/>
      <c r="E176" s="119"/>
      <c r="F176" s="125"/>
      <c r="G176" s="126"/>
      <c r="H176" s="50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</row>
    <row r="177" spans="1:72" s="174" customFormat="1" ht="11.4">
      <c r="B177" s="127"/>
      <c r="C177" s="123"/>
      <c r="D177" s="123"/>
      <c r="E177" s="119"/>
      <c r="F177" s="125"/>
      <c r="G177" s="128"/>
      <c r="H177" s="50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</row>
    <row r="178" spans="1:72" s="174" customFormat="1" ht="11.4">
      <c r="A178" s="174">
        <v>288</v>
      </c>
      <c r="B178" s="127"/>
      <c r="C178" s="123"/>
      <c r="D178" s="123"/>
      <c r="E178" s="119"/>
      <c r="F178" s="125"/>
      <c r="G178" s="128"/>
      <c r="H178" s="50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</row>
    <row r="179" spans="1:72" s="174" customFormat="1" ht="11.4">
      <c r="B179" s="127"/>
      <c r="C179" s="123"/>
      <c r="D179" s="123"/>
      <c r="E179" s="119"/>
      <c r="F179" s="125"/>
      <c r="G179" s="128"/>
      <c r="H179" s="50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  <c r="BT179" s="175"/>
    </row>
    <row r="180" spans="1:72" s="174" customFormat="1" ht="11.4">
      <c r="A180" s="174">
        <v>289</v>
      </c>
      <c r="B180" s="112"/>
      <c r="C180" s="123"/>
      <c r="D180" s="124"/>
      <c r="E180" s="119"/>
      <c r="F180" s="125"/>
      <c r="G180" s="126"/>
      <c r="H180" s="50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</row>
    <row r="181" spans="1:72" s="174" customFormat="1" ht="11.4">
      <c r="B181" s="127"/>
      <c r="C181" s="123"/>
      <c r="D181" s="123"/>
      <c r="E181" s="119"/>
      <c r="F181" s="125"/>
      <c r="G181" s="128"/>
      <c r="H181" s="50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5"/>
      <c r="BR181" s="175"/>
      <c r="BS181" s="175"/>
      <c r="BT181" s="175"/>
    </row>
    <row r="182" spans="1:72" s="174" customFormat="1" ht="11.4">
      <c r="A182" s="174">
        <v>290</v>
      </c>
      <c r="B182" s="127"/>
      <c r="C182" s="123"/>
      <c r="D182" s="123"/>
      <c r="E182" s="119"/>
      <c r="F182" s="125"/>
      <c r="G182" s="128"/>
      <c r="H182" s="50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  <c r="BI182" s="175"/>
      <c r="BJ182" s="175"/>
      <c r="BK182" s="175"/>
      <c r="BL182" s="175"/>
      <c r="BM182" s="175"/>
      <c r="BN182" s="175"/>
      <c r="BO182" s="175"/>
      <c r="BP182" s="175"/>
      <c r="BQ182" s="175"/>
      <c r="BR182" s="175"/>
      <c r="BS182" s="175"/>
      <c r="BT182" s="175"/>
    </row>
    <row r="183" spans="1:72" s="174" customFormat="1" ht="11.4">
      <c r="B183" s="127"/>
      <c r="C183" s="123"/>
      <c r="D183" s="123"/>
      <c r="E183" s="119"/>
      <c r="F183" s="125"/>
      <c r="G183" s="128"/>
      <c r="H183" s="50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5"/>
      <c r="BM183" s="175"/>
      <c r="BN183" s="175"/>
      <c r="BO183" s="175"/>
      <c r="BP183" s="175"/>
      <c r="BQ183" s="175"/>
      <c r="BR183" s="175"/>
      <c r="BS183" s="175"/>
      <c r="BT183" s="175"/>
    </row>
    <row r="184" spans="1:72" s="174" customFormat="1" ht="11.4">
      <c r="A184" s="174">
        <v>291</v>
      </c>
      <c r="B184" s="112"/>
      <c r="C184" s="123"/>
      <c r="D184" s="124"/>
      <c r="E184" s="119"/>
      <c r="F184" s="125"/>
      <c r="G184" s="126"/>
      <c r="H184" s="50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  <c r="BI184" s="175"/>
      <c r="BJ184" s="175"/>
      <c r="BK184" s="175"/>
      <c r="BL184" s="175"/>
      <c r="BM184" s="175"/>
      <c r="BN184" s="175"/>
      <c r="BO184" s="175"/>
      <c r="BP184" s="175"/>
      <c r="BQ184" s="175"/>
      <c r="BR184" s="175"/>
      <c r="BS184" s="175"/>
      <c r="BT184" s="175"/>
    </row>
    <row r="185" spans="1:72" s="174" customFormat="1" ht="11.4">
      <c r="B185" s="127"/>
      <c r="C185" s="123"/>
      <c r="D185" s="123"/>
      <c r="E185" s="119"/>
      <c r="F185" s="125"/>
      <c r="G185" s="128"/>
      <c r="H185" s="50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</row>
    <row r="186" spans="1:72" s="174" customFormat="1" ht="11.4">
      <c r="A186" s="174">
        <v>293</v>
      </c>
      <c r="B186" s="127"/>
      <c r="C186" s="123"/>
      <c r="D186" s="123"/>
      <c r="E186" s="119"/>
      <c r="F186" s="125"/>
      <c r="G186" s="128"/>
      <c r="H186" s="50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</row>
    <row r="187" spans="1:72" s="174" customFormat="1" ht="11.4">
      <c r="B187" s="94"/>
      <c r="C187" s="94"/>
      <c r="D187" s="108"/>
      <c r="E187" s="109"/>
      <c r="F187" s="48"/>
      <c r="G187" s="114"/>
      <c r="H187" s="133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</row>
    <row r="188" spans="1:72" s="174" customFormat="1" ht="11.4">
      <c r="A188" s="174">
        <v>294</v>
      </c>
      <c r="B188" s="94"/>
      <c r="C188" s="94"/>
      <c r="D188" s="108"/>
      <c r="E188" s="109"/>
      <c r="F188" s="48"/>
      <c r="G188" s="114"/>
      <c r="H188" s="133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</row>
    <row r="189" spans="1:72" s="174" customFormat="1" ht="11.4">
      <c r="B189" s="94"/>
      <c r="C189" s="94"/>
      <c r="D189" s="108"/>
      <c r="E189" s="109"/>
      <c r="F189" s="48"/>
      <c r="G189" s="109"/>
      <c r="H189" s="133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</row>
    <row r="190" spans="1:72" s="174" customFormat="1" ht="11.4">
      <c r="A190" s="174">
        <v>295</v>
      </c>
      <c r="B190" s="94"/>
      <c r="C190" s="94"/>
      <c r="D190" s="111"/>
      <c r="E190" s="109"/>
      <c r="F190" s="48"/>
      <c r="G190" s="132"/>
      <c r="H190" s="133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</row>
    <row r="191" spans="1:72" s="174" customFormat="1" ht="11.4">
      <c r="B191" s="94"/>
      <c r="C191" s="94"/>
      <c r="D191" s="111"/>
      <c r="E191" s="109"/>
      <c r="F191" s="131"/>
      <c r="G191" s="132"/>
      <c r="H191" s="133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</row>
    <row r="192" spans="1:72" s="174" customFormat="1" ht="11.4">
      <c r="A192" s="174">
        <v>296</v>
      </c>
      <c r="B192" s="94"/>
      <c r="C192" s="94"/>
      <c r="D192" s="94"/>
      <c r="E192" s="42"/>
      <c r="F192" s="42"/>
      <c r="G192" s="42"/>
      <c r="H192" s="47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</row>
    <row r="193" spans="1:72" s="174" customFormat="1" ht="11.4">
      <c r="B193" s="94"/>
      <c r="C193" s="94"/>
      <c r="D193" s="94"/>
      <c r="E193" s="42"/>
      <c r="F193" s="42"/>
      <c r="G193" s="42"/>
      <c r="H193" s="47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</row>
    <row r="194" spans="1:72" s="174" customFormat="1" ht="11.4">
      <c r="A194" s="174">
        <v>297</v>
      </c>
      <c r="B194" s="94"/>
      <c r="C194" s="94"/>
      <c r="D194" s="94"/>
      <c r="E194" s="42"/>
      <c r="F194" s="42"/>
      <c r="G194" s="42"/>
      <c r="H194" s="47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</row>
    <row r="195" spans="1:72" s="174" customFormat="1" ht="12">
      <c r="B195" s="94"/>
      <c r="C195" s="94"/>
      <c r="D195" s="94"/>
      <c r="E195" s="42"/>
      <c r="F195" s="42"/>
      <c r="G195" s="42"/>
      <c r="H195" s="47"/>
      <c r="I195" s="178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</row>
    <row r="196" spans="1:72" s="174" customFormat="1" ht="13.8">
      <c r="A196" s="174">
        <v>300</v>
      </c>
      <c r="B196" s="134"/>
      <c r="C196" s="134"/>
      <c r="D196" s="134"/>
      <c r="E196" s="136"/>
      <c r="F196" s="136"/>
      <c r="G196" s="136"/>
      <c r="H196" s="137"/>
      <c r="I196" s="180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</row>
    <row r="197" spans="1:72" s="174" customFormat="1" ht="13.8">
      <c r="B197" s="138" t="s">
        <v>28</v>
      </c>
      <c r="C197" s="139"/>
      <c r="D197" s="140"/>
      <c r="E197" s="199"/>
      <c r="F197" s="142"/>
      <c r="G197" s="143"/>
      <c r="H197" s="7">
        <f>SUM(H157:H196)</f>
        <v>13584737</v>
      </c>
      <c r="I197" s="180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</row>
    <row r="198" spans="1:72" s="174" customFormat="1" ht="12">
      <c r="A198" s="174">
        <v>305</v>
      </c>
      <c r="B198" s="2"/>
      <c r="C198" s="2"/>
      <c r="D198" s="144">
        <v>104</v>
      </c>
      <c r="E198" s="147"/>
      <c r="F198" s="146"/>
      <c r="G198" s="147"/>
      <c r="H198" s="2"/>
      <c r="I198" s="178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</row>
    <row r="199" spans="1:72" s="174" customFormat="1" ht="13.8">
      <c r="A199" s="174">
        <v>306</v>
      </c>
      <c r="B199" s="148" t="s">
        <v>165</v>
      </c>
      <c r="C199" s="1"/>
      <c r="D199" s="1"/>
      <c r="E199" s="151"/>
      <c r="F199" s="150"/>
      <c r="G199" s="151"/>
      <c r="H199" s="1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  <c r="BS199" s="175"/>
      <c r="BT199" s="175"/>
    </row>
    <row r="200" spans="1:72" s="174" customFormat="1" ht="13.8">
      <c r="B200" s="148" t="str">
        <f>B154</f>
        <v>SECTION A - PRELIMINARY AND GENERAL</v>
      </c>
      <c r="C200" s="1"/>
      <c r="D200" s="1"/>
      <c r="E200" s="151"/>
      <c r="F200" s="150"/>
      <c r="G200" s="151"/>
      <c r="H200" s="1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5"/>
      <c r="BM200" s="175"/>
      <c r="BN200" s="175"/>
      <c r="BO200" s="175"/>
      <c r="BP200" s="175"/>
      <c r="BQ200" s="175"/>
      <c r="BR200" s="175"/>
      <c r="BS200" s="175"/>
      <c r="BT200" s="175"/>
    </row>
    <row r="201" spans="1:72" s="174" customFormat="1" ht="12">
      <c r="A201" s="174">
        <v>308</v>
      </c>
      <c r="B201" s="2"/>
      <c r="C201" s="2"/>
      <c r="D201" s="2"/>
      <c r="E201" s="147"/>
      <c r="F201" s="146"/>
      <c r="G201" s="147"/>
      <c r="H201" s="2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5"/>
      <c r="BT201" s="175"/>
    </row>
    <row r="202" spans="1:72" s="174" customFormat="1" ht="11.4">
      <c r="B202" s="152" t="s">
        <v>1</v>
      </c>
      <c r="C202" s="152" t="s">
        <v>2</v>
      </c>
      <c r="D202" s="152" t="s">
        <v>3</v>
      </c>
      <c r="E202" s="152" t="s">
        <v>4</v>
      </c>
      <c r="F202" s="153" t="s">
        <v>5</v>
      </c>
      <c r="G202" s="152" t="s">
        <v>6</v>
      </c>
      <c r="H202" s="10" t="s">
        <v>7</v>
      </c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5"/>
      <c r="BT202" s="175"/>
    </row>
    <row r="203" spans="1:72" s="174" customFormat="1" ht="11.4">
      <c r="A203" s="174">
        <v>309</v>
      </c>
      <c r="B203" s="154"/>
      <c r="C203" s="203"/>
      <c r="D203" s="8" t="s">
        <v>29</v>
      </c>
      <c r="E203" s="156"/>
      <c r="F203" s="142"/>
      <c r="G203" s="156"/>
      <c r="H203" s="6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5"/>
      <c r="BT203" s="175"/>
    </row>
    <row r="204" spans="1:72" s="174" customFormat="1" ht="22.8">
      <c r="B204" s="163" t="s">
        <v>30</v>
      </c>
      <c r="C204" s="163"/>
      <c r="D204" s="164" t="s">
        <v>31</v>
      </c>
      <c r="E204" s="160"/>
      <c r="F204" s="48"/>
      <c r="G204" s="163"/>
      <c r="H204" s="163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75"/>
      <c r="BS204" s="175"/>
      <c r="BT204" s="175"/>
    </row>
    <row r="205" spans="1:72" s="174" customFormat="1" ht="11.4">
      <c r="A205" s="174">
        <v>310</v>
      </c>
      <c r="B205" s="121"/>
      <c r="C205" s="121"/>
      <c r="D205" s="43"/>
      <c r="E205" s="42"/>
      <c r="F205" s="48"/>
      <c r="G205" s="121"/>
      <c r="H205" s="121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5"/>
      <c r="BT205" s="175"/>
    </row>
    <row r="206" spans="1:72" s="174" customFormat="1" ht="11.4">
      <c r="B206" s="121" t="s">
        <v>32</v>
      </c>
      <c r="C206" s="121"/>
      <c r="D206" s="43" t="s">
        <v>33</v>
      </c>
      <c r="E206" s="42"/>
      <c r="F206" s="48"/>
      <c r="G206" s="43"/>
      <c r="H206" s="42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</row>
    <row r="207" spans="1:72" s="174" customFormat="1" ht="11.4">
      <c r="A207" s="174">
        <v>311</v>
      </c>
      <c r="B207" s="121"/>
      <c r="C207" s="121"/>
      <c r="D207" s="43"/>
      <c r="E207" s="42"/>
      <c r="F207" s="48"/>
      <c r="G207" s="43"/>
      <c r="H207" s="42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</row>
    <row r="208" spans="1:72" s="174" customFormat="1" ht="11.4">
      <c r="B208" s="121"/>
      <c r="C208" s="121"/>
      <c r="D208" s="122" t="s">
        <v>34</v>
      </c>
      <c r="E208" s="45" t="s">
        <v>26</v>
      </c>
      <c r="F208" s="44">
        <v>1</v>
      </c>
      <c r="G208" s="79"/>
      <c r="H208" s="45">
        <f>F208*G208</f>
        <v>0</v>
      </c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</row>
    <row r="209" spans="1:72" s="174" customFormat="1" ht="11.4">
      <c r="A209" s="174">
        <v>312</v>
      </c>
      <c r="B209" s="121"/>
      <c r="C209" s="121"/>
      <c r="D209" s="122"/>
      <c r="E209" s="45"/>
      <c r="F209" s="44"/>
      <c r="G209" s="79"/>
      <c r="H209" s="4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</row>
    <row r="210" spans="1:72" s="174" customFormat="1" ht="11.4">
      <c r="B210" s="121"/>
      <c r="C210" s="121"/>
      <c r="D210" s="122" t="s">
        <v>35</v>
      </c>
      <c r="E210" s="45" t="s">
        <v>26</v>
      </c>
      <c r="F210" s="44">
        <v>1</v>
      </c>
      <c r="G210" s="79"/>
      <c r="H210" s="45">
        <f>F210*G210</f>
        <v>0</v>
      </c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</row>
    <row r="211" spans="1:72" s="174" customFormat="1" ht="11.4">
      <c r="A211" s="174">
        <v>313</v>
      </c>
      <c r="B211" s="121"/>
      <c r="C211" s="121"/>
      <c r="D211" s="122"/>
      <c r="E211" s="45"/>
      <c r="F211" s="44"/>
      <c r="G211" s="79"/>
      <c r="H211" s="45"/>
      <c r="I211" s="94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  <c r="BT211" s="175"/>
    </row>
    <row r="212" spans="1:72" s="174" customFormat="1" ht="11.4">
      <c r="B212" s="121"/>
      <c r="C212" s="121"/>
      <c r="D212" s="122" t="s">
        <v>36</v>
      </c>
      <c r="E212" s="45" t="s">
        <v>27</v>
      </c>
      <c r="F212" s="44" t="s">
        <v>167</v>
      </c>
      <c r="G212" s="79"/>
      <c r="H212" s="45">
        <f>F212*G212</f>
        <v>0</v>
      </c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</row>
    <row r="213" spans="1:72" s="174" customFormat="1" ht="11.4">
      <c r="B213" s="121"/>
      <c r="C213" s="121"/>
      <c r="D213" s="43"/>
      <c r="E213" s="42"/>
      <c r="F213" s="48"/>
      <c r="G213" s="43"/>
      <c r="H213" s="42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</row>
    <row r="214" spans="1:72" s="174" customFormat="1" ht="11.4">
      <c r="B214" s="94"/>
      <c r="C214" s="94"/>
      <c r="D214" s="94"/>
      <c r="E214" s="94"/>
      <c r="F214" s="94"/>
      <c r="G214" s="94"/>
      <c r="H214" s="42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</row>
    <row r="215" spans="1:72" s="174" customFormat="1" ht="11.4">
      <c r="B215" s="47"/>
      <c r="C215" s="47"/>
      <c r="D215" s="47"/>
      <c r="E215" s="42"/>
      <c r="F215" s="48"/>
      <c r="G215" s="47"/>
      <c r="H215" s="47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</row>
    <row r="216" spans="1:72" s="174" customFormat="1" ht="11.4">
      <c r="B216" s="47"/>
      <c r="C216" s="47"/>
      <c r="D216" s="47"/>
      <c r="E216" s="42"/>
      <c r="F216" s="42"/>
      <c r="G216" s="47"/>
      <c r="H216" s="47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  <c r="BI216" s="175"/>
      <c r="BJ216" s="175"/>
      <c r="BK216" s="175"/>
      <c r="BL216" s="175"/>
      <c r="BM216" s="175"/>
      <c r="BN216" s="175"/>
      <c r="BO216" s="175"/>
      <c r="BP216" s="175"/>
      <c r="BQ216" s="175"/>
      <c r="BR216" s="175"/>
      <c r="BS216" s="175"/>
      <c r="BT216" s="175"/>
    </row>
    <row r="217" spans="1:72" s="174" customFormat="1" ht="11.4">
      <c r="B217" s="47"/>
      <c r="C217" s="47"/>
      <c r="D217" s="47"/>
      <c r="E217" s="42"/>
      <c r="F217" s="42"/>
      <c r="G217" s="47"/>
      <c r="H217" s="47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  <c r="BI217" s="175"/>
      <c r="BJ217" s="175"/>
      <c r="BK217" s="175"/>
      <c r="BL217" s="175"/>
      <c r="BM217" s="175"/>
      <c r="BN217" s="175"/>
      <c r="BO217" s="175"/>
      <c r="BP217" s="175"/>
      <c r="BQ217" s="175"/>
      <c r="BR217" s="175"/>
      <c r="BS217" s="175"/>
      <c r="BT217" s="175"/>
    </row>
    <row r="218" spans="1:72" s="174" customFormat="1" ht="11.4">
      <c r="B218" s="47"/>
      <c r="C218" s="47"/>
      <c r="D218" s="47"/>
      <c r="E218" s="42"/>
      <c r="F218" s="42"/>
      <c r="G218" s="47"/>
      <c r="H218" s="47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  <c r="BT218" s="175"/>
    </row>
    <row r="219" spans="1:72" s="174" customFormat="1" ht="11.4">
      <c r="B219" s="47"/>
      <c r="C219" s="47"/>
      <c r="D219" s="47"/>
      <c r="E219" s="42"/>
      <c r="F219" s="42"/>
      <c r="G219" s="47"/>
      <c r="H219" s="47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5"/>
      <c r="BM219" s="175"/>
      <c r="BN219" s="175"/>
      <c r="BO219" s="175"/>
      <c r="BP219" s="175"/>
      <c r="BQ219" s="175"/>
      <c r="BR219" s="175"/>
      <c r="BS219" s="175"/>
      <c r="BT219" s="175"/>
    </row>
    <row r="220" spans="1:72" s="174" customFormat="1" ht="11.4">
      <c r="B220" s="47"/>
      <c r="C220" s="47"/>
      <c r="D220" s="47"/>
      <c r="E220" s="42"/>
      <c r="F220" s="42"/>
      <c r="G220" s="47"/>
      <c r="H220" s="47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  <c r="BI220" s="175"/>
      <c r="BJ220" s="175"/>
      <c r="BK220" s="175"/>
      <c r="BL220" s="175"/>
      <c r="BM220" s="175"/>
      <c r="BN220" s="175"/>
      <c r="BO220" s="175"/>
      <c r="BP220" s="175"/>
      <c r="BQ220" s="175"/>
      <c r="BR220" s="175"/>
      <c r="BS220" s="175"/>
      <c r="BT220" s="175"/>
    </row>
    <row r="221" spans="1:72" s="174" customFormat="1" ht="11.4">
      <c r="B221" s="47"/>
      <c r="C221" s="47"/>
      <c r="D221" s="47"/>
      <c r="E221" s="42"/>
      <c r="F221" s="42"/>
      <c r="G221" s="47"/>
      <c r="H221" s="47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  <c r="BI221" s="175"/>
      <c r="BJ221" s="175"/>
      <c r="BK221" s="175"/>
      <c r="BL221" s="175"/>
      <c r="BM221" s="175"/>
      <c r="BN221" s="175"/>
      <c r="BO221" s="175"/>
      <c r="BP221" s="175"/>
      <c r="BQ221" s="175"/>
      <c r="BR221" s="175"/>
      <c r="BS221" s="175"/>
      <c r="BT221" s="175"/>
    </row>
    <row r="222" spans="1:72" s="174" customFormat="1" ht="11.4">
      <c r="B222" s="47"/>
      <c r="C222" s="47"/>
      <c r="D222" s="47"/>
      <c r="E222" s="42"/>
      <c r="F222" s="42"/>
      <c r="G222" s="47"/>
      <c r="H222" s="47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75"/>
      <c r="BL222" s="175"/>
      <c r="BM222" s="175"/>
      <c r="BN222" s="175"/>
      <c r="BO222" s="175"/>
      <c r="BP222" s="175"/>
      <c r="BQ222" s="175"/>
      <c r="BR222" s="175"/>
      <c r="BS222" s="175"/>
      <c r="BT222" s="175"/>
    </row>
    <row r="223" spans="1:72" s="2" customFormat="1" ht="12">
      <c r="B223" s="47"/>
      <c r="C223" s="47"/>
      <c r="D223" s="47"/>
      <c r="E223" s="42"/>
      <c r="F223" s="42"/>
      <c r="G223" s="47"/>
      <c r="H223" s="47"/>
      <c r="I223" s="175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78"/>
      <c r="BQ223" s="178"/>
      <c r="BR223" s="178"/>
      <c r="BS223" s="178"/>
      <c r="BT223" s="178"/>
    </row>
    <row r="224" spans="1:72" s="1" customFormat="1" ht="13.8">
      <c r="B224" s="47"/>
      <c r="C224" s="47"/>
      <c r="D224" s="47"/>
      <c r="E224" s="42"/>
      <c r="F224" s="42"/>
      <c r="G224" s="47"/>
      <c r="H224" s="47"/>
      <c r="I224" s="175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80"/>
      <c r="AY224" s="180"/>
      <c r="AZ224" s="180"/>
      <c r="BA224" s="180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80"/>
      <c r="BM224" s="180"/>
      <c r="BN224" s="180"/>
      <c r="BO224" s="180"/>
      <c r="BP224" s="180"/>
      <c r="BQ224" s="180"/>
      <c r="BR224" s="180"/>
      <c r="BS224" s="180"/>
      <c r="BT224" s="180"/>
    </row>
    <row r="225" spans="1:72" s="1" customFormat="1" ht="13.8">
      <c r="B225" s="47"/>
      <c r="C225" s="47"/>
      <c r="D225" s="47"/>
      <c r="E225" s="42"/>
      <c r="F225" s="42"/>
      <c r="G225" s="47"/>
      <c r="H225" s="47"/>
      <c r="I225" s="175"/>
      <c r="J225" s="175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80"/>
      <c r="BM225" s="180"/>
      <c r="BN225" s="180"/>
      <c r="BO225" s="180"/>
      <c r="BP225" s="180"/>
      <c r="BQ225" s="180"/>
      <c r="BR225" s="180"/>
      <c r="BS225" s="180"/>
      <c r="BT225" s="180"/>
    </row>
    <row r="226" spans="1:72" s="2" customFormat="1" ht="12">
      <c r="B226" s="47"/>
      <c r="C226" s="47"/>
      <c r="D226" s="47"/>
      <c r="E226" s="42"/>
      <c r="F226" s="42"/>
      <c r="G226" s="47"/>
      <c r="H226" s="47"/>
      <c r="I226" s="175"/>
      <c r="J226" s="175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8"/>
      <c r="BR226" s="178"/>
      <c r="BS226" s="178"/>
      <c r="BT226" s="178"/>
    </row>
    <row r="227" spans="1:72" s="174" customFormat="1" ht="11.4">
      <c r="B227" s="47"/>
      <c r="C227" s="47"/>
      <c r="D227" s="47"/>
      <c r="E227" s="42"/>
      <c r="F227" s="42"/>
      <c r="G227" s="47"/>
      <c r="H227" s="47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175"/>
      <c r="BI227" s="175"/>
      <c r="BJ227" s="175"/>
      <c r="BK227" s="175"/>
      <c r="BL227" s="175"/>
      <c r="BM227" s="175"/>
      <c r="BN227" s="175"/>
      <c r="BO227" s="175"/>
      <c r="BP227" s="175"/>
      <c r="BQ227" s="175"/>
      <c r="BR227" s="175"/>
      <c r="BS227" s="175"/>
      <c r="BT227" s="175"/>
    </row>
    <row r="228" spans="1:72" s="174" customFormat="1" ht="11.4">
      <c r="B228" s="47"/>
      <c r="C228" s="47"/>
      <c r="D228" s="47"/>
      <c r="E228" s="42"/>
      <c r="F228" s="42"/>
      <c r="G228" s="47"/>
      <c r="H228" s="47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5"/>
      <c r="BM228" s="175"/>
      <c r="BN228" s="175"/>
      <c r="BO228" s="175"/>
      <c r="BP228" s="175"/>
      <c r="BQ228" s="175"/>
      <c r="BR228" s="175"/>
      <c r="BS228" s="175"/>
      <c r="BT228" s="175"/>
    </row>
    <row r="229" spans="1:72" s="174" customFormat="1" ht="11.4">
      <c r="A229" s="174">
        <v>327</v>
      </c>
      <c r="B229" s="47"/>
      <c r="C229" s="47"/>
      <c r="D229" s="47"/>
      <c r="E229" s="42"/>
      <c r="F229" s="42"/>
      <c r="G229" s="47"/>
      <c r="H229" s="47"/>
      <c r="I229" s="175"/>
      <c r="J229" s="181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  <c r="BI229" s="175"/>
      <c r="BJ229" s="175"/>
      <c r="BK229" s="175"/>
      <c r="BL229" s="175"/>
      <c r="BM229" s="175"/>
      <c r="BN229" s="175"/>
      <c r="BO229" s="175"/>
      <c r="BP229" s="175"/>
      <c r="BQ229" s="175"/>
      <c r="BR229" s="175"/>
      <c r="BS229" s="175"/>
      <c r="BT229" s="175"/>
    </row>
    <row r="230" spans="1:72" s="174" customFormat="1" ht="11.4">
      <c r="B230" s="47"/>
      <c r="C230" s="47"/>
      <c r="D230" s="47"/>
      <c r="E230" s="42"/>
      <c r="F230" s="42"/>
      <c r="G230" s="47"/>
      <c r="H230" s="47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5"/>
      <c r="BM230" s="175"/>
      <c r="BN230" s="175"/>
      <c r="BO230" s="175"/>
      <c r="BP230" s="175"/>
      <c r="BQ230" s="175"/>
      <c r="BR230" s="175"/>
      <c r="BS230" s="175"/>
      <c r="BT230" s="175"/>
    </row>
    <row r="231" spans="1:72" s="174" customFormat="1" ht="11.4">
      <c r="A231" s="174">
        <v>329</v>
      </c>
      <c r="B231" s="47"/>
      <c r="C231" s="47"/>
      <c r="D231" s="47"/>
      <c r="E231" s="42"/>
      <c r="F231" s="42"/>
      <c r="G231" s="47"/>
      <c r="H231" s="47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  <c r="BS231" s="175"/>
      <c r="BT231" s="175"/>
    </row>
    <row r="232" spans="1:72" s="174" customFormat="1" ht="11.4">
      <c r="B232" s="47"/>
      <c r="C232" s="47"/>
      <c r="D232" s="47"/>
      <c r="E232" s="42"/>
      <c r="F232" s="42"/>
      <c r="G232" s="47"/>
      <c r="H232" s="47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  <c r="BS232" s="175"/>
      <c r="BT232" s="175"/>
    </row>
    <row r="233" spans="1:72" s="174" customFormat="1" ht="11.4">
      <c r="B233" s="47"/>
      <c r="C233" s="47"/>
      <c r="D233" s="47"/>
      <c r="E233" s="42"/>
      <c r="F233" s="42"/>
      <c r="G233" s="47"/>
      <c r="H233" s="47"/>
      <c r="I233" s="175"/>
      <c r="J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5"/>
      <c r="BM233" s="175"/>
      <c r="BN233" s="175"/>
      <c r="BO233" s="175"/>
      <c r="BP233" s="175"/>
      <c r="BQ233" s="175"/>
      <c r="BR233" s="175"/>
      <c r="BS233" s="175"/>
      <c r="BT233" s="175"/>
    </row>
    <row r="234" spans="1:72" s="174" customFormat="1" ht="11.4">
      <c r="B234" s="47"/>
      <c r="C234" s="47"/>
      <c r="D234" s="47"/>
      <c r="E234" s="42"/>
      <c r="F234" s="42"/>
      <c r="G234" s="47"/>
      <c r="H234" s="47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5"/>
      <c r="BM234" s="175"/>
      <c r="BN234" s="175"/>
      <c r="BO234" s="175"/>
      <c r="BP234" s="175"/>
      <c r="BQ234" s="175"/>
      <c r="BR234" s="175"/>
      <c r="BS234" s="175"/>
      <c r="BT234" s="175"/>
    </row>
    <row r="235" spans="1:72" s="174" customFormat="1" ht="11.4">
      <c r="B235" s="47"/>
      <c r="C235" s="47"/>
      <c r="D235" s="47"/>
      <c r="E235" s="42"/>
      <c r="F235" s="42"/>
      <c r="G235" s="47"/>
      <c r="H235" s="47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  <c r="BI235" s="175"/>
      <c r="BJ235" s="175"/>
      <c r="BK235" s="175"/>
      <c r="BL235" s="175"/>
      <c r="BM235" s="175"/>
      <c r="BN235" s="175"/>
      <c r="BO235" s="175"/>
      <c r="BP235" s="175"/>
      <c r="BQ235" s="175"/>
      <c r="BR235" s="175"/>
      <c r="BS235" s="175"/>
      <c r="BT235" s="175"/>
    </row>
    <row r="236" spans="1:72" s="174" customFormat="1" ht="11.4">
      <c r="B236" s="47"/>
      <c r="C236" s="47"/>
      <c r="D236" s="47"/>
      <c r="E236" s="42"/>
      <c r="F236" s="42"/>
      <c r="G236" s="47"/>
      <c r="H236" s="47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5"/>
      <c r="BM236" s="175"/>
      <c r="BN236" s="175"/>
      <c r="BO236" s="175"/>
      <c r="BP236" s="175"/>
      <c r="BQ236" s="175"/>
      <c r="BR236" s="175"/>
      <c r="BS236" s="175"/>
      <c r="BT236" s="175"/>
    </row>
    <row r="237" spans="1:72" s="174" customFormat="1" ht="11.4">
      <c r="B237" s="47"/>
      <c r="C237" s="47"/>
      <c r="D237" s="47"/>
      <c r="E237" s="42"/>
      <c r="F237" s="42"/>
      <c r="G237" s="47"/>
      <c r="H237" s="47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  <c r="BS237" s="175"/>
      <c r="BT237" s="175"/>
    </row>
    <row r="238" spans="1:72" s="174" customFormat="1" ht="11.4">
      <c r="B238" s="47"/>
      <c r="C238" s="47"/>
      <c r="D238" s="47"/>
      <c r="E238" s="42"/>
      <c r="F238" s="42"/>
      <c r="G238" s="47"/>
      <c r="H238" s="47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5"/>
      <c r="BM238" s="175"/>
      <c r="BN238" s="175"/>
      <c r="BO238" s="175"/>
      <c r="BP238" s="175"/>
      <c r="BQ238" s="175"/>
      <c r="BR238" s="175"/>
      <c r="BS238" s="175"/>
      <c r="BT238" s="175"/>
    </row>
    <row r="239" spans="1:72" s="174" customFormat="1" ht="11.4">
      <c r="B239" s="47"/>
      <c r="C239" s="47"/>
      <c r="D239" s="47"/>
      <c r="E239" s="42"/>
      <c r="F239" s="42"/>
      <c r="G239" s="47"/>
      <c r="H239" s="47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175"/>
      <c r="BS239" s="175"/>
      <c r="BT239" s="175"/>
    </row>
    <row r="240" spans="1:72" s="174" customFormat="1" ht="11.4">
      <c r="B240" s="47"/>
      <c r="C240" s="47"/>
      <c r="D240" s="47"/>
      <c r="E240" s="42"/>
      <c r="F240" s="42"/>
      <c r="G240" s="47"/>
      <c r="H240" s="47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175"/>
      <c r="BS240" s="175"/>
      <c r="BT240" s="175"/>
    </row>
    <row r="241" spans="2:72" s="174" customFormat="1" ht="11.4">
      <c r="B241" s="47"/>
      <c r="C241" s="47"/>
      <c r="D241" s="47"/>
      <c r="E241" s="42"/>
      <c r="F241" s="42"/>
      <c r="G241" s="47"/>
      <c r="H241" s="47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5"/>
      <c r="BM241" s="175"/>
      <c r="BN241" s="175"/>
      <c r="BO241" s="175"/>
      <c r="BP241" s="175"/>
      <c r="BQ241" s="175"/>
      <c r="BR241" s="175"/>
      <c r="BS241" s="175"/>
      <c r="BT241" s="175"/>
    </row>
    <row r="242" spans="2:72" s="174" customFormat="1" ht="11.4">
      <c r="B242" s="47"/>
      <c r="C242" s="47"/>
      <c r="D242" s="47"/>
      <c r="E242" s="42"/>
      <c r="F242" s="42"/>
      <c r="G242" s="47"/>
      <c r="H242" s="47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5"/>
      <c r="BM242" s="175"/>
      <c r="BN242" s="175"/>
      <c r="BO242" s="175"/>
      <c r="BP242" s="175"/>
      <c r="BQ242" s="175"/>
      <c r="BR242" s="175"/>
      <c r="BS242" s="175"/>
      <c r="BT242" s="175"/>
    </row>
    <row r="243" spans="2:72" s="174" customFormat="1" ht="11.4">
      <c r="B243" s="47"/>
      <c r="C243" s="47"/>
      <c r="D243" s="47"/>
      <c r="E243" s="42"/>
      <c r="F243" s="42"/>
      <c r="G243" s="47"/>
      <c r="H243" s="47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75"/>
      <c r="BL243" s="175"/>
      <c r="BM243" s="175"/>
      <c r="BN243" s="175"/>
      <c r="BO243" s="175"/>
      <c r="BP243" s="175"/>
      <c r="BQ243" s="175"/>
      <c r="BR243" s="175"/>
      <c r="BS243" s="175"/>
      <c r="BT243" s="175"/>
    </row>
    <row r="244" spans="2:72" s="174" customFormat="1" ht="11.4">
      <c r="B244" s="47"/>
      <c r="C244" s="47"/>
      <c r="D244" s="47"/>
      <c r="E244" s="42"/>
      <c r="F244" s="42"/>
      <c r="G244" s="47"/>
      <c r="H244" s="47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75"/>
      <c r="BL244" s="175"/>
      <c r="BM244" s="175"/>
      <c r="BN244" s="175"/>
      <c r="BO244" s="175"/>
      <c r="BP244" s="175"/>
      <c r="BQ244" s="175"/>
      <c r="BR244" s="175"/>
      <c r="BS244" s="175"/>
      <c r="BT244" s="175"/>
    </row>
    <row r="245" spans="2:72" s="174" customFormat="1" ht="11.4">
      <c r="B245" s="47"/>
      <c r="C245" s="47"/>
      <c r="D245" s="47"/>
      <c r="E245" s="42"/>
      <c r="F245" s="42"/>
      <c r="G245" s="47"/>
      <c r="H245" s="47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  <c r="BI245" s="175"/>
      <c r="BJ245" s="175"/>
      <c r="BK245" s="175"/>
      <c r="BL245" s="175"/>
      <c r="BM245" s="175"/>
      <c r="BN245" s="175"/>
      <c r="BO245" s="175"/>
      <c r="BP245" s="175"/>
      <c r="BQ245" s="175"/>
      <c r="BR245" s="175"/>
      <c r="BS245" s="175"/>
      <c r="BT245" s="175"/>
    </row>
    <row r="246" spans="2:72" s="174" customFormat="1" ht="11.4">
      <c r="B246" s="47"/>
      <c r="C246" s="47"/>
      <c r="D246" s="47"/>
      <c r="E246" s="42"/>
      <c r="F246" s="42"/>
      <c r="G246" s="47"/>
      <c r="H246" s="47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  <c r="BI246" s="175"/>
      <c r="BJ246" s="175"/>
      <c r="BK246" s="175"/>
      <c r="BL246" s="175"/>
      <c r="BM246" s="175"/>
      <c r="BN246" s="175"/>
      <c r="BO246" s="175"/>
      <c r="BP246" s="175"/>
      <c r="BQ246" s="175"/>
      <c r="BR246" s="175"/>
      <c r="BS246" s="175"/>
      <c r="BT246" s="175"/>
    </row>
    <row r="247" spans="2:72" s="174" customFormat="1" ht="11.4">
      <c r="B247" s="47"/>
      <c r="C247" s="47"/>
      <c r="D247" s="47"/>
      <c r="E247" s="42"/>
      <c r="F247" s="42"/>
      <c r="G247" s="47"/>
      <c r="H247" s="47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5"/>
      <c r="BM247" s="175"/>
      <c r="BN247" s="175"/>
      <c r="BO247" s="175"/>
      <c r="BP247" s="175"/>
      <c r="BQ247" s="175"/>
      <c r="BR247" s="175"/>
      <c r="BS247" s="175"/>
      <c r="BT247" s="175"/>
    </row>
    <row r="248" spans="2:72" s="174" customFormat="1" ht="11.4">
      <c r="B248" s="47"/>
      <c r="C248" s="47"/>
      <c r="D248" s="47"/>
      <c r="E248" s="42"/>
      <c r="F248" s="42"/>
      <c r="G248" s="47"/>
      <c r="H248" s="47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5"/>
      <c r="BM248" s="175"/>
      <c r="BN248" s="175"/>
      <c r="BO248" s="175"/>
      <c r="BP248" s="175"/>
      <c r="BQ248" s="175"/>
      <c r="BR248" s="175"/>
      <c r="BS248" s="175"/>
      <c r="BT248" s="175"/>
    </row>
    <row r="249" spans="2:72" s="174" customFormat="1" ht="11.4">
      <c r="B249" s="47"/>
      <c r="C249" s="47"/>
      <c r="D249" s="47"/>
      <c r="E249" s="42"/>
      <c r="F249" s="42"/>
      <c r="G249" s="47"/>
      <c r="H249" s="47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</row>
    <row r="250" spans="2:72" s="174" customFormat="1" ht="11.4">
      <c r="B250" s="47"/>
      <c r="C250" s="47"/>
      <c r="D250" s="47"/>
      <c r="E250" s="42"/>
      <c r="F250" s="42"/>
      <c r="G250" s="47"/>
      <c r="H250" s="47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75"/>
      <c r="BL250" s="175"/>
      <c r="BM250" s="175"/>
      <c r="BN250" s="175"/>
      <c r="BO250" s="175"/>
      <c r="BP250" s="175"/>
      <c r="BQ250" s="175"/>
      <c r="BR250" s="175"/>
      <c r="BS250" s="175"/>
      <c r="BT250" s="175"/>
    </row>
    <row r="251" spans="2:72" s="174" customFormat="1" ht="11.4">
      <c r="B251" s="47"/>
      <c r="C251" s="47"/>
      <c r="D251" s="47"/>
      <c r="E251" s="42"/>
      <c r="F251" s="42"/>
      <c r="G251" s="47"/>
      <c r="H251" s="47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  <c r="BI251" s="175"/>
      <c r="BJ251" s="175"/>
      <c r="BK251" s="175"/>
      <c r="BL251" s="175"/>
      <c r="BM251" s="175"/>
      <c r="BN251" s="175"/>
      <c r="BO251" s="175"/>
      <c r="BP251" s="175"/>
      <c r="BQ251" s="175"/>
      <c r="BR251" s="175"/>
      <c r="BS251" s="175"/>
      <c r="BT251" s="175"/>
    </row>
    <row r="252" spans="2:72" s="174" customFormat="1" ht="11.4">
      <c r="B252" s="47"/>
      <c r="C252" s="47"/>
      <c r="D252" s="47"/>
      <c r="E252" s="42"/>
      <c r="F252" s="42"/>
      <c r="G252" s="47"/>
      <c r="H252" s="47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5"/>
      <c r="BM252" s="175"/>
      <c r="BN252" s="175"/>
      <c r="BO252" s="175"/>
      <c r="BP252" s="175"/>
      <c r="BQ252" s="175"/>
      <c r="BR252" s="175"/>
      <c r="BS252" s="175"/>
      <c r="BT252" s="175"/>
    </row>
    <row r="253" spans="2:72" s="174" customFormat="1" ht="11.4">
      <c r="B253" s="47"/>
      <c r="C253" s="47"/>
      <c r="D253" s="47"/>
      <c r="E253" s="42"/>
      <c r="F253" s="42"/>
      <c r="G253" s="47"/>
      <c r="H253" s="47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5"/>
      <c r="BM253" s="175"/>
      <c r="BN253" s="175"/>
      <c r="BO253" s="175"/>
      <c r="BP253" s="175"/>
      <c r="BQ253" s="175"/>
      <c r="BR253" s="175"/>
      <c r="BS253" s="175"/>
      <c r="BT253" s="175"/>
    </row>
    <row r="254" spans="2:72" s="174" customFormat="1" ht="11.4">
      <c r="B254" s="47"/>
      <c r="C254" s="47"/>
      <c r="D254" s="47"/>
      <c r="E254" s="42"/>
      <c r="F254" s="42"/>
      <c r="G254" s="47"/>
      <c r="H254" s="47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5"/>
      <c r="BM254" s="175"/>
      <c r="BN254" s="175"/>
      <c r="BO254" s="175"/>
      <c r="BP254" s="175"/>
      <c r="BQ254" s="175"/>
      <c r="BR254" s="175"/>
      <c r="BS254" s="175"/>
      <c r="BT254" s="175"/>
    </row>
    <row r="255" spans="2:72" s="174" customFormat="1" ht="11.4">
      <c r="B255" s="47"/>
      <c r="C255" s="47"/>
      <c r="D255" s="47"/>
      <c r="E255" s="42"/>
      <c r="F255" s="42"/>
      <c r="G255" s="47"/>
      <c r="H255" s="47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  <c r="BI255" s="175"/>
      <c r="BJ255" s="175"/>
      <c r="BK255" s="175"/>
      <c r="BL255" s="175"/>
      <c r="BM255" s="175"/>
      <c r="BN255" s="175"/>
      <c r="BO255" s="175"/>
      <c r="BP255" s="175"/>
      <c r="BQ255" s="175"/>
      <c r="BR255" s="175"/>
      <c r="BS255" s="175"/>
      <c r="BT255" s="175"/>
    </row>
    <row r="256" spans="2:72" s="174" customFormat="1" ht="12">
      <c r="B256" s="47"/>
      <c r="C256" s="47"/>
      <c r="D256" s="47"/>
      <c r="E256" s="42"/>
      <c r="F256" s="42"/>
      <c r="G256" s="47"/>
      <c r="H256" s="47"/>
      <c r="I256" s="178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5"/>
      <c r="BR256" s="175"/>
      <c r="BS256" s="175"/>
      <c r="BT256" s="175"/>
    </row>
    <row r="257" spans="2:72" s="174" customFormat="1" ht="13.8">
      <c r="B257" s="137"/>
      <c r="C257" s="137"/>
      <c r="D257" s="137"/>
      <c r="E257" s="136"/>
      <c r="F257" s="136"/>
      <c r="G257" s="137"/>
      <c r="H257" s="137"/>
      <c r="I257" s="180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  <c r="BI257" s="175"/>
      <c r="BJ257" s="175"/>
      <c r="BK257" s="175"/>
      <c r="BL257" s="175"/>
      <c r="BM257" s="175"/>
      <c r="BN257" s="175"/>
      <c r="BO257" s="175"/>
      <c r="BP257" s="175"/>
      <c r="BQ257" s="175"/>
      <c r="BR257" s="175"/>
      <c r="BS257" s="175"/>
      <c r="BT257" s="175"/>
    </row>
    <row r="258" spans="2:72" s="174" customFormat="1" ht="13.8">
      <c r="B258" s="138" t="s">
        <v>28</v>
      </c>
      <c r="C258" s="172"/>
      <c r="D258" s="173"/>
      <c r="E258" s="156"/>
      <c r="F258" s="142"/>
      <c r="G258" s="156"/>
      <c r="H258" s="7">
        <f>SUM(H204:H257)</f>
        <v>0</v>
      </c>
      <c r="I258" s="180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  <c r="BO258" s="175"/>
      <c r="BP258" s="175"/>
      <c r="BQ258" s="175"/>
      <c r="BR258" s="175"/>
      <c r="BS258" s="175"/>
      <c r="BT258" s="175"/>
    </row>
    <row r="259" spans="2:72" s="174" customFormat="1" ht="12">
      <c r="B259" s="2"/>
      <c r="C259" s="2"/>
      <c r="D259" s="144">
        <v>105</v>
      </c>
      <c r="E259" s="147"/>
      <c r="F259" s="146"/>
      <c r="G259" s="147"/>
      <c r="H259" s="2"/>
      <c r="I259" s="178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5"/>
      <c r="BM259" s="175"/>
      <c r="BN259" s="175"/>
      <c r="BO259" s="175"/>
      <c r="BP259" s="175"/>
      <c r="BQ259" s="175"/>
      <c r="BR259" s="175"/>
      <c r="BS259" s="175"/>
      <c r="BT259" s="175"/>
    </row>
    <row r="260" spans="2:72" s="174" customFormat="1" ht="13.8">
      <c r="B260" s="148" t="s">
        <v>165</v>
      </c>
      <c r="C260" s="1"/>
      <c r="D260" s="1"/>
      <c r="E260" s="151"/>
      <c r="F260" s="150"/>
      <c r="G260" s="151"/>
      <c r="H260" s="1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  <c r="BI260" s="175"/>
      <c r="BJ260" s="175"/>
      <c r="BK260" s="175"/>
      <c r="BL260" s="175"/>
      <c r="BM260" s="175"/>
      <c r="BN260" s="175"/>
      <c r="BO260" s="175"/>
      <c r="BP260" s="175"/>
      <c r="BQ260" s="175"/>
      <c r="BR260" s="175"/>
      <c r="BS260" s="175"/>
      <c r="BT260" s="175"/>
    </row>
    <row r="261" spans="2:72" s="174" customFormat="1" ht="13.8">
      <c r="B261" s="148" t="str">
        <f>B200</f>
        <v>SECTION A - PRELIMINARY AND GENERAL</v>
      </c>
      <c r="C261" s="1"/>
      <c r="D261" s="1"/>
      <c r="E261" s="151"/>
      <c r="F261" s="150"/>
      <c r="G261" s="151"/>
      <c r="H261" s="1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  <c r="BI261" s="175"/>
      <c r="BJ261" s="175"/>
      <c r="BK261" s="175"/>
      <c r="BL261" s="175"/>
      <c r="BM261" s="175"/>
      <c r="BN261" s="175"/>
      <c r="BO261" s="175"/>
      <c r="BP261" s="175"/>
      <c r="BQ261" s="175"/>
      <c r="BR261" s="175"/>
      <c r="BS261" s="175"/>
      <c r="BT261" s="175"/>
    </row>
    <row r="262" spans="2:72" s="174" customFormat="1" ht="12">
      <c r="B262" s="2"/>
      <c r="C262" s="2"/>
      <c r="D262" s="2"/>
      <c r="E262" s="147"/>
      <c r="F262" s="146"/>
      <c r="G262" s="147"/>
      <c r="H262" s="2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5"/>
      <c r="BR262" s="175"/>
      <c r="BS262" s="175"/>
      <c r="BT262" s="175"/>
    </row>
    <row r="263" spans="2:72" s="174" customFormat="1" ht="11.4">
      <c r="B263" s="152" t="s">
        <v>1</v>
      </c>
      <c r="C263" s="152" t="s">
        <v>2</v>
      </c>
      <c r="D263" s="152" t="s">
        <v>3</v>
      </c>
      <c r="E263" s="152" t="s">
        <v>4</v>
      </c>
      <c r="F263" s="153" t="s">
        <v>5</v>
      </c>
      <c r="G263" s="152" t="s">
        <v>6</v>
      </c>
      <c r="H263" s="10" t="s">
        <v>7</v>
      </c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5"/>
      <c r="BM263" s="175"/>
      <c r="BN263" s="175"/>
      <c r="BO263" s="175"/>
      <c r="BP263" s="175"/>
      <c r="BQ263" s="175"/>
      <c r="BR263" s="175"/>
      <c r="BS263" s="175"/>
      <c r="BT263" s="175"/>
    </row>
    <row r="264" spans="2:72" s="174" customFormat="1" ht="11.4">
      <c r="B264" s="154"/>
      <c r="C264" s="203"/>
      <c r="D264" s="8" t="s">
        <v>37</v>
      </c>
      <c r="E264" s="156"/>
      <c r="F264" s="142"/>
      <c r="G264" s="156"/>
      <c r="H264" s="6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5"/>
      <c r="BM264" s="175"/>
      <c r="BN264" s="175"/>
      <c r="BO264" s="175"/>
      <c r="BP264" s="175"/>
      <c r="BQ264" s="175"/>
      <c r="BR264" s="175"/>
      <c r="BS264" s="175"/>
      <c r="BT264" s="175"/>
    </row>
    <row r="265" spans="2:72" s="174" customFormat="1" ht="22.8">
      <c r="B265" s="163" t="s">
        <v>644</v>
      </c>
      <c r="C265" s="163"/>
      <c r="D265" s="164" t="s">
        <v>38</v>
      </c>
      <c r="E265" s="160"/>
      <c r="F265" s="48"/>
      <c r="G265" s="163"/>
      <c r="H265" s="163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  <c r="BS265" s="175"/>
      <c r="BT265" s="175"/>
    </row>
    <row r="266" spans="2:72" s="174" customFormat="1" ht="11.4">
      <c r="B266" s="121"/>
      <c r="C266" s="121"/>
      <c r="D266" s="43"/>
      <c r="E266" s="42"/>
      <c r="F266" s="48"/>
      <c r="G266" s="121"/>
      <c r="H266" s="121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5"/>
      <c r="BM266" s="175"/>
      <c r="BN266" s="175"/>
      <c r="BO266" s="175"/>
      <c r="BP266" s="175"/>
      <c r="BQ266" s="175"/>
      <c r="BR266" s="175"/>
      <c r="BS266" s="175"/>
      <c r="BT266" s="175"/>
    </row>
    <row r="267" spans="2:72" s="174" customFormat="1" ht="11.4">
      <c r="B267" s="121" t="s">
        <v>39</v>
      </c>
      <c r="C267" s="121"/>
      <c r="D267" s="43" t="s">
        <v>40</v>
      </c>
      <c r="E267" s="42"/>
      <c r="F267" s="48"/>
      <c r="G267" s="121"/>
      <c r="H267" s="121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  <c r="BP267" s="175"/>
      <c r="BQ267" s="175"/>
      <c r="BR267" s="175"/>
      <c r="BS267" s="175"/>
      <c r="BT267" s="175"/>
    </row>
    <row r="268" spans="2:72" s="174" customFormat="1" ht="11.4">
      <c r="B268" s="121"/>
      <c r="C268" s="121"/>
      <c r="D268" s="43"/>
      <c r="E268" s="42"/>
      <c r="F268" s="48"/>
      <c r="G268" s="121"/>
      <c r="H268" s="42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  <c r="BP268" s="175"/>
      <c r="BQ268" s="175"/>
      <c r="BR268" s="175"/>
      <c r="BS268" s="175"/>
      <c r="BT268" s="175"/>
    </row>
    <row r="269" spans="2:72" s="174" customFormat="1" ht="11.4">
      <c r="B269" s="121"/>
      <c r="C269" s="121"/>
      <c r="D269" s="43" t="s">
        <v>41</v>
      </c>
      <c r="E269" s="42" t="s">
        <v>42</v>
      </c>
      <c r="F269" s="48">
        <v>15</v>
      </c>
      <c r="G269" s="67"/>
      <c r="H269" s="42">
        <f>F269*G269</f>
        <v>0</v>
      </c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5"/>
      <c r="BM269" s="175"/>
      <c r="BN269" s="175"/>
      <c r="BO269" s="175"/>
      <c r="BP269" s="175"/>
      <c r="BQ269" s="175"/>
      <c r="BR269" s="175"/>
      <c r="BS269" s="175"/>
      <c r="BT269" s="175"/>
    </row>
    <row r="270" spans="2:72" s="174" customFormat="1" ht="11.4">
      <c r="B270" s="121"/>
      <c r="C270" s="121"/>
      <c r="D270" s="43"/>
      <c r="E270" s="42"/>
      <c r="F270" s="48"/>
      <c r="G270" s="121"/>
      <c r="H270" s="42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175"/>
      <c r="BL270" s="175"/>
      <c r="BM270" s="175"/>
      <c r="BN270" s="175"/>
      <c r="BO270" s="175"/>
      <c r="BP270" s="175"/>
      <c r="BQ270" s="175"/>
      <c r="BR270" s="175"/>
      <c r="BS270" s="175"/>
      <c r="BT270" s="175"/>
    </row>
    <row r="271" spans="2:72" s="174" customFormat="1" ht="11.4">
      <c r="B271" s="121"/>
      <c r="C271" s="121"/>
      <c r="D271" s="43" t="s">
        <v>43</v>
      </c>
      <c r="E271" s="42" t="s">
        <v>44</v>
      </c>
      <c r="F271" s="48">
        <v>2</v>
      </c>
      <c r="G271" s="67"/>
      <c r="H271" s="42">
        <f>F271*G271</f>
        <v>0</v>
      </c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5"/>
      <c r="BM271" s="175"/>
      <c r="BN271" s="175"/>
      <c r="BO271" s="175"/>
      <c r="BP271" s="175"/>
      <c r="BQ271" s="175"/>
      <c r="BR271" s="175"/>
      <c r="BS271" s="175"/>
      <c r="BT271" s="175"/>
    </row>
    <row r="272" spans="2:72" s="174" customFormat="1" ht="11.4">
      <c r="B272" s="121"/>
      <c r="C272" s="121"/>
      <c r="D272" s="43"/>
      <c r="E272" s="42"/>
      <c r="F272" s="48"/>
      <c r="G272" s="121"/>
      <c r="H272" s="42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5"/>
      <c r="BM272" s="175"/>
      <c r="BN272" s="175"/>
      <c r="BO272" s="175"/>
      <c r="BP272" s="175"/>
      <c r="BQ272" s="175"/>
      <c r="BR272" s="175"/>
      <c r="BS272" s="175"/>
      <c r="BT272" s="175"/>
    </row>
    <row r="273" spans="2:72" s="174" customFormat="1" ht="11.4">
      <c r="B273" s="121" t="s">
        <v>45</v>
      </c>
      <c r="C273" s="121"/>
      <c r="D273" s="43" t="s">
        <v>46</v>
      </c>
      <c r="E273" s="42"/>
      <c r="F273" s="48"/>
      <c r="G273" s="121"/>
      <c r="H273" s="42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5"/>
      <c r="BN273" s="175"/>
      <c r="BO273" s="175"/>
      <c r="BP273" s="175"/>
      <c r="BQ273" s="175"/>
      <c r="BR273" s="175"/>
      <c r="BS273" s="175"/>
      <c r="BT273" s="175"/>
    </row>
    <row r="274" spans="2:72" s="174" customFormat="1" ht="11.4">
      <c r="B274" s="121"/>
      <c r="C274" s="121"/>
      <c r="D274" s="43"/>
      <c r="E274" s="42"/>
      <c r="F274" s="48"/>
      <c r="G274" s="121"/>
      <c r="H274" s="42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5"/>
      <c r="BM274" s="175"/>
      <c r="BN274" s="175"/>
      <c r="BO274" s="175"/>
      <c r="BP274" s="175"/>
      <c r="BQ274" s="175"/>
      <c r="BR274" s="175"/>
      <c r="BS274" s="175"/>
      <c r="BT274" s="175"/>
    </row>
    <row r="275" spans="2:72" s="174" customFormat="1" ht="11.4">
      <c r="B275" s="121"/>
      <c r="C275" s="121"/>
      <c r="D275" s="43" t="s">
        <v>47</v>
      </c>
      <c r="E275" s="42" t="s">
        <v>44</v>
      </c>
      <c r="F275" s="48" t="s">
        <v>182</v>
      </c>
      <c r="G275" s="67"/>
      <c r="H275" s="42">
        <f>F275*G275</f>
        <v>0</v>
      </c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  <c r="BS275" s="175"/>
      <c r="BT275" s="175"/>
    </row>
    <row r="276" spans="2:72" s="174" customFormat="1" ht="11.4">
      <c r="B276" s="121"/>
      <c r="C276" s="121"/>
      <c r="D276" s="43"/>
      <c r="E276" s="42"/>
      <c r="F276" s="48"/>
      <c r="G276" s="121"/>
      <c r="H276" s="42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  <c r="BP276" s="175"/>
      <c r="BQ276" s="175"/>
      <c r="BR276" s="175"/>
      <c r="BS276" s="175"/>
      <c r="BT276" s="175"/>
    </row>
    <row r="277" spans="2:72" s="174" customFormat="1" ht="11.4">
      <c r="B277" s="121"/>
      <c r="C277" s="121"/>
      <c r="D277" s="43" t="s">
        <v>48</v>
      </c>
      <c r="E277" s="42" t="s">
        <v>44</v>
      </c>
      <c r="F277" s="48" t="s">
        <v>183</v>
      </c>
      <c r="G277" s="67"/>
      <c r="H277" s="42">
        <f>F277*G277</f>
        <v>0</v>
      </c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  <c r="BP277" s="175"/>
      <c r="BQ277" s="175"/>
      <c r="BR277" s="175"/>
      <c r="BS277" s="175"/>
      <c r="BT277" s="175"/>
    </row>
    <row r="278" spans="2:72" s="174" customFormat="1" ht="11.4">
      <c r="B278" s="121"/>
      <c r="C278" s="121"/>
      <c r="D278" s="43"/>
      <c r="E278" s="42"/>
      <c r="F278" s="48"/>
      <c r="G278" s="121"/>
      <c r="H278" s="42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  <c r="BP278" s="175"/>
      <c r="BQ278" s="175"/>
      <c r="BR278" s="175"/>
      <c r="BS278" s="175"/>
      <c r="BT278" s="175"/>
    </row>
    <row r="279" spans="2:72" s="174" customFormat="1" ht="11.4">
      <c r="B279" s="121"/>
      <c r="C279" s="121"/>
      <c r="D279" s="43" t="s">
        <v>49</v>
      </c>
      <c r="E279" s="42" t="s">
        <v>44</v>
      </c>
      <c r="F279" s="48">
        <v>1</v>
      </c>
      <c r="G279" s="67"/>
      <c r="H279" s="42">
        <f>F279*G279</f>
        <v>0</v>
      </c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  <c r="BP279" s="175"/>
      <c r="BQ279" s="175"/>
      <c r="BR279" s="175"/>
      <c r="BS279" s="175"/>
      <c r="BT279" s="175"/>
    </row>
    <row r="280" spans="2:72" s="174" customFormat="1" ht="11.4">
      <c r="B280" s="121"/>
      <c r="C280" s="121"/>
      <c r="D280" s="43"/>
      <c r="E280" s="42"/>
      <c r="F280" s="48"/>
      <c r="G280" s="121"/>
      <c r="H280" s="42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  <c r="BP280" s="175"/>
      <c r="BQ280" s="175"/>
      <c r="BR280" s="175"/>
      <c r="BS280" s="175"/>
      <c r="BT280" s="175"/>
    </row>
    <row r="281" spans="2:72" s="174" customFormat="1" ht="11.4">
      <c r="B281" s="121"/>
      <c r="C281" s="121"/>
      <c r="D281" s="43" t="s">
        <v>50</v>
      </c>
      <c r="E281" s="42" t="s">
        <v>44</v>
      </c>
      <c r="F281" s="48">
        <v>1</v>
      </c>
      <c r="G281" s="67"/>
      <c r="H281" s="42">
        <f>F281*G281</f>
        <v>0</v>
      </c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5"/>
      <c r="BP281" s="175"/>
      <c r="BQ281" s="175"/>
      <c r="BR281" s="175"/>
      <c r="BS281" s="175"/>
      <c r="BT281" s="175"/>
    </row>
    <row r="282" spans="2:72" s="174" customFormat="1" ht="11.4">
      <c r="B282" s="121"/>
      <c r="C282" s="121"/>
      <c r="D282" s="43"/>
      <c r="E282" s="42"/>
      <c r="F282" s="48"/>
      <c r="G282" s="121"/>
      <c r="H282" s="42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  <c r="BP282" s="175"/>
      <c r="BQ282" s="175"/>
      <c r="BR282" s="175"/>
      <c r="BS282" s="175"/>
      <c r="BT282" s="175"/>
    </row>
    <row r="283" spans="2:72" s="174" customFormat="1" ht="22.8">
      <c r="B283" s="121" t="s">
        <v>51</v>
      </c>
      <c r="C283" s="121"/>
      <c r="D283" s="43" t="s">
        <v>52</v>
      </c>
      <c r="E283" s="42"/>
      <c r="F283" s="48"/>
      <c r="G283" s="121"/>
      <c r="H283" s="42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175"/>
      <c r="BN283" s="175"/>
      <c r="BO283" s="175"/>
      <c r="BP283" s="175"/>
      <c r="BQ283" s="175"/>
      <c r="BR283" s="175"/>
      <c r="BS283" s="175"/>
      <c r="BT283" s="175"/>
    </row>
    <row r="284" spans="2:72" s="174" customFormat="1" ht="11.4">
      <c r="B284" s="47"/>
      <c r="C284" s="47"/>
      <c r="D284" s="47"/>
      <c r="E284" s="42"/>
      <c r="F284" s="48"/>
      <c r="G284" s="121"/>
      <c r="H284" s="42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  <c r="BS284" s="175"/>
      <c r="BT284" s="175"/>
    </row>
    <row r="285" spans="2:72" s="174" customFormat="1" ht="11.4">
      <c r="B285" s="43"/>
      <c r="C285" s="43"/>
      <c r="D285" s="43" t="s">
        <v>53</v>
      </c>
      <c r="E285" s="42"/>
      <c r="F285" s="48"/>
      <c r="G285" s="121"/>
      <c r="H285" s="43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5"/>
      <c r="BM285" s="175"/>
      <c r="BN285" s="175"/>
      <c r="BO285" s="175"/>
      <c r="BP285" s="175"/>
      <c r="BQ285" s="175"/>
      <c r="BR285" s="175"/>
      <c r="BS285" s="175"/>
      <c r="BT285" s="175"/>
    </row>
    <row r="286" spans="2:72" s="174" customFormat="1" ht="11.4">
      <c r="B286" s="47"/>
      <c r="C286" s="47"/>
      <c r="D286" s="47"/>
      <c r="E286" s="42"/>
      <c r="F286" s="48"/>
      <c r="G286" s="121"/>
      <c r="H286" s="42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175"/>
      <c r="BN286" s="175"/>
      <c r="BO286" s="175"/>
      <c r="BP286" s="175"/>
      <c r="BQ286" s="175"/>
      <c r="BR286" s="175"/>
      <c r="BS286" s="175"/>
      <c r="BT286" s="175"/>
    </row>
    <row r="287" spans="2:72" s="174" customFormat="1" ht="11.4">
      <c r="B287" s="43"/>
      <c r="C287" s="43"/>
      <c r="D287" s="43" t="s">
        <v>54</v>
      </c>
      <c r="E287" s="42" t="s">
        <v>44</v>
      </c>
      <c r="F287" s="48" t="s">
        <v>183</v>
      </c>
      <c r="G287" s="67"/>
      <c r="H287" s="42">
        <f>F287*G287</f>
        <v>0</v>
      </c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5"/>
      <c r="BR287" s="175"/>
      <c r="BS287" s="175"/>
      <c r="BT287" s="175"/>
    </row>
    <row r="288" spans="2:72" s="174" customFormat="1" ht="11.4">
      <c r="B288" s="47"/>
      <c r="C288" s="47"/>
      <c r="D288" s="47"/>
      <c r="E288" s="42"/>
      <c r="F288" s="48"/>
      <c r="G288" s="121"/>
      <c r="H288" s="42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  <c r="BP288" s="175"/>
      <c r="BQ288" s="175"/>
      <c r="BR288" s="175"/>
      <c r="BS288" s="175"/>
      <c r="BT288" s="175"/>
    </row>
    <row r="289" spans="1:72" s="2" customFormat="1" ht="12">
      <c r="B289" s="43"/>
      <c r="C289" s="43"/>
      <c r="D289" s="43" t="s">
        <v>55</v>
      </c>
      <c r="E289" s="42" t="s">
        <v>44</v>
      </c>
      <c r="F289" s="48">
        <v>1</v>
      </c>
      <c r="G289" s="67"/>
      <c r="H289" s="42">
        <f>F289*G289</f>
        <v>0</v>
      </c>
      <c r="I289" s="175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  <c r="AA289" s="178"/>
      <c r="AB289" s="178"/>
      <c r="AC289" s="178"/>
      <c r="AD289" s="178"/>
      <c r="AE289" s="178"/>
      <c r="AF289" s="178"/>
      <c r="AG289" s="178"/>
      <c r="AH289" s="178"/>
      <c r="AI289" s="178"/>
      <c r="AJ289" s="178"/>
      <c r="AK289" s="178"/>
      <c r="AL289" s="178"/>
      <c r="AM289" s="178"/>
      <c r="AN289" s="178"/>
      <c r="AO289" s="178"/>
      <c r="AP289" s="178"/>
      <c r="AQ289" s="178"/>
      <c r="AR289" s="178"/>
      <c r="AS289" s="178"/>
      <c r="AT289" s="178"/>
      <c r="AU289" s="178"/>
      <c r="AV289" s="178"/>
      <c r="AW289" s="178"/>
      <c r="AX289" s="178"/>
      <c r="AY289" s="178"/>
      <c r="AZ289" s="178"/>
      <c r="BA289" s="178"/>
      <c r="BB289" s="178"/>
      <c r="BC289" s="178"/>
      <c r="BD289" s="178"/>
      <c r="BE289" s="178"/>
      <c r="BF289" s="178"/>
      <c r="BG289" s="178"/>
      <c r="BH289" s="178"/>
      <c r="BI289" s="178"/>
      <c r="BJ289" s="178"/>
      <c r="BK289" s="178"/>
      <c r="BL289" s="178"/>
      <c r="BM289" s="178"/>
      <c r="BN289" s="178"/>
      <c r="BO289" s="178"/>
      <c r="BP289" s="178"/>
      <c r="BQ289" s="178"/>
      <c r="BR289" s="178"/>
      <c r="BS289" s="178"/>
      <c r="BT289" s="178"/>
    </row>
    <row r="290" spans="1:72" s="1" customFormat="1" ht="13.8">
      <c r="B290" s="47"/>
      <c r="C290" s="47"/>
      <c r="D290" s="47"/>
      <c r="E290" s="42"/>
      <c r="F290" s="48"/>
      <c r="G290" s="121"/>
      <c r="H290" s="42"/>
      <c r="I290" s="175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  <c r="AS290" s="180"/>
      <c r="AT290" s="180"/>
      <c r="AU290" s="180"/>
      <c r="AV290" s="180"/>
      <c r="AW290" s="180"/>
      <c r="AX290" s="180"/>
      <c r="AY290" s="180"/>
      <c r="AZ290" s="180"/>
      <c r="BA290" s="180"/>
      <c r="BB290" s="180"/>
      <c r="BC290" s="180"/>
      <c r="BD290" s="180"/>
      <c r="BE290" s="180"/>
      <c r="BF290" s="180"/>
      <c r="BG290" s="180"/>
      <c r="BH290" s="180"/>
      <c r="BI290" s="180"/>
      <c r="BJ290" s="180"/>
      <c r="BK290" s="180"/>
      <c r="BL290" s="180"/>
      <c r="BM290" s="180"/>
      <c r="BN290" s="180"/>
      <c r="BO290" s="180"/>
      <c r="BP290" s="180"/>
      <c r="BQ290" s="180"/>
      <c r="BR290" s="180"/>
      <c r="BS290" s="180"/>
      <c r="BT290" s="180"/>
    </row>
    <row r="291" spans="1:72" s="1" customFormat="1" ht="22.8">
      <c r="B291" s="43"/>
      <c r="C291" s="43"/>
      <c r="D291" s="43" t="s">
        <v>56</v>
      </c>
      <c r="E291" s="42" t="s">
        <v>44</v>
      </c>
      <c r="F291" s="48" t="s">
        <v>184</v>
      </c>
      <c r="G291" s="67"/>
      <c r="H291" s="42">
        <f>F291*G291</f>
        <v>0</v>
      </c>
      <c r="I291" s="175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  <c r="AS291" s="180"/>
      <c r="AT291" s="180"/>
      <c r="AU291" s="180"/>
      <c r="AV291" s="180"/>
      <c r="AW291" s="180"/>
      <c r="AX291" s="180"/>
      <c r="AY291" s="180"/>
      <c r="AZ291" s="180"/>
      <c r="BA291" s="180"/>
      <c r="BB291" s="180"/>
      <c r="BC291" s="180"/>
      <c r="BD291" s="180"/>
      <c r="BE291" s="180"/>
      <c r="BF291" s="180"/>
      <c r="BG291" s="180"/>
      <c r="BH291" s="180"/>
      <c r="BI291" s="180"/>
      <c r="BJ291" s="180"/>
      <c r="BK291" s="180"/>
      <c r="BL291" s="180"/>
      <c r="BM291" s="180"/>
      <c r="BN291" s="180"/>
      <c r="BO291" s="180"/>
      <c r="BP291" s="180"/>
      <c r="BQ291" s="180"/>
      <c r="BR291" s="180"/>
      <c r="BS291" s="180"/>
      <c r="BT291" s="180"/>
    </row>
    <row r="292" spans="1:72" s="2" customFormat="1" ht="12">
      <c r="B292" s="47"/>
      <c r="C292" s="47"/>
      <c r="D292" s="47"/>
      <c r="E292" s="42"/>
      <c r="F292" s="48"/>
      <c r="G292" s="121"/>
      <c r="H292" s="42"/>
      <c r="I292" s="175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  <c r="AB292" s="178"/>
      <c r="AC292" s="178"/>
      <c r="AD292" s="178"/>
      <c r="AE292" s="178"/>
      <c r="AF292" s="178"/>
      <c r="AG292" s="178"/>
      <c r="AH292" s="178"/>
      <c r="AI292" s="178"/>
      <c r="AJ292" s="178"/>
      <c r="AK292" s="178"/>
      <c r="AL292" s="178"/>
      <c r="AM292" s="178"/>
      <c r="AN292" s="178"/>
      <c r="AO292" s="178"/>
      <c r="AP292" s="178"/>
      <c r="AQ292" s="178"/>
      <c r="AR292" s="178"/>
      <c r="AS292" s="178"/>
      <c r="AT292" s="178"/>
      <c r="AU292" s="178"/>
      <c r="AV292" s="178"/>
      <c r="AW292" s="178"/>
      <c r="AX292" s="178"/>
      <c r="AY292" s="178"/>
      <c r="AZ292" s="178"/>
      <c r="BA292" s="178"/>
      <c r="BB292" s="178"/>
      <c r="BC292" s="178"/>
      <c r="BD292" s="178"/>
      <c r="BE292" s="178"/>
      <c r="BF292" s="178"/>
      <c r="BG292" s="178"/>
      <c r="BH292" s="178"/>
      <c r="BI292" s="178"/>
      <c r="BJ292" s="178"/>
      <c r="BK292" s="178"/>
      <c r="BL292" s="178"/>
      <c r="BM292" s="178"/>
      <c r="BN292" s="178"/>
      <c r="BO292" s="178"/>
      <c r="BP292" s="178"/>
      <c r="BQ292" s="178"/>
      <c r="BR292" s="178"/>
      <c r="BS292" s="178"/>
      <c r="BT292" s="178"/>
    </row>
    <row r="293" spans="1:72" s="174" customFormat="1" ht="22.8">
      <c r="B293" s="43"/>
      <c r="C293" s="43"/>
      <c r="D293" s="43" t="s">
        <v>57</v>
      </c>
      <c r="E293" s="42" t="s">
        <v>44</v>
      </c>
      <c r="F293" s="48">
        <v>1</v>
      </c>
      <c r="G293" s="67"/>
      <c r="H293" s="42">
        <f>F293*G293</f>
        <v>0</v>
      </c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5"/>
      <c r="BR293" s="175"/>
      <c r="BS293" s="175"/>
      <c r="BT293" s="175"/>
    </row>
    <row r="294" spans="1:72" s="174" customFormat="1" ht="11.4">
      <c r="B294" s="47"/>
      <c r="C294" s="47"/>
      <c r="D294" s="47"/>
      <c r="E294" s="42"/>
      <c r="F294" s="48"/>
      <c r="G294" s="121"/>
      <c r="H294" s="42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5"/>
      <c r="BN294" s="175"/>
      <c r="BO294" s="175"/>
      <c r="BP294" s="175"/>
      <c r="BQ294" s="175"/>
      <c r="BR294" s="175"/>
      <c r="BS294" s="175"/>
      <c r="BT294" s="175"/>
    </row>
    <row r="295" spans="1:72" s="174" customFormat="1" ht="22.8">
      <c r="A295" s="174">
        <v>330</v>
      </c>
      <c r="B295" s="43"/>
      <c r="C295" s="43"/>
      <c r="D295" s="43" t="s">
        <v>58</v>
      </c>
      <c r="E295" s="42" t="s">
        <v>44</v>
      </c>
      <c r="F295" s="48">
        <v>1</v>
      </c>
      <c r="G295" s="67"/>
      <c r="H295" s="42">
        <f>F295*G295</f>
        <v>0</v>
      </c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5"/>
      <c r="BN295" s="175"/>
      <c r="BO295" s="175"/>
      <c r="BP295" s="175"/>
      <c r="BQ295" s="175"/>
      <c r="BR295" s="175"/>
      <c r="BS295" s="175"/>
      <c r="BT295" s="175"/>
    </row>
    <row r="296" spans="1:72" s="174" customFormat="1" ht="11.4">
      <c r="B296" s="47"/>
      <c r="C296" s="47"/>
      <c r="D296" s="47"/>
      <c r="E296" s="42"/>
      <c r="F296" s="48"/>
      <c r="G296" s="121"/>
      <c r="H296" s="42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  <c r="BP296" s="175"/>
      <c r="BQ296" s="175"/>
      <c r="BR296" s="175"/>
      <c r="BS296" s="175"/>
      <c r="BT296" s="175"/>
    </row>
    <row r="297" spans="1:72" s="174" customFormat="1" ht="22.8">
      <c r="A297" s="174">
        <v>331</v>
      </c>
      <c r="B297" s="43"/>
      <c r="C297" s="43"/>
      <c r="D297" s="43" t="s">
        <v>172</v>
      </c>
      <c r="E297" s="42" t="s">
        <v>44</v>
      </c>
      <c r="F297" s="48">
        <v>1</v>
      </c>
      <c r="G297" s="67"/>
      <c r="H297" s="42">
        <f>F297*G297</f>
        <v>0</v>
      </c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  <c r="BS297" s="175"/>
      <c r="BT297" s="175"/>
    </row>
    <row r="298" spans="1:72" s="174" customFormat="1" ht="11.4">
      <c r="B298" s="47"/>
      <c r="C298" s="47"/>
      <c r="D298" s="47"/>
      <c r="E298" s="42"/>
      <c r="F298" s="48"/>
      <c r="G298" s="121"/>
      <c r="H298" s="42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5"/>
      <c r="BM298" s="175"/>
      <c r="BN298" s="175"/>
      <c r="BO298" s="175"/>
      <c r="BP298" s="175"/>
      <c r="BQ298" s="175"/>
      <c r="BR298" s="175"/>
      <c r="BS298" s="175"/>
      <c r="BT298" s="175"/>
    </row>
    <row r="299" spans="1:72" s="174" customFormat="1" ht="34.200000000000003">
      <c r="A299" s="174">
        <v>332</v>
      </c>
      <c r="B299" s="43"/>
      <c r="C299" s="43"/>
      <c r="D299" s="43" t="s">
        <v>643</v>
      </c>
      <c r="E299" s="97" t="s">
        <v>59</v>
      </c>
      <c r="F299" s="48">
        <v>1</v>
      </c>
      <c r="G299" s="121">
        <v>5000</v>
      </c>
      <c r="H299" s="42">
        <f>F299*G299</f>
        <v>5000</v>
      </c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5"/>
      <c r="BM299" s="175"/>
      <c r="BN299" s="175"/>
      <c r="BO299" s="175"/>
      <c r="BP299" s="175"/>
      <c r="BQ299" s="175"/>
      <c r="BR299" s="175"/>
      <c r="BS299" s="175"/>
      <c r="BT299" s="175"/>
    </row>
    <row r="300" spans="1:72" s="174" customFormat="1" ht="11.4">
      <c r="B300" s="47"/>
      <c r="C300" s="47"/>
      <c r="D300" s="47"/>
      <c r="E300" s="42"/>
      <c r="F300" s="48"/>
      <c r="G300" s="121"/>
      <c r="H300" s="42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  <c r="BC300" s="175"/>
      <c r="BD300" s="175"/>
      <c r="BE300" s="175"/>
      <c r="BF300" s="175"/>
      <c r="BG300" s="175"/>
      <c r="BH300" s="175"/>
      <c r="BI300" s="175"/>
      <c r="BJ300" s="175"/>
      <c r="BK300" s="175"/>
      <c r="BL300" s="175"/>
      <c r="BM300" s="175"/>
      <c r="BN300" s="175"/>
      <c r="BO300" s="175"/>
      <c r="BP300" s="175"/>
      <c r="BQ300" s="175"/>
      <c r="BR300" s="175"/>
      <c r="BS300" s="175"/>
      <c r="BT300" s="175"/>
    </row>
    <row r="301" spans="1:72" s="174" customFormat="1" ht="22.8">
      <c r="B301" s="47"/>
      <c r="C301" s="47"/>
      <c r="D301" s="123" t="s">
        <v>649</v>
      </c>
      <c r="E301" s="119" t="s">
        <v>20</v>
      </c>
      <c r="F301" s="537">
        <v>5000</v>
      </c>
      <c r="G301" s="72"/>
      <c r="H301" s="45">
        <f>F301*G301</f>
        <v>0</v>
      </c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  <c r="BC301" s="175"/>
      <c r="BD301" s="175"/>
      <c r="BE301" s="175"/>
      <c r="BF301" s="175"/>
      <c r="BG301" s="175"/>
      <c r="BH301" s="175"/>
      <c r="BI301" s="175"/>
      <c r="BJ301" s="175"/>
      <c r="BK301" s="175"/>
      <c r="BL301" s="175"/>
      <c r="BM301" s="175"/>
      <c r="BN301" s="175"/>
      <c r="BO301" s="175"/>
      <c r="BP301" s="175"/>
      <c r="BQ301" s="175"/>
      <c r="BR301" s="175"/>
      <c r="BS301" s="175"/>
      <c r="BT301" s="175"/>
    </row>
    <row r="302" spans="1:72" s="174" customFormat="1" ht="11.4">
      <c r="B302" s="47"/>
      <c r="C302" s="47"/>
      <c r="D302" s="47"/>
      <c r="E302" s="42"/>
      <c r="F302" s="48"/>
      <c r="G302" s="121"/>
      <c r="H302" s="42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5"/>
      <c r="BC302" s="175"/>
      <c r="BD302" s="175"/>
      <c r="BE302" s="175"/>
      <c r="BF302" s="175"/>
      <c r="BG302" s="175"/>
      <c r="BH302" s="175"/>
      <c r="BI302" s="175"/>
      <c r="BJ302" s="175"/>
      <c r="BK302" s="175"/>
      <c r="BL302" s="175"/>
      <c r="BM302" s="175"/>
      <c r="BN302" s="175"/>
      <c r="BO302" s="175"/>
      <c r="BP302" s="175"/>
      <c r="BQ302" s="175"/>
      <c r="BR302" s="175"/>
      <c r="BS302" s="175"/>
      <c r="BT302" s="175"/>
    </row>
    <row r="303" spans="1:72" s="174" customFormat="1" ht="11.4">
      <c r="A303" s="174">
        <v>333</v>
      </c>
      <c r="B303" s="43"/>
      <c r="C303" s="43"/>
      <c r="D303" s="43" t="s">
        <v>650</v>
      </c>
      <c r="E303" s="42" t="s">
        <v>42</v>
      </c>
      <c r="F303" s="48">
        <v>2</v>
      </c>
      <c r="G303" s="67"/>
      <c r="H303" s="42">
        <f>F303*G303</f>
        <v>0</v>
      </c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  <c r="AZ303" s="175"/>
      <c r="BA303" s="175"/>
      <c r="BB303" s="175"/>
      <c r="BC303" s="175"/>
      <c r="BD303" s="175"/>
      <c r="BE303" s="175"/>
      <c r="BF303" s="175"/>
      <c r="BG303" s="175"/>
      <c r="BH303" s="175"/>
      <c r="BI303" s="175"/>
      <c r="BJ303" s="175"/>
      <c r="BK303" s="175"/>
      <c r="BL303" s="175"/>
      <c r="BM303" s="175"/>
      <c r="BN303" s="175"/>
      <c r="BO303" s="175"/>
      <c r="BP303" s="175"/>
      <c r="BQ303" s="175"/>
      <c r="BR303" s="175"/>
      <c r="BS303" s="175"/>
      <c r="BT303" s="175"/>
    </row>
    <row r="304" spans="1:72" s="174" customFormat="1" ht="11.4">
      <c r="B304" s="47"/>
      <c r="C304" s="47"/>
      <c r="D304" s="47"/>
      <c r="E304" s="42"/>
      <c r="F304" s="47"/>
      <c r="G304" s="121"/>
      <c r="H304" s="42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  <c r="BI304" s="175"/>
      <c r="BJ304" s="175"/>
      <c r="BK304" s="175"/>
      <c r="BL304" s="175"/>
      <c r="BM304" s="175"/>
      <c r="BN304" s="175"/>
      <c r="BO304" s="175"/>
      <c r="BP304" s="175"/>
      <c r="BQ304" s="175"/>
      <c r="BR304" s="175"/>
      <c r="BS304" s="175"/>
      <c r="BT304" s="175"/>
    </row>
    <row r="305" spans="1:72" s="174" customFormat="1" ht="11.4">
      <c r="A305" s="174">
        <v>2879</v>
      </c>
      <c r="B305" s="43"/>
      <c r="C305" s="43"/>
      <c r="D305" s="43"/>
      <c r="E305" s="42"/>
      <c r="F305" s="43"/>
      <c r="G305" s="43"/>
      <c r="H305" s="42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  <c r="BI305" s="175"/>
      <c r="BJ305" s="175"/>
      <c r="BK305" s="175"/>
      <c r="BL305" s="175"/>
      <c r="BM305" s="175"/>
      <c r="BN305" s="175"/>
      <c r="BO305" s="175"/>
      <c r="BP305" s="175"/>
      <c r="BQ305" s="175"/>
      <c r="BR305" s="175"/>
      <c r="BS305" s="175"/>
      <c r="BT305" s="175"/>
    </row>
    <row r="306" spans="1:72" s="174" customFormat="1" ht="11.4">
      <c r="B306" s="47"/>
      <c r="C306" s="47"/>
      <c r="D306" s="47"/>
      <c r="E306" s="42"/>
      <c r="F306" s="47"/>
      <c r="G306" s="47"/>
      <c r="H306" s="47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  <c r="BI306" s="175"/>
      <c r="BJ306" s="175"/>
      <c r="BK306" s="175"/>
      <c r="BL306" s="175"/>
      <c r="BM306" s="175"/>
      <c r="BN306" s="175"/>
      <c r="BO306" s="175"/>
      <c r="BP306" s="175"/>
      <c r="BQ306" s="175"/>
      <c r="BR306" s="175"/>
      <c r="BS306" s="175"/>
      <c r="BT306" s="175"/>
    </row>
    <row r="307" spans="1:72" s="174" customFormat="1" ht="11.4">
      <c r="A307" s="174">
        <v>2880</v>
      </c>
      <c r="B307" s="43"/>
      <c r="C307" s="43"/>
      <c r="D307" s="43"/>
      <c r="E307" s="42"/>
      <c r="F307" s="43"/>
      <c r="G307" s="43"/>
      <c r="H307" s="43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175"/>
      <c r="BL307" s="175"/>
      <c r="BM307" s="175"/>
      <c r="BN307" s="175"/>
      <c r="BO307" s="175"/>
      <c r="BP307" s="175"/>
      <c r="BQ307" s="175"/>
      <c r="BR307" s="175"/>
      <c r="BS307" s="175"/>
      <c r="BT307" s="175"/>
    </row>
    <row r="308" spans="1:72" s="174" customFormat="1" ht="11.4">
      <c r="B308" s="47"/>
      <c r="C308" s="47"/>
      <c r="D308" s="47"/>
      <c r="E308" s="42"/>
      <c r="F308" s="47"/>
      <c r="G308" s="47"/>
      <c r="H308" s="47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  <c r="BI308" s="175"/>
      <c r="BJ308" s="175"/>
      <c r="BK308" s="175"/>
      <c r="BL308" s="175"/>
      <c r="BM308" s="175"/>
      <c r="BN308" s="175"/>
      <c r="BO308" s="175"/>
      <c r="BP308" s="175"/>
      <c r="BQ308" s="175"/>
      <c r="BR308" s="175"/>
      <c r="BS308" s="175"/>
      <c r="BT308" s="175"/>
    </row>
    <row r="309" spans="1:72" s="174" customFormat="1" ht="11.4">
      <c r="A309" s="174">
        <v>2881</v>
      </c>
      <c r="B309" s="43"/>
      <c r="C309" s="43"/>
      <c r="D309" s="43"/>
      <c r="E309" s="42"/>
      <c r="F309" s="43"/>
      <c r="G309" s="43"/>
      <c r="H309" s="43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  <c r="BI309" s="175"/>
      <c r="BJ309" s="175"/>
      <c r="BK309" s="175"/>
      <c r="BL309" s="175"/>
      <c r="BM309" s="175"/>
      <c r="BN309" s="175"/>
      <c r="BO309" s="175"/>
      <c r="BP309" s="175"/>
      <c r="BQ309" s="175"/>
      <c r="BR309" s="175"/>
      <c r="BS309" s="175"/>
      <c r="BT309" s="175"/>
    </row>
    <row r="310" spans="1:72" s="174" customFormat="1" ht="11.4">
      <c r="B310" s="47"/>
      <c r="C310" s="47"/>
      <c r="D310" s="47"/>
      <c r="E310" s="42"/>
      <c r="F310" s="47"/>
      <c r="G310" s="47"/>
      <c r="H310" s="47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  <c r="BI310" s="175"/>
      <c r="BJ310" s="175"/>
      <c r="BK310" s="175"/>
      <c r="BL310" s="175"/>
      <c r="BM310" s="175"/>
      <c r="BN310" s="175"/>
      <c r="BO310" s="175"/>
      <c r="BP310" s="175"/>
      <c r="BQ310" s="175"/>
      <c r="BR310" s="175"/>
      <c r="BS310" s="175"/>
      <c r="BT310" s="175"/>
    </row>
    <row r="311" spans="1:72" s="174" customFormat="1" ht="11.4">
      <c r="B311" s="43"/>
      <c r="C311" s="43"/>
      <c r="D311" s="43"/>
      <c r="E311" s="42"/>
      <c r="F311" s="43"/>
      <c r="G311" s="43"/>
      <c r="H311" s="43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  <c r="BI311" s="175"/>
      <c r="BJ311" s="175"/>
      <c r="BK311" s="175"/>
      <c r="BL311" s="175"/>
      <c r="BM311" s="175"/>
      <c r="BN311" s="175"/>
      <c r="BO311" s="175"/>
      <c r="BP311" s="175"/>
      <c r="BQ311" s="175"/>
      <c r="BR311" s="175"/>
      <c r="BS311" s="175"/>
      <c r="BT311" s="175"/>
    </row>
    <row r="312" spans="1:72" s="174" customFormat="1" ht="11.4">
      <c r="B312" s="47"/>
      <c r="C312" s="47"/>
      <c r="D312" s="47"/>
      <c r="E312" s="42"/>
      <c r="F312" s="47"/>
      <c r="G312" s="47"/>
      <c r="H312" s="47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5"/>
      <c r="BM312" s="175"/>
      <c r="BN312" s="175"/>
      <c r="BO312" s="175"/>
      <c r="BP312" s="175"/>
      <c r="BQ312" s="175"/>
      <c r="BR312" s="175"/>
      <c r="BS312" s="175"/>
      <c r="BT312" s="175"/>
    </row>
    <row r="313" spans="1:72" s="174" customFormat="1" ht="11.4">
      <c r="B313" s="43"/>
      <c r="C313" s="43"/>
      <c r="D313" s="43"/>
      <c r="E313" s="42"/>
      <c r="F313" s="43"/>
      <c r="G313" s="43"/>
      <c r="H313" s="43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5"/>
      <c r="BM313" s="175"/>
      <c r="BN313" s="175"/>
      <c r="BO313" s="175"/>
      <c r="BP313" s="175"/>
      <c r="BQ313" s="175"/>
      <c r="BR313" s="175"/>
      <c r="BS313" s="175"/>
      <c r="BT313" s="175"/>
    </row>
    <row r="314" spans="1:72" s="174" customFormat="1" ht="11.4">
      <c r="B314" s="47"/>
      <c r="C314" s="47"/>
      <c r="D314" s="47"/>
      <c r="E314" s="42"/>
      <c r="F314" s="47"/>
      <c r="G314" s="47"/>
      <c r="H314" s="47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5"/>
      <c r="BN314" s="175"/>
      <c r="BO314" s="175"/>
      <c r="BP314" s="175"/>
      <c r="BQ314" s="175"/>
      <c r="BR314" s="175"/>
      <c r="BS314" s="175"/>
      <c r="BT314" s="175"/>
    </row>
    <row r="315" spans="1:72" s="174" customFormat="1" ht="11.4">
      <c r="B315" s="43"/>
      <c r="C315" s="43"/>
      <c r="D315" s="43"/>
      <c r="E315" s="42"/>
      <c r="F315" s="43"/>
      <c r="G315" s="43"/>
      <c r="H315" s="43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5"/>
      <c r="BN315" s="175"/>
      <c r="BO315" s="175"/>
      <c r="BP315" s="175"/>
      <c r="BQ315" s="175"/>
      <c r="BR315" s="175"/>
      <c r="BS315" s="175"/>
      <c r="BT315" s="175"/>
    </row>
    <row r="316" spans="1:72" s="174" customFormat="1" ht="12">
      <c r="B316" s="47"/>
      <c r="C316" s="47"/>
      <c r="D316" s="47"/>
      <c r="E316" s="42"/>
      <c r="F316" s="47"/>
      <c r="G316" s="47"/>
      <c r="H316" s="47"/>
      <c r="I316" s="178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5"/>
      <c r="BN316" s="175"/>
      <c r="BO316" s="175"/>
      <c r="BP316" s="175"/>
      <c r="BQ316" s="175"/>
      <c r="BR316" s="175"/>
      <c r="BS316" s="175"/>
      <c r="BT316" s="175"/>
    </row>
    <row r="317" spans="1:72" s="174" customFormat="1" ht="13.8">
      <c r="B317" s="137"/>
      <c r="C317" s="137"/>
      <c r="D317" s="137"/>
      <c r="E317" s="136"/>
      <c r="F317" s="137"/>
      <c r="G317" s="137"/>
      <c r="H317" s="137"/>
      <c r="I317" s="180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175"/>
      <c r="BN317" s="175"/>
      <c r="BO317" s="175"/>
      <c r="BP317" s="175"/>
      <c r="BQ317" s="175"/>
      <c r="BR317" s="175"/>
      <c r="BS317" s="175"/>
      <c r="BT317" s="175"/>
    </row>
    <row r="318" spans="1:72" s="174" customFormat="1" ht="13.8">
      <c r="B318" s="138" t="s">
        <v>28</v>
      </c>
      <c r="C318" s="172"/>
      <c r="D318" s="173"/>
      <c r="E318" s="156"/>
      <c r="F318" s="142"/>
      <c r="G318" s="156"/>
      <c r="H318" s="7">
        <f>SUM(H265:H317)</f>
        <v>5000</v>
      </c>
      <c r="I318" s="180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5"/>
      <c r="BR318" s="175"/>
      <c r="BS318" s="175"/>
      <c r="BT318" s="175"/>
    </row>
    <row r="319" spans="1:72" s="174" customFormat="1" ht="12">
      <c r="B319" s="2"/>
      <c r="C319" s="2"/>
      <c r="D319" s="144">
        <v>106</v>
      </c>
      <c r="E319" s="392"/>
      <c r="F319" s="146"/>
      <c r="G319" s="147"/>
      <c r="H319" s="2"/>
      <c r="I319" s="178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175"/>
      <c r="BN319" s="175"/>
      <c r="BO319" s="175"/>
      <c r="BP319" s="175"/>
      <c r="BQ319" s="175"/>
      <c r="BR319" s="175"/>
      <c r="BS319" s="175"/>
      <c r="BT319" s="175"/>
    </row>
    <row r="320" spans="1:72" s="174" customFormat="1" ht="13.8">
      <c r="B320" s="176" t="s">
        <v>165</v>
      </c>
      <c r="C320" s="23"/>
      <c r="D320" s="23"/>
      <c r="E320" s="209"/>
      <c r="F320" s="209"/>
      <c r="G320" s="209"/>
      <c r="H320" s="23"/>
      <c r="I320" s="178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  <c r="BI320" s="175"/>
      <c r="BJ320" s="175"/>
      <c r="BK320" s="175"/>
      <c r="BL320" s="175"/>
      <c r="BM320" s="175"/>
      <c r="BN320" s="175"/>
      <c r="BO320" s="175"/>
      <c r="BP320" s="175"/>
      <c r="BQ320" s="175"/>
      <c r="BR320" s="175"/>
      <c r="BS320" s="175"/>
      <c r="BT320" s="175"/>
    </row>
    <row r="321" spans="2:72" s="174" customFormat="1" ht="13.8">
      <c r="B321" s="176" t="str">
        <f>B261</f>
        <v>SECTION A - PRELIMINARY AND GENERAL</v>
      </c>
      <c r="C321" s="23"/>
      <c r="D321" s="23"/>
      <c r="E321" s="209"/>
      <c r="F321" s="209"/>
      <c r="G321" s="209"/>
      <c r="H321" s="23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  <c r="BI321" s="175"/>
      <c r="BJ321" s="175"/>
      <c r="BK321" s="175"/>
      <c r="BL321" s="175"/>
      <c r="BM321" s="175"/>
      <c r="BN321" s="175"/>
      <c r="BO321" s="175"/>
      <c r="BP321" s="175"/>
      <c r="BQ321" s="175"/>
      <c r="BR321" s="175"/>
      <c r="BS321" s="175"/>
      <c r="BT321" s="175"/>
    </row>
    <row r="322" spans="2:72" s="174" customFormat="1" ht="12">
      <c r="B322" s="24"/>
      <c r="C322" s="457"/>
      <c r="D322" s="304"/>
      <c r="E322" s="210"/>
      <c r="F322" s="210"/>
      <c r="G322" s="210"/>
      <c r="H322" s="24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  <c r="BH322" s="175"/>
      <c r="BI322" s="175"/>
      <c r="BJ322" s="175"/>
      <c r="BK322" s="175"/>
      <c r="BL322" s="175"/>
      <c r="BM322" s="175"/>
      <c r="BN322" s="175"/>
      <c r="BO322" s="175"/>
      <c r="BP322" s="175"/>
      <c r="BQ322" s="175"/>
      <c r="BR322" s="175"/>
      <c r="BS322" s="175"/>
      <c r="BT322" s="175"/>
    </row>
    <row r="323" spans="2:72" s="174" customFormat="1" ht="11.4">
      <c r="B323" s="211" t="s">
        <v>100</v>
      </c>
      <c r="C323" s="25" t="s">
        <v>101</v>
      </c>
      <c r="D323" s="211" t="s">
        <v>102</v>
      </c>
      <c r="E323" s="211" t="s">
        <v>101</v>
      </c>
      <c r="F323" s="211" t="s">
        <v>101</v>
      </c>
      <c r="G323" s="211" t="s">
        <v>101</v>
      </c>
      <c r="H323" s="25" t="s">
        <v>7</v>
      </c>
      <c r="I323" s="177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5"/>
      <c r="BM323" s="175"/>
      <c r="BN323" s="175"/>
      <c r="BO323" s="175"/>
      <c r="BP323" s="175"/>
      <c r="BQ323" s="175"/>
      <c r="BR323" s="175"/>
      <c r="BS323" s="175"/>
      <c r="BT323" s="175"/>
    </row>
    <row r="324" spans="2:72" s="174" customFormat="1" ht="11.4">
      <c r="B324" s="27"/>
      <c r="C324" s="305"/>
      <c r="D324" s="22" t="s">
        <v>99</v>
      </c>
      <c r="E324" s="213"/>
      <c r="F324" s="213"/>
      <c r="G324" s="213"/>
      <c r="H324" s="27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5"/>
      <c r="BR324" s="175"/>
      <c r="BS324" s="175"/>
      <c r="BT324" s="175"/>
    </row>
    <row r="325" spans="2:72" s="174" customFormat="1" ht="11.4">
      <c r="B325" s="165">
        <v>1200</v>
      </c>
      <c r="C325" s="165"/>
      <c r="D325" s="166" t="str">
        <f>D6</f>
        <v>GENERAL REQUIREMENTS AND PROVISIONS</v>
      </c>
      <c r="E325" s="165"/>
      <c r="F325" s="50"/>
      <c r="G325" s="165"/>
      <c r="H325" s="408">
        <f>H197</f>
        <v>13584737</v>
      </c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  <c r="BC325" s="175"/>
      <c r="BD325" s="175"/>
      <c r="BE325" s="175"/>
      <c r="BF325" s="175"/>
      <c r="BG325" s="175"/>
      <c r="BH325" s="175"/>
      <c r="BI325" s="175"/>
      <c r="BJ325" s="175"/>
      <c r="BK325" s="175"/>
      <c r="BL325" s="175"/>
      <c r="BM325" s="175"/>
      <c r="BN325" s="175"/>
      <c r="BO325" s="175"/>
      <c r="BP325" s="175"/>
      <c r="BQ325" s="175"/>
      <c r="BR325" s="175"/>
      <c r="BS325" s="175"/>
      <c r="BT325" s="175"/>
    </row>
    <row r="326" spans="2:72" s="174" customFormat="1" ht="11.4">
      <c r="B326" s="167"/>
      <c r="C326" s="167"/>
      <c r="D326" s="166"/>
      <c r="E326" s="167"/>
      <c r="F326" s="162"/>
      <c r="G326" s="167"/>
      <c r="H326" s="408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5"/>
      <c r="BM326" s="175"/>
      <c r="BN326" s="175"/>
      <c r="BO326" s="175"/>
      <c r="BP326" s="175"/>
      <c r="BQ326" s="175"/>
      <c r="BR326" s="175"/>
      <c r="BS326" s="175"/>
      <c r="BT326" s="175"/>
    </row>
    <row r="327" spans="2:72" s="174" customFormat="1" ht="22.8">
      <c r="B327" s="165">
        <v>1300</v>
      </c>
      <c r="C327" s="165"/>
      <c r="D327" s="166" t="str">
        <f>D204</f>
        <v>CONTRACTOR'S ESTABLISHMENT ON SITE AND GENERAL OBLIGATIONS</v>
      </c>
      <c r="E327" s="165"/>
      <c r="F327" s="50"/>
      <c r="G327" s="165"/>
      <c r="H327" s="408">
        <f>H258</f>
        <v>0</v>
      </c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  <c r="BI327" s="175"/>
      <c r="BJ327" s="175"/>
      <c r="BK327" s="175"/>
      <c r="BL327" s="175"/>
      <c r="BM327" s="175"/>
      <c r="BN327" s="175"/>
      <c r="BO327" s="175"/>
      <c r="BP327" s="175"/>
      <c r="BQ327" s="175"/>
      <c r="BR327" s="175"/>
      <c r="BS327" s="175"/>
      <c r="BT327" s="175"/>
    </row>
    <row r="328" spans="2:72" s="174" customFormat="1" ht="11.4">
      <c r="B328" s="167"/>
      <c r="C328" s="167"/>
      <c r="D328" s="166"/>
      <c r="E328" s="167"/>
      <c r="F328" s="162"/>
      <c r="G328" s="167"/>
      <c r="H328" s="408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  <c r="BI328" s="175"/>
      <c r="BJ328" s="175"/>
      <c r="BK328" s="175"/>
      <c r="BL328" s="175"/>
      <c r="BM328" s="175"/>
      <c r="BN328" s="175"/>
      <c r="BO328" s="175"/>
      <c r="BP328" s="175"/>
      <c r="BQ328" s="175"/>
      <c r="BR328" s="175"/>
      <c r="BS328" s="175"/>
      <c r="BT328" s="175"/>
    </row>
    <row r="329" spans="2:72" s="174" customFormat="1" ht="22.8">
      <c r="B329" s="165">
        <f>1400</f>
        <v>1400</v>
      </c>
      <c r="C329" s="165"/>
      <c r="D329" s="166" t="str">
        <f>D265</f>
        <v>HOUSING, OFFICES AND LABORATORY FOR THE ENGINEER'S SITE PERSONNEL</v>
      </c>
      <c r="E329" s="165"/>
      <c r="F329" s="50"/>
      <c r="G329" s="165"/>
      <c r="H329" s="408">
        <f>H318</f>
        <v>5000</v>
      </c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  <c r="BI329" s="175"/>
      <c r="BJ329" s="175"/>
      <c r="BK329" s="175"/>
      <c r="BL329" s="175"/>
      <c r="BM329" s="175"/>
      <c r="BN329" s="175"/>
      <c r="BO329" s="175"/>
      <c r="BP329" s="175"/>
      <c r="BQ329" s="175"/>
      <c r="BR329" s="175"/>
      <c r="BS329" s="175"/>
      <c r="BT329" s="175"/>
    </row>
    <row r="330" spans="2:72" s="174" customFormat="1" ht="11.4">
      <c r="B330" s="165"/>
      <c r="C330" s="165"/>
      <c r="D330" s="165"/>
      <c r="E330" s="165"/>
      <c r="F330" s="50"/>
      <c r="G330" s="165"/>
      <c r="H330" s="460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  <c r="BI330" s="175"/>
      <c r="BJ330" s="175"/>
      <c r="BK330" s="175"/>
      <c r="BL330" s="175"/>
      <c r="BM330" s="175"/>
      <c r="BN330" s="175"/>
      <c r="BO330" s="175"/>
      <c r="BP330" s="175"/>
      <c r="BQ330" s="175"/>
      <c r="BR330" s="175"/>
      <c r="BS330" s="175"/>
      <c r="BT330" s="175"/>
    </row>
    <row r="331" spans="2:72" s="174" customFormat="1" ht="11.4">
      <c r="B331" s="165"/>
      <c r="C331" s="165"/>
      <c r="D331" s="165"/>
      <c r="E331" s="165"/>
      <c r="F331" s="50"/>
      <c r="G331" s="165"/>
      <c r="H331" s="460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5"/>
      <c r="BM331" s="175"/>
      <c r="BN331" s="175"/>
      <c r="BO331" s="175"/>
      <c r="BP331" s="175"/>
      <c r="BQ331" s="175"/>
      <c r="BR331" s="175"/>
      <c r="BS331" s="175"/>
      <c r="BT331" s="175"/>
    </row>
    <row r="332" spans="2:72" s="174" customFormat="1" ht="11.4">
      <c r="B332" s="165"/>
      <c r="C332" s="165"/>
      <c r="D332" s="165"/>
      <c r="E332" s="165"/>
      <c r="F332" s="50"/>
      <c r="G332" s="165"/>
      <c r="H332" s="460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  <c r="BI332" s="175"/>
      <c r="BJ332" s="175"/>
      <c r="BK332" s="175"/>
      <c r="BL332" s="175"/>
      <c r="BM332" s="175"/>
      <c r="BN332" s="175"/>
      <c r="BO332" s="175"/>
      <c r="BP332" s="175"/>
      <c r="BQ332" s="175"/>
      <c r="BR332" s="175"/>
      <c r="BS332" s="175"/>
      <c r="BT332" s="175"/>
    </row>
    <row r="333" spans="2:72" s="174" customFormat="1" ht="11.4">
      <c r="B333" s="165"/>
      <c r="C333" s="165"/>
      <c r="D333" s="165"/>
      <c r="E333" s="165"/>
      <c r="F333" s="50"/>
      <c r="G333" s="165"/>
      <c r="H333" s="460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  <c r="BI333" s="175"/>
      <c r="BJ333" s="175"/>
      <c r="BK333" s="175"/>
      <c r="BL333" s="175"/>
      <c r="BM333" s="175"/>
      <c r="BN333" s="175"/>
      <c r="BO333" s="175"/>
      <c r="BP333" s="175"/>
      <c r="BQ333" s="175"/>
      <c r="BR333" s="175"/>
      <c r="BS333" s="175"/>
      <c r="BT333" s="175"/>
    </row>
    <row r="334" spans="2:72" s="174" customFormat="1" ht="11.4">
      <c r="B334" s="165"/>
      <c r="C334" s="165"/>
      <c r="D334" s="165"/>
      <c r="E334" s="165"/>
      <c r="F334" s="50"/>
      <c r="G334" s="165"/>
      <c r="H334" s="460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5"/>
      <c r="BM334" s="175"/>
      <c r="BN334" s="175"/>
      <c r="BO334" s="175"/>
      <c r="BP334" s="175"/>
      <c r="BQ334" s="175"/>
      <c r="BR334" s="175"/>
      <c r="BS334" s="175"/>
      <c r="BT334" s="175"/>
    </row>
    <row r="335" spans="2:72" s="174" customFormat="1" ht="11.4">
      <c r="B335" s="165"/>
      <c r="C335" s="165"/>
      <c r="D335" s="165"/>
      <c r="E335" s="165"/>
      <c r="F335" s="50"/>
      <c r="G335" s="165"/>
      <c r="H335" s="460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  <c r="BI335" s="175"/>
      <c r="BJ335" s="175"/>
      <c r="BK335" s="175"/>
      <c r="BL335" s="175"/>
      <c r="BM335" s="175"/>
      <c r="BN335" s="175"/>
      <c r="BO335" s="175"/>
      <c r="BP335" s="175"/>
      <c r="BQ335" s="175"/>
      <c r="BR335" s="175"/>
      <c r="BS335" s="175"/>
      <c r="BT335" s="175"/>
    </row>
    <row r="336" spans="2:72" s="174" customFormat="1" ht="11.4">
      <c r="B336" s="165"/>
      <c r="C336" s="165"/>
      <c r="D336" s="165"/>
      <c r="E336" s="165"/>
      <c r="F336" s="50"/>
      <c r="G336" s="165"/>
      <c r="H336" s="460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  <c r="BI336" s="175"/>
      <c r="BJ336" s="175"/>
      <c r="BK336" s="175"/>
      <c r="BL336" s="175"/>
      <c r="BM336" s="175"/>
      <c r="BN336" s="175"/>
      <c r="BO336" s="175"/>
      <c r="BP336" s="175"/>
      <c r="BQ336" s="175"/>
      <c r="BR336" s="175"/>
      <c r="BS336" s="175"/>
      <c r="BT336" s="175"/>
    </row>
    <row r="337" spans="2:72" s="174" customFormat="1" ht="11.4">
      <c r="B337" s="165"/>
      <c r="C337" s="165"/>
      <c r="D337" s="165"/>
      <c r="E337" s="165"/>
      <c r="F337" s="50"/>
      <c r="G337" s="165"/>
      <c r="H337" s="460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  <c r="BI337" s="175"/>
      <c r="BJ337" s="175"/>
      <c r="BK337" s="175"/>
      <c r="BL337" s="175"/>
      <c r="BM337" s="175"/>
      <c r="BN337" s="175"/>
      <c r="BO337" s="175"/>
      <c r="BP337" s="175"/>
      <c r="BQ337" s="175"/>
      <c r="BR337" s="175"/>
      <c r="BS337" s="175"/>
      <c r="BT337" s="175"/>
    </row>
    <row r="338" spans="2:72" s="174" customFormat="1" ht="11.4">
      <c r="B338" s="167"/>
      <c r="C338" s="167"/>
      <c r="D338" s="167"/>
      <c r="E338" s="167"/>
      <c r="F338" s="162"/>
      <c r="G338" s="167"/>
      <c r="H338" s="459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  <c r="BI338" s="175"/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</row>
    <row r="339" spans="2:72" s="174" customFormat="1" ht="11.4">
      <c r="B339" s="165"/>
      <c r="C339" s="165"/>
      <c r="D339" s="165"/>
      <c r="E339" s="165"/>
      <c r="F339" s="50"/>
      <c r="G339" s="165"/>
      <c r="H339" s="460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175"/>
      <c r="BL339" s="175"/>
      <c r="BM339" s="175"/>
      <c r="BN339" s="175"/>
      <c r="BO339" s="175"/>
      <c r="BP339" s="175"/>
      <c r="BQ339" s="175"/>
      <c r="BR339" s="175"/>
      <c r="BS339" s="175"/>
      <c r="BT339" s="175"/>
    </row>
    <row r="340" spans="2:72" s="174" customFormat="1" ht="11.4">
      <c r="B340" s="167"/>
      <c r="C340" s="167"/>
      <c r="D340" s="167"/>
      <c r="E340" s="167"/>
      <c r="F340" s="162"/>
      <c r="G340" s="167"/>
      <c r="H340" s="459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5"/>
      <c r="BM340" s="175"/>
      <c r="BN340" s="175"/>
      <c r="BO340" s="175"/>
      <c r="BP340" s="175"/>
      <c r="BQ340" s="175"/>
      <c r="BR340" s="175"/>
      <c r="BS340" s="175"/>
      <c r="BT340" s="175"/>
    </row>
    <row r="341" spans="2:72" s="174" customFormat="1" ht="11.4">
      <c r="B341" s="165"/>
      <c r="C341" s="165"/>
      <c r="D341" s="165"/>
      <c r="E341" s="165"/>
      <c r="F341" s="50"/>
      <c r="G341" s="165"/>
      <c r="H341" s="460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5"/>
      <c r="BM341" s="175"/>
      <c r="BN341" s="175"/>
      <c r="BO341" s="175"/>
      <c r="BP341" s="175"/>
      <c r="BQ341" s="175"/>
      <c r="BR341" s="175"/>
      <c r="BS341" s="175"/>
      <c r="BT341" s="175"/>
    </row>
    <row r="342" spans="2:72" s="174" customFormat="1" ht="11.4">
      <c r="B342" s="162"/>
      <c r="C342" s="162"/>
      <c r="D342" s="162"/>
      <c r="E342" s="162"/>
      <c r="F342" s="162"/>
      <c r="G342" s="162"/>
      <c r="H342" s="459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  <c r="BI342" s="175"/>
      <c r="BJ342" s="175"/>
      <c r="BK342" s="175"/>
      <c r="BL342" s="175"/>
      <c r="BM342" s="175"/>
      <c r="BN342" s="175"/>
      <c r="BO342" s="175"/>
      <c r="BP342" s="175"/>
      <c r="BQ342" s="175"/>
      <c r="BR342" s="175"/>
      <c r="BS342" s="175"/>
      <c r="BT342" s="175"/>
    </row>
    <row r="343" spans="2:72" s="174" customFormat="1" ht="11.4">
      <c r="B343" s="50"/>
      <c r="C343" s="50"/>
      <c r="D343" s="168" t="s">
        <v>104</v>
      </c>
      <c r="E343" s="169"/>
      <c r="F343" s="169"/>
      <c r="G343" s="169"/>
      <c r="H343" s="17">
        <f>SUM(H325:H342)</f>
        <v>13589737</v>
      </c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  <c r="BI343" s="175"/>
      <c r="BJ343" s="175"/>
      <c r="BK343" s="175"/>
      <c r="BL343" s="175"/>
      <c r="BM343" s="175"/>
      <c r="BN343" s="175"/>
      <c r="BO343" s="175"/>
      <c r="BP343" s="175"/>
      <c r="BQ343" s="175"/>
      <c r="BR343" s="175"/>
      <c r="BS343" s="175"/>
      <c r="BT343" s="175"/>
    </row>
    <row r="344" spans="2:72" s="174" customFormat="1" ht="11.4">
      <c r="B344" s="162"/>
      <c r="C344" s="162"/>
      <c r="D344" s="170"/>
      <c r="E344" s="171"/>
      <c r="F344" s="171"/>
      <c r="G344" s="171"/>
      <c r="H344" s="30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5"/>
      <c r="BM344" s="175"/>
      <c r="BN344" s="175"/>
      <c r="BO344" s="175"/>
      <c r="BP344" s="175"/>
      <c r="BQ344" s="175"/>
      <c r="BR344" s="175"/>
      <c r="BS344" s="175"/>
      <c r="BT344" s="175"/>
    </row>
    <row r="345" spans="2:72" s="174" customFormat="1" ht="13.2">
      <c r="B345" s="220"/>
      <c r="C345" s="461"/>
      <c r="D345" s="559" t="s">
        <v>632</v>
      </c>
      <c r="E345" s="559"/>
      <c r="F345" s="559"/>
      <c r="G345" s="213"/>
      <c r="H345" s="31">
        <f>H343</f>
        <v>13589737</v>
      </c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5"/>
      <c r="BM345" s="175"/>
      <c r="BN345" s="175"/>
      <c r="BO345" s="175"/>
      <c r="BP345" s="175"/>
      <c r="BQ345" s="175"/>
      <c r="BR345" s="175"/>
      <c r="BS345" s="175"/>
      <c r="BT345" s="175"/>
    </row>
    <row r="346" spans="2:72" s="174" customFormat="1">
      <c r="B346" s="32"/>
      <c r="C346" s="32"/>
      <c r="D346" s="32"/>
      <c r="E346" s="477"/>
      <c r="F346" s="477"/>
      <c r="G346" s="477"/>
      <c r="H346" s="32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  <c r="BI346" s="175"/>
      <c r="BJ346" s="175"/>
      <c r="BK346" s="175"/>
      <c r="BL346" s="175"/>
      <c r="BM346" s="175"/>
      <c r="BN346" s="175"/>
      <c r="BO346" s="175"/>
      <c r="BP346" s="175"/>
      <c r="BQ346" s="175"/>
      <c r="BR346" s="175"/>
      <c r="BS346" s="175"/>
      <c r="BT346" s="175"/>
    </row>
    <row r="347" spans="2:72" s="174" customFormat="1">
      <c r="B347" s="4"/>
      <c r="C347" s="4"/>
      <c r="D347" s="4"/>
      <c r="E347" s="349"/>
      <c r="F347" s="350"/>
      <c r="G347" s="349"/>
      <c r="H347" s="4"/>
      <c r="I347" s="332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  <c r="BI347" s="175"/>
      <c r="BJ347" s="175"/>
      <c r="BK347" s="175"/>
      <c r="BL347" s="175"/>
      <c r="BM347" s="175"/>
      <c r="BN347" s="175"/>
      <c r="BO347" s="175"/>
      <c r="BP347" s="175"/>
      <c r="BQ347" s="175"/>
      <c r="BR347" s="175"/>
      <c r="BS347" s="175"/>
      <c r="BT347" s="175"/>
    </row>
    <row r="348" spans="2:72" s="174" customFormat="1">
      <c r="B348" s="4"/>
      <c r="C348" s="4"/>
      <c r="D348" s="4"/>
      <c r="E348" s="349"/>
      <c r="F348" s="350"/>
      <c r="G348" s="349"/>
      <c r="H348" s="4"/>
      <c r="I348" s="332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  <c r="BI348" s="175"/>
      <c r="BJ348" s="175"/>
      <c r="BK348" s="175"/>
      <c r="BL348" s="175"/>
      <c r="BM348" s="175"/>
      <c r="BN348" s="175"/>
      <c r="BO348" s="175"/>
      <c r="BP348" s="175"/>
      <c r="BQ348" s="175"/>
      <c r="BR348" s="175"/>
      <c r="BS348" s="175"/>
      <c r="BT348" s="175"/>
    </row>
    <row r="349" spans="2:72" s="174" customFormat="1">
      <c r="B349" s="4"/>
      <c r="C349" s="4"/>
      <c r="D349" s="4"/>
      <c r="E349" s="349"/>
      <c r="F349" s="350"/>
      <c r="G349" s="349"/>
      <c r="H349" s="4"/>
      <c r="I349" s="332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5"/>
      <c r="BR349" s="175"/>
      <c r="BS349" s="175"/>
      <c r="BT349" s="175"/>
    </row>
    <row r="350" spans="2:72" s="2" customFormat="1">
      <c r="B350" s="4"/>
      <c r="C350" s="4"/>
      <c r="D350" s="4"/>
      <c r="E350" s="349"/>
      <c r="F350" s="350"/>
      <c r="G350" s="349"/>
      <c r="H350" s="4"/>
      <c r="I350" s="332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  <c r="AA350" s="178"/>
      <c r="AB350" s="178"/>
      <c r="AC350" s="178"/>
      <c r="AD350" s="178"/>
      <c r="AE350" s="178"/>
      <c r="AF350" s="178"/>
      <c r="AG350" s="178"/>
      <c r="AH350" s="178"/>
      <c r="AI350" s="178"/>
      <c r="AJ350" s="178"/>
      <c r="AK350" s="178"/>
      <c r="AL350" s="178"/>
      <c r="AM350" s="178"/>
      <c r="AN350" s="178"/>
      <c r="AO350" s="178"/>
      <c r="AP350" s="178"/>
      <c r="AQ350" s="178"/>
      <c r="AR350" s="178"/>
      <c r="AS350" s="178"/>
      <c r="AT350" s="178"/>
      <c r="AU350" s="178"/>
      <c r="AV350" s="178"/>
      <c r="AW350" s="178"/>
      <c r="AX350" s="178"/>
      <c r="AY350" s="178"/>
      <c r="AZ350" s="178"/>
      <c r="BA350" s="178"/>
      <c r="BB350" s="178"/>
      <c r="BC350" s="178"/>
      <c r="BD350" s="178"/>
      <c r="BE350" s="178"/>
      <c r="BF350" s="178"/>
      <c r="BG350" s="178"/>
      <c r="BH350" s="178"/>
      <c r="BI350" s="178"/>
      <c r="BJ350" s="178"/>
      <c r="BK350" s="178"/>
      <c r="BL350" s="178"/>
      <c r="BM350" s="178"/>
      <c r="BN350" s="178"/>
      <c r="BO350" s="178"/>
      <c r="BP350" s="178"/>
      <c r="BQ350" s="178"/>
      <c r="BR350" s="178"/>
      <c r="BS350" s="178"/>
      <c r="BT350" s="178"/>
    </row>
  </sheetData>
  <sheetProtection algorithmName="SHA-512" hashValue="bx4amNbuqyN3z2F5lg15/CFISXekNHZWNRZgX/Lc/lt1T0ijRFHrzivvQfuCJXmd+BHaOHTL6pUe8Skdd1W89w==" saltValue="QO876VGpetY4SUVJ2vfg6A==" spinCount="100000" sheet="1" objects="1" scenarios="1"/>
  <mergeCells count="1">
    <mergeCell ref="D345:F345"/>
  </mergeCells>
  <printOptions horizontalCentered="1" verticalCentered="1"/>
  <pageMargins left="0.59055118110236227" right="0.27559055118110237" top="0.39370078740157483" bottom="0.39370078740157483" header="0.31496062992125984" footer="0.31496062992125984"/>
  <pageSetup paperSize="9" scale="85" orientation="portrait" r:id="rId1"/>
  <rowBreaks count="11" manualBreakCount="11">
    <brk id="54" min="1" max="7" man="1"/>
    <brk id="106" min="1" max="7" man="1"/>
    <brk id="117" man="1"/>
    <brk id="152" min="1" max="7" man="1"/>
    <brk id="162" man="1"/>
    <brk id="198" min="1" max="7" man="1"/>
    <brk id="223" man="1"/>
    <brk id="259" min="1" max="7" man="1"/>
    <brk id="289" man="1"/>
    <brk id="319" min="1" max="7" man="1"/>
    <brk id="35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3728-160C-469C-BD8C-9C3985BFA1FB}">
  <dimension ref="A1:BB1364"/>
  <sheetViews>
    <sheetView showGridLines="0" view="pageBreakPreview" topLeftCell="B348" zoomScale="115" zoomScaleNormal="100" zoomScaleSheetLayoutView="115" workbookViewId="0">
      <selection activeCell="L376" sqref="L376"/>
    </sheetView>
  </sheetViews>
  <sheetFormatPr defaultColWidth="9.21875" defaultRowHeight="14.4"/>
  <cols>
    <col min="1" max="1" width="5.44140625" style="4" hidden="1" customWidth="1"/>
    <col min="2" max="2" width="10" style="4" customWidth="1"/>
    <col min="3" max="3" width="4.21875" style="4" customWidth="1"/>
    <col min="4" max="4" width="38.77734375" style="4" customWidth="1"/>
    <col min="5" max="5" width="8.88671875" style="349" customWidth="1"/>
    <col min="6" max="6" width="13.44140625" style="350" customWidth="1"/>
    <col min="7" max="7" width="13.44140625" style="349" customWidth="1"/>
    <col min="8" max="8" width="14" style="4" customWidth="1"/>
    <col min="9" max="54" width="9.21875" style="332"/>
    <col min="55" max="16384" width="9.21875" style="4"/>
  </cols>
  <sheetData>
    <row r="1" spans="1:54" s="174" customFormat="1" ht="13.8">
      <c r="B1" s="148" t="s">
        <v>165</v>
      </c>
      <c r="C1" s="1"/>
      <c r="D1" s="1"/>
      <c r="E1" s="151"/>
      <c r="F1" s="150"/>
      <c r="G1" s="151"/>
      <c r="H1" s="1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</row>
    <row r="2" spans="1:54" s="174" customFormat="1" ht="13.8">
      <c r="B2" s="176" t="s">
        <v>624</v>
      </c>
      <c r="C2" s="1"/>
      <c r="D2" s="1"/>
      <c r="E2" s="151"/>
      <c r="F2" s="150"/>
      <c r="G2" s="151"/>
      <c r="H2" s="1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</row>
    <row r="3" spans="1:54" s="174" customFormat="1" ht="12">
      <c r="B3" s="2"/>
      <c r="C3" s="2"/>
      <c r="D3" s="2"/>
      <c r="E3" s="147"/>
      <c r="F3" s="146"/>
      <c r="G3" s="147"/>
      <c r="H3" s="2"/>
      <c r="I3" s="177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</row>
    <row r="4" spans="1:54" s="174" customFormat="1" ht="11.4">
      <c r="B4" s="152" t="s">
        <v>1</v>
      </c>
      <c r="C4" s="152" t="s">
        <v>2</v>
      </c>
      <c r="D4" s="152" t="s">
        <v>3</v>
      </c>
      <c r="E4" s="152" t="s">
        <v>4</v>
      </c>
      <c r="F4" s="153" t="s">
        <v>5</v>
      </c>
      <c r="G4" s="152" t="s">
        <v>6</v>
      </c>
      <c r="H4" s="10" t="s">
        <v>7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</row>
    <row r="5" spans="1:54" s="2" customFormat="1" ht="12">
      <c r="B5" s="154"/>
      <c r="C5" s="154"/>
      <c r="D5" s="8" t="s">
        <v>60</v>
      </c>
      <c r="E5" s="156"/>
      <c r="F5" s="142"/>
      <c r="G5" s="156"/>
      <c r="H5" s="6"/>
      <c r="I5" s="175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</row>
    <row r="6" spans="1:54" s="1" customFormat="1" ht="13.8">
      <c r="B6" s="179" t="s">
        <v>61</v>
      </c>
      <c r="C6" s="160"/>
      <c r="D6" s="164" t="s">
        <v>142</v>
      </c>
      <c r="E6" s="160"/>
      <c r="F6" s="160"/>
      <c r="G6" s="160"/>
      <c r="H6" s="160"/>
      <c r="I6" s="175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</row>
    <row r="7" spans="1:54" s="1" customFormat="1" ht="13.8">
      <c r="B7" s="46"/>
      <c r="C7" s="47"/>
      <c r="D7" s="43"/>
      <c r="E7" s="47"/>
      <c r="F7" s="42"/>
      <c r="G7" s="47"/>
      <c r="H7" s="47"/>
      <c r="I7" s="175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</row>
    <row r="8" spans="1:54" s="2" customFormat="1" ht="22.8">
      <c r="B8" s="41" t="s">
        <v>63</v>
      </c>
      <c r="C8" s="42"/>
      <c r="D8" s="122" t="s">
        <v>173</v>
      </c>
      <c r="E8" s="45" t="s">
        <v>115</v>
      </c>
      <c r="F8" s="44" t="s">
        <v>167</v>
      </c>
      <c r="G8" s="53"/>
      <c r="H8" s="45">
        <f>F8*G8</f>
        <v>0</v>
      </c>
      <c r="I8" s="175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</row>
    <row r="9" spans="1:54" s="174" customFormat="1" ht="11.4">
      <c r="B9" s="46"/>
      <c r="C9" s="47"/>
      <c r="D9" s="43"/>
      <c r="E9" s="47"/>
      <c r="F9" s="48"/>
      <c r="G9" s="47"/>
      <c r="H9" s="47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</row>
    <row r="10" spans="1:54" s="174" customFormat="1" ht="11.4">
      <c r="B10" s="46" t="s">
        <v>65</v>
      </c>
      <c r="C10" s="42" t="s">
        <v>13</v>
      </c>
      <c r="D10" s="43" t="s">
        <v>66</v>
      </c>
      <c r="E10" s="42"/>
      <c r="F10" s="48"/>
      <c r="G10" s="42"/>
      <c r="H10" s="42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</row>
    <row r="11" spans="1:54" s="174" customFormat="1" ht="11.4">
      <c r="A11" s="174">
        <v>327</v>
      </c>
      <c r="B11" s="46"/>
      <c r="C11" s="47"/>
      <c r="D11" s="43"/>
      <c r="E11" s="47"/>
      <c r="F11" s="48"/>
      <c r="G11" s="47"/>
      <c r="H11" s="47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</row>
    <row r="12" spans="1:54" s="174" customFormat="1" ht="11.4">
      <c r="B12" s="46"/>
      <c r="C12" s="42" t="s">
        <v>13</v>
      </c>
      <c r="D12" s="43" t="s">
        <v>117</v>
      </c>
      <c r="E12" s="45" t="s">
        <v>648</v>
      </c>
      <c r="F12" s="48" t="s">
        <v>257</v>
      </c>
      <c r="G12" s="51"/>
      <c r="H12" s="42">
        <f>F12*G12</f>
        <v>0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</row>
    <row r="13" spans="1:54" s="174" customFormat="1" ht="11.4">
      <c r="A13" s="174">
        <v>329</v>
      </c>
      <c r="B13" s="46"/>
      <c r="C13" s="47"/>
      <c r="D13" s="43"/>
      <c r="E13" s="47"/>
      <c r="F13" s="48"/>
      <c r="G13" s="52"/>
      <c r="H13" s="47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</row>
    <row r="14" spans="1:54" s="174" customFormat="1" ht="11.4">
      <c r="B14" s="46"/>
      <c r="C14" s="42" t="s">
        <v>13</v>
      </c>
      <c r="D14" s="43" t="s">
        <v>67</v>
      </c>
      <c r="E14" s="42" t="s">
        <v>44</v>
      </c>
      <c r="F14" s="48" t="s">
        <v>103</v>
      </c>
      <c r="G14" s="51"/>
      <c r="H14" s="42">
        <f>F14*G14</f>
        <v>0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</row>
    <row r="15" spans="1:54" s="174" customFormat="1" ht="11.4">
      <c r="B15" s="46"/>
      <c r="C15" s="47"/>
      <c r="D15" s="43"/>
      <c r="E15" s="47"/>
      <c r="F15" s="48"/>
      <c r="G15" s="52"/>
      <c r="H15" s="47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</row>
    <row r="16" spans="1:54" s="174" customFormat="1" ht="11.4">
      <c r="B16" s="46"/>
      <c r="C16" s="42"/>
      <c r="D16" s="43" t="s">
        <v>68</v>
      </c>
      <c r="E16" s="42"/>
      <c r="F16" s="48"/>
      <c r="G16" s="51"/>
      <c r="H16" s="42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</row>
    <row r="17" spans="2:54" s="174" customFormat="1" ht="11.4">
      <c r="B17" s="46"/>
      <c r="C17" s="47"/>
      <c r="D17" s="43"/>
      <c r="E17" s="47"/>
      <c r="F17" s="48"/>
      <c r="G17" s="52"/>
      <c r="H17" s="47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</row>
    <row r="18" spans="2:54" s="174" customFormat="1" ht="11.4">
      <c r="B18" s="46"/>
      <c r="C18" s="42" t="s">
        <v>13</v>
      </c>
      <c r="D18" s="43" t="s">
        <v>69</v>
      </c>
      <c r="E18" s="42" t="s">
        <v>44</v>
      </c>
      <c r="F18" s="48">
        <v>100</v>
      </c>
      <c r="G18" s="51"/>
      <c r="H18" s="42">
        <f>F18*G18</f>
        <v>0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</row>
    <row r="19" spans="2:54" s="174" customFormat="1" ht="11.4">
      <c r="B19" s="46"/>
      <c r="C19" s="47"/>
      <c r="D19" s="43"/>
      <c r="E19" s="47"/>
      <c r="F19" s="48"/>
      <c r="G19" s="52"/>
      <c r="H19" s="47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</row>
    <row r="20" spans="2:54" s="174" customFormat="1" ht="11.4">
      <c r="B20" s="46"/>
      <c r="C20" s="42" t="s">
        <v>13</v>
      </c>
      <c r="D20" s="43" t="s">
        <v>116</v>
      </c>
      <c r="E20" s="42" t="s">
        <v>44</v>
      </c>
      <c r="F20" s="48">
        <v>100</v>
      </c>
      <c r="G20" s="51"/>
      <c r="H20" s="42">
        <f>F20*G20</f>
        <v>0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</row>
    <row r="21" spans="2:54" s="174" customFormat="1" ht="11.4">
      <c r="B21" s="46"/>
      <c r="C21" s="47"/>
      <c r="D21" s="43"/>
      <c r="E21" s="47"/>
      <c r="F21" s="48"/>
      <c r="G21" s="47"/>
      <c r="H21" s="47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</row>
    <row r="22" spans="2:54" s="174" customFormat="1" ht="22.8">
      <c r="B22" s="41" t="s">
        <v>70</v>
      </c>
      <c r="C22" s="42"/>
      <c r="D22" s="43" t="s">
        <v>71</v>
      </c>
      <c r="E22" s="50" t="s">
        <v>19</v>
      </c>
      <c r="F22" s="44" t="s">
        <v>221</v>
      </c>
      <c r="G22" s="45">
        <v>100000</v>
      </c>
      <c r="H22" s="45">
        <f>IF(E22 = CHAR(37), F22*G22/100,F22*G22)</f>
        <v>100000</v>
      </c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</row>
    <row r="23" spans="2:54" s="174" customFormat="1" ht="11.4">
      <c r="B23" s="46"/>
      <c r="C23" s="47"/>
      <c r="D23" s="43"/>
      <c r="E23" s="47"/>
      <c r="F23" s="48"/>
      <c r="G23" s="47"/>
      <c r="H23" s="47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</row>
    <row r="24" spans="2:54" s="174" customFormat="1" ht="22.8">
      <c r="B24" s="46"/>
      <c r="C24" s="42"/>
      <c r="D24" s="49" t="s">
        <v>623</v>
      </c>
      <c r="E24" s="50" t="s">
        <v>20</v>
      </c>
      <c r="F24" s="45">
        <f>G22</f>
        <v>100000</v>
      </c>
      <c r="G24" s="57"/>
      <c r="H24" s="45">
        <f>F24*G24</f>
        <v>0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</row>
    <row r="25" spans="2:54" s="174" customFormat="1" ht="11.4">
      <c r="B25" s="46"/>
      <c r="C25" s="47"/>
      <c r="D25" s="47"/>
      <c r="E25" s="47"/>
      <c r="F25" s="48"/>
      <c r="G25" s="47"/>
      <c r="H25" s="47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</row>
    <row r="26" spans="2:54" s="174" customFormat="1" ht="11.4">
      <c r="B26" s="46"/>
      <c r="C26" s="42"/>
      <c r="D26" s="42"/>
      <c r="E26" s="42"/>
      <c r="F26" s="42"/>
      <c r="G26" s="42"/>
      <c r="H26" s="42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</row>
    <row r="27" spans="2:54" s="174" customFormat="1" ht="11.4">
      <c r="B27" s="46"/>
      <c r="C27" s="47"/>
      <c r="D27" s="47"/>
      <c r="E27" s="47"/>
      <c r="F27" s="42"/>
      <c r="G27" s="47"/>
      <c r="H27" s="47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</row>
    <row r="28" spans="2:54" s="174" customFormat="1" ht="11.4">
      <c r="B28" s="46"/>
      <c r="C28" s="42"/>
      <c r="D28" s="42"/>
      <c r="E28" s="42"/>
      <c r="F28" s="42"/>
      <c r="G28" s="42"/>
      <c r="H28" s="42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</row>
    <row r="29" spans="2:54" s="174" customFormat="1" ht="11.4">
      <c r="B29" s="46"/>
      <c r="C29" s="47"/>
      <c r="D29" s="47"/>
      <c r="E29" s="47"/>
      <c r="F29" s="42"/>
      <c r="G29" s="47"/>
      <c r="H29" s="47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</row>
    <row r="30" spans="2:54" s="174" customFormat="1" ht="11.4">
      <c r="B30" s="46"/>
      <c r="C30" s="42"/>
      <c r="D30" s="42"/>
      <c r="E30" s="42"/>
      <c r="F30" s="42"/>
      <c r="G30" s="42"/>
      <c r="H30" s="42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</row>
    <row r="31" spans="2:54" s="174" customFormat="1" ht="11.4">
      <c r="B31" s="94"/>
      <c r="C31" s="47"/>
      <c r="D31" s="47"/>
      <c r="E31" s="47"/>
      <c r="F31" s="42"/>
      <c r="G31" s="47"/>
      <c r="H31" s="47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</row>
    <row r="32" spans="2:54" s="174" customFormat="1" ht="11.4">
      <c r="B32" s="96"/>
      <c r="C32" s="42"/>
      <c r="D32" s="42"/>
      <c r="E32" s="42"/>
      <c r="F32" s="42"/>
      <c r="G32" s="42"/>
      <c r="H32" s="42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</row>
    <row r="33" spans="2:54" s="174" customFormat="1" ht="11.4">
      <c r="B33" s="94"/>
      <c r="C33" s="47"/>
      <c r="D33" s="47"/>
      <c r="E33" s="47"/>
      <c r="F33" s="42"/>
      <c r="G33" s="47"/>
      <c r="H33" s="47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</row>
    <row r="34" spans="2:54" s="174" customFormat="1" ht="11.4">
      <c r="B34" s="96"/>
      <c r="C34" s="42"/>
      <c r="D34" s="42"/>
      <c r="E34" s="42"/>
      <c r="F34" s="42"/>
      <c r="G34" s="42"/>
      <c r="H34" s="42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</row>
    <row r="35" spans="2:54" s="174" customFormat="1" ht="11.4">
      <c r="B35" s="94"/>
      <c r="C35" s="47"/>
      <c r="D35" s="47"/>
      <c r="E35" s="47"/>
      <c r="F35" s="42"/>
      <c r="G35" s="47"/>
      <c r="H35" s="47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</row>
    <row r="36" spans="2:54" s="174" customFormat="1" ht="11.4">
      <c r="B36" s="96"/>
      <c r="C36" s="42"/>
      <c r="D36" s="42"/>
      <c r="E36" s="42"/>
      <c r="F36" s="42"/>
      <c r="G36" s="42"/>
      <c r="H36" s="42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</row>
    <row r="37" spans="2:54" s="174" customFormat="1" ht="11.4">
      <c r="B37" s="94"/>
      <c r="C37" s="47"/>
      <c r="D37" s="47"/>
      <c r="E37" s="47"/>
      <c r="F37" s="42"/>
      <c r="G37" s="47"/>
      <c r="H37" s="47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</row>
    <row r="38" spans="2:54" s="174" customFormat="1" ht="11.4">
      <c r="B38" s="96"/>
      <c r="C38" s="42"/>
      <c r="D38" s="42"/>
      <c r="E38" s="42"/>
      <c r="F38" s="42"/>
      <c r="G38" s="42"/>
      <c r="H38" s="42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</row>
    <row r="39" spans="2:54" s="174" customFormat="1" ht="11.4">
      <c r="B39" s="94"/>
      <c r="C39" s="47"/>
      <c r="D39" s="47"/>
      <c r="E39" s="47"/>
      <c r="F39" s="42"/>
      <c r="G39" s="47"/>
      <c r="H39" s="47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</row>
    <row r="40" spans="2:54" s="174" customFormat="1" ht="11.4">
      <c r="B40" s="96"/>
      <c r="C40" s="42"/>
      <c r="D40" s="42"/>
      <c r="E40" s="42"/>
      <c r="F40" s="42"/>
      <c r="G40" s="42"/>
      <c r="H40" s="42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</row>
    <row r="41" spans="2:54" s="174" customFormat="1" ht="11.4">
      <c r="B41" s="94"/>
      <c r="C41" s="47"/>
      <c r="D41" s="47"/>
      <c r="E41" s="47"/>
      <c r="F41" s="42"/>
      <c r="G41" s="47"/>
      <c r="H41" s="47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</row>
    <row r="42" spans="2:54" s="174" customFormat="1" ht="11.4">
      <c r="B42" s="96"/>
      <c r="C42" s="42"/>
      <c r="D42" s="42"/>
      <c r="E42" s="42"/>
      <c r="F42" s="42"/>
      <c r="G42" s="42"/>
      <c r="H42" s="42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</row>
    <row r="43" spans="2:54" s="174" customFormat="1" ht="11.4">
      <c r="B43" s="94"/>
      <c r="C43" s="47"/>
      <c r="D43" s="47"/>
      <c r="E43" s="47"/>
      <c r="F43" s="42"/>
      <c r="G43" s="47"/>
      <c r="H43" s="47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</row>
    <row r="44" spans="2:54" s="174" customFormat="1" ht="11.4">
      <c r="B44" s="96"/>
      <c r="C44" s="42"/>
      <c r="D44" s="42"/>
      <c r="E44" s="42"/>
      <c r="F44" s="42"/>
      <c r="G44" s="42"/>
      <c r="H44" s="42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</row>
    <row r="45" spans="2:54" s="174" customFormat="1" ht="11.4">
      <c r="B45" s="94"/>
      <c r="C45" s="47"/>
      <c r="D45" s="47"/>
      <c r="E45" s="47"/>
      <c r="F45" s="42"/>
      <c r="G45" s="47"/>
      <c r="H45" s="47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</row>
    <row r="46" spans="2:54" s="174" customFormat="1" ht="11.4">
      <c r="B46" s="96"/>
      <c r="C46" s="42"/>
      <c r="D46" s="42"/>
      <c r="E46" s="42"/>
      <c r="F46" s="42"/>
      <c r="G46" s="42"/>
      <c r="H46" s="42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</row>
    <row r="47" spans="2:54" s="174" customFormat="1" ht="11.4">
      <c r="B47" s="94"/>
      <c r="C47" s="47"/>
      <c r="D47" s="47"/>
      <c r="E47" s="47"/>
      <c r="F47" s="42"/>
      <c r="G47" s="47"/>
      <c r="H47" s="47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</row>
    <row r="48" spans="2:54" s="174" customFormat="1" ht="11.4">
      <c r="B48" s="96"/>
      <c r="C48" s="42"/>
      <c r="D48" s="42"/>
      <c r="E48" s="42"/>
      <c r="F48" s="42"/>
      <c r="G48" s="42"/>
      <c r="H48" s="42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</row>
    <row r="49" spans="2:54" s="174" customFormat="1" ht="11.4">
      <c r="B49" s="94"/>
      <c r="C49" s="47"/>
      <c r="D49" s="47"/>
      <c r="E49" s="47"/>
      <c r="F49" s="42"/>
      <c r="G49" s="47"/>
      <c r="H49" s="47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</row>
    <row r="50" spans="2:54" s="174" customFormat="1" ht="11.4">
      <c r="B50" s="96"/>
      <c r="C50" s="42"/>
      <c r="D50" s="42"/>
      <c r="E50" s="42"/>
      <c r="F50" s="42"/>
      <c r="G50" s="42"/>
      <c r="H50" s="42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</row>
    <row r="51" spans="2:54" s="174" customFormat="1" ht="11.4">
      <c r="B51" s="94"/>
      <c r="C51" s="47"/>
      <c r="D51" s="47"/>
      <c r="E51" s="47"/>
      <c r="F51" s="42"/>
      <c r="G51" s="47"/>
      <c r="H51" s="47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</row>
    <row r="52" spans="2:54" s="174" customFormat="1" ht="11.4">
      <c r="B52" s="94"/>
      <c r="C52" s="47"/>
      <c r="D52" s="47"/>
      <c r="E52" s="47"/>
      <c r="F52" s="42"/>
      <c r="G52" s="47"/>
      <c r="H52" s="47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</row>
    <row r="53" spans="2:54" s="174" customFormat="1" ht="11.4">
      <c r="B53" s="94"/>
      <c r="C53" s="47"/>
      <c r="D53" s="47"/>
      <c r="E53" s="47"/>
      <c r="F53" s="42"/>
      <c r="G53" s="47"/>
      <c r="H53" s="47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</row>
    <row r="54" spans="2:54" s="174" customFormat="1" ht="11.4">
      <c r="B54" s="94"/>
      <c r="C54" s="47"/>
      <c r="D54" s="47"/>
      <c r="E54" s="47"/>
      <c r="F54" s="42"/>
      <c r="G54" s="47"/>
      <c r="H54" s="47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</row>
    <row r="55" spans="2:54" s="174" customFormat="1" ht="11.4">
      <c r="B55" s="94"/>
      <c r="C55" s="47"/>
      <c r="D55" s="47"/>
      <c r="E55" s="47"/>
      <c r="F55" s="42"/>
      <c r="G55" s="47"/>
      <c r="H55" s="47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</row>
    <row r="56" spans="2:54" s="174" customFormat="1" ht="11.4">
      <c r="B56" s="94"/>
      <c r="C56" s="47"/>
      <c r="D56" s="47"/>
      <c r="E56" s="47"/>
      <c r="F56" s="42"/>
      <c r="G56" s="47"/>
      <c r="H56" s="47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</row>
    <row r="57" spans="2:54" s="174" customFormat="1" ht="11.4">
      <c r="B57" s="94"/>
      <c r="C57" s="47"/>
      <c r="D57" s="47"/>
      <c r="E57" s="47"/>
      <c r="F57" s="42"/>
      <c r="G57" s="47"/>
      <c r="H57" s="47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</row>
    <row r="58" spans="2:54" s="174" customFormat="1" ht="11.4">
      <c r="B58" s="94"/>
      <c r="C58" s="47"/>
      <c r="D58" s="47"/>
      <c r="E58" s="47"/>
      <c r="F58" s="42"/>
      <c r="G58" s="47"/>
      <c r="H58" s="47"/>
      <c r="I58" s="177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</row>
    <row r="59" spans="2:54" s="174" customFormat="1" ht="12">
      <c r="B59" s="94"/>
      <c r="C59" s="47"/>
      <c r="D59" s="47"/>
      <c r="E59" s="47"/>
      <c r="F59" s="42"/>
      <c r="G59" s="47"/>
      <c r="H59" s="47"/>
      <c r="I59" s="182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</row>
    <row r="60" spans="2:54" s="174" customFormat="1" ht="13.8">
      <c r="B60" s="134"/>
      <c r="C60" s="137"/>
      <c r="D60" s="137"/>
      <c r="E60" s="137"/>
      <c r="F60" s="136"/>
      <c r="G60" s="137"/>
      <c r="H60" s="137"/>
      <c r="I60" s="183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</row>
    <row r="61" spans="2:54" s="174" customFormat="1" ht="13.8">
      <c r="B61" s="138" t="s">
        <v>666</v>
      </c>
      <c r="C61" s="139"/>
      <c r="D61" s="173"/>
      <c r="E61" s="156"/>
      <c r="F61" s="142"/>
      <c r="G61" s="156"/>
      <c r="H61" s="7">
        <f>SUM(H6:H60)</f>
        <v>100000</v>
      </c>
      <c r="I61" s="183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</row>
    <row r="62" spans="2:54" s="174" customFormat="1" ht="12">
      <c r="B62" s="2"/>
      <c r="C62" s="2"/>
      <c r="D62" s="144">
        <v>201</v>
      </c>
      <c r="E62" s="147"/>
      <c r="F62" s="146"/>
      <c r="G62" s="147"/>
      <c r="H62" s="2"/>
      <c r="I62" s="182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</row>
    <row r="63" spans="2:54" s="174" customFormat="1" ht="13.8">
      <c r="B63" s="148" t="s">
        <v>165</v>
      </c>
      <c r="C63" s="1"/>
      <c r="D63" s="2"/>
      <c r="E63" s="151"/>
      <c r="F63" s="150"/>
      <c r="G63" s="151"/>
      <c r="H63" s="1"/>
      <c r="I63" s="180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</row>
    <row r="64" spans="2:54" s="174" customFormat="1" ht="13.8">
      <c r="B64" s="148" t="str">
        <f>B2</f>
        <v>SECTION B - REHABILITATION OF ROAD PAVEMENTS AT EDITH CAVELL STREET</v>
      </c>
      <c r="C64" s="1"/>
      <c r="D64" s="2"/>
      <c r="E64" s="151"/>
      <c r="F64" s="150"/>
      <c r="G64" s="151"/>
      <c r="H64" s="1"/>
      <c r="I64" s="180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</row>
    <row r="65" spans="1:54" s="174" customFormat="1" ht="12">
      <c r="B65" s="2"/>
      <c r="C65" s="2"/>
      <c r="D65" s="2"/>
      <c r="E65" s="147"/>
      <c r="F65" s="146"/>
      <c r="G65" s="147"/>
      <c r="H65" s="5"/>
      <c r="I65" s="178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</row>
    <row r="66" spans="1:54" s="174" customFormat="1" ht="11.4">
      <c r="B66" s="152" t="s">
        <v>100</v>
      </c>
      <c r="C66" s="152" t="s">
        <v>2</v>
      </c>
      <c r="D66" s="152" t="s">
        <v>3</v>
      </c>
      <c r="E66" s="152" t="s">
        <v>4</v>
      </c>
      <c r="F66" s="153" t="s">
        <v>5</v>
      </c>
      <c r="G66" s="152" t="s">
        <v>6</v>
      </c>
      <c r="H66" s="10" t="s">
        <v>7</v>
      </c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</row>
    <row r="67" spans="1:54" s="174" customFormat="1" ht="11.4">
      <c r="B67" s="6"/>
      <c r="C67" s="154"/>
      <c r="D67" s="22" t="s">
        <v>313</v>
      </c>
      <c r="E67" s="184"/>
      <c r="F67" s="142"/>
      <c r="G67" s="156"/>
      <c r="H67" s="7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</row>
    <row r="68" spans="1:54" s="174" customFormat="1" ht="11.4">
      <c r="B68" s="185" t="s">
        <v>314</v>
      </c>
      <c r="C68" s="168"/>
      <c r="D68" s="186" t="s">
        <v>315</v>
      </c>
      <c r="E68" s="161"/>
      <c r="F68" s="161"/>
      <c r="G68" s="161"/>
      <c r="H68" s="161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</row>
    <row r="69" spans="1:54" s="174" customFormat="1" ht="11.4">
      <c r="B69" s="46"/>
      <c r="C69" s="94"/>
      <c r="D69" s="94"/>
      <c r="E69" s="42"/>
      <c r="F69" s="48"/>
      <c r="G69" s="42"/>
      <c r="H69" s="47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</row>
    <row r="70" spans="1:54" s="174" customFormat="1" ht="11.4">
      <c r="B70" s="46" t="s">
        <v>325</v>
      </c>
      <c r="C70" s="95"/>
      <c r="D70" s="96" t="s">
        <v>316</v>
      </c>
      <c r="E70" s="42"/>
      <c r="F70" s="48"/>
      <c r="G70" s="43"/>
      <c r="H70" s="42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</row>
    <row r="71" spans="1:54" s="174" customFormat="1" ht="11.4">
      <c r="B71" s="46"/>
      <c r="C71" s="94"/>
      <c r="D71" s="96"/>
      <c r="E71" s="42"/>
      <c r="F71" s="48"/>
      <c r="G71" s="43"/>
      <c r="H71" s="47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</row>
    <row r="72" spans="1:54" s="2" customFormat="1" ht="12">
      <c r="B72" s="46"/>
      <c r="C72" s="95"/>
      <c r="D72" s="96" t="s">
        <v>317</v>
      </c>
      <c r="E72" s="42" t="s">
        <v>318</v>
      </c>
      <c r="F72" s="187">
        <v>1760</v>
      </c>
      <c r="G72" s="67"/>
      <c r="H72" s="42">
        <f>F72*G72</f>
        <v>0</v>
      </c>
      <c r="I72" s="175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</row>
    <row r="73" spans="1:54" s="1" customFormat="1" ht="13.8">
      <c r="B73" s="112"/>
      <c r="C73" s="109"/>
      <c r="D73" s="113"/>
      <c r="E73" s="114"/>
      <c r="F73" s="187"/>
      <c r="G73" s="67"/>
      <c r="H73" s="188"/>
      <c r="I73" s="175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</row>
    <row r="74" spans="1:54" s="1" customFormat="1" ht="13.8">
      <c r="B74" s="112"/>
      <c r="C74" s="109"/>
      <c r="D74" s="113" t="s">
        <v>319</v>
      </c>
      <c r="E74" s="114" t="s">
        <v>318</v>
      </c>
      <c r="F74" s="189">
        <v>880</v>
      </c>
      <c r="G74" s="493"/>
      <c r="H74" s="42">
        <f>F74*G74</f>
        <v>0</v>
      </c>
      <c r="I74" s="177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</row>
    <row r="75" spans="1:54" s="2" customFormat="1" ht="12">
      <c r="B75" s="91"/>
      <c r="C75" s="94"/>
      <c r="D75" s="113"/>
      <c r="E75" s="114"/>
      <c r="F75" s="189"/>
      <c r="G75" s="513"/>
      <c r="H75" s="188"/>
      <c r="I75" s="175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</row>
    <row r="76" spans="1:54" s="174" customFormat="1" ht="11.4">
      <c r="B76" s="91"/>
      <c r="C76" s="92"/>
      <c r="D76" s="93" t="s">
        <v>320</v>
      </c>
      <c r="E76" s="42" t="s">
        <v>318</v>
      </c>
      <c r="F76" s="189">
        <v>880</v>
      </c>
      <c r="G76" s="513"/>
      <c r="H76" s="42">
        <f>F76*G76</f>
        <v>0</v>
      </c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</row>
    <row r="77" spans="1:54" s="174" customFormat="1" ht="11.4">
      <c r="B77" s="112"/>
      <c r="C77" s="94"/>
      <c r="D77" s="94"/>
      <c r="E77" s="117"/>
      <c r="F77" s="190"/>
      <c r="G77" s="60"/>
      <c r="H77" s="188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</row>
    <row r="78" spans="1:54" s="174" customFormat="1" ht="11.4">
      <c r="A78" s="174">
        <v>330</v>
      </c>
      <c r="B78" s="112"/>
      <c r="C78" s="95"/>
      <c r="D78" s="94" t="s">
        <v>321</v>
      </c>
      <c r="E78" s="117" t="s">
        <v>318</v>
      </c>
      <c r="F78" s="189">
        <v>880</v>
      </c>
      <c r="G78" s="67"/>
      <c r="H78" s="42">
        <f>F78*G78</f>
        <v>0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</row>
    <row r="79" spans="1:54" s="174" customFormat="1" ht="11.4">
      <c r="B79" s="112"/>
      <c r="C79" s="95"/>
      <c r="D79" s="118"/>
      <c r="E79" s="119"/>
      <c r="F79" s="191"/>
      <c r="G79" s="514"/>
      <c r="H79" s="188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</row>
    <row r="80" spans="1:54" s="174" customFormat="1" ht="11.4">
      <c r="A80" s="174">
        <v>331</v>
      </c>
      <c r="B80" s="112" t="s">
        <v>326</v>
      </c>
      <c r="C80" s="94"/>
      <c r="D80" s="94" t="s">
        <v>322</v>
      </c>
      <c r="E80" s="42"/>
      <c r="F80" s="187"/>
      <c r="G80" s="67"/>
      <c r="H80" s="188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</row>
    <row r="81" spans="1:54" s="174" customFormat="1" ht="11.4">
      <c r="B81" s="112"/>
      <c r="C81" s="95"/>
      <c r="D81" s="96"/>
      <c r="E81" s="119"/>
      <c r="F81" s="191"/>
      <c r="G81" s="68"/>
      <c r="H81" s="188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</row>
    <row r="82" spans="1:54" s="174" customFormat="1" ht="11.4">
      <c r="A82" s="174">
        <v>332</v>
      </c>
      <c r="B82" s="112"/>
      <c r="C82" s="94"/>
      <c r="D82" s="94" t="s">
        <v>323</v>
      </c>
      <c r="E82" s="117"/>
      <c r="F82" s="190"/>
      <c r="G82" s="514"/>
      <c r="H82" s="188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</row>
    <row r="83" spans="1:54" s="174" customFormat="1" ht="11.4">
      <c r="B83" s="112"/>
      <c r="C83" s="95"/>
      <c r="D83" s="118"/>
      <c r="E83" s="119"/>
      <c r="F83" s="191"/>
      <c r="G83" s="514"/>
      <c r="H83" s="188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</row>
    <row r="84" spans="1:54" s="174" customFormat="1" ht="11.4">
      <c r="A84" s="174">
        <v>333</v>
      </c>
      <c r="B84" s="112"/>
      <c r="C84" s="94"/>
      <c r="D84" s="94" t="s">
        <v>317</v>
      </c>
      <c r="E84" s="42" t="s">
        <v>318</v>
      </c>
      <c r="F84" s="187">
        <v>1760</v>
      </c>
      <c r="G84" s="67"/>
      <c r="H84" s="42">
        <f>F84*G84</f>
        <v>0</v>
      </c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</row>
    <row r="85" spans="1:54" s="174" customFormat="1" ht="11.4">
      <c r="B85" s="112"/>
      <c r="C85" s="95"/>
      <c r="D85" s="96"/>
      <c r="E85" s="117"/>
      <c r="F85" s="190"/>
      <c r="G85" s="67"/>
      <c r="H85" s="188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</row>
    <row r="86" spans="1:54" s="174" customFormat="1" ht="11.4">
      <c r="A86" s="174">
        <v>2879</v>
      </c>
      <c r="B86" s="112"/>
      <c r="C86" s="94"/>
      <c r="D86" s="94" t="s">
        <v>319</v>
      </c>
      <c r="E86" s="117" t="s">
        <v>318</v>
      </c>
      <c r="F86" s="189">
        <f>F84/2</f>
        <v>880</v>
      </c>
      <c r="G86" s="514"/>
      <c r="H86" s="42">
        <f>F86*G86</f>
        <v>0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</row>
    <row r="87" spans="1:54" s="174" customFormat="1" ht="11.4">
      <c r="B87" s="112"/>
      <c r="C87" s="121"/>
      <c r="D87" s="118"/>
      <c r="E87" s="119"/>
      <c r="F87" s="191"/>
      <c r="G87" s="514"/>
      <c r="H87" s="188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</row>
    <row r="88" spans="1:54" s="174" customFormat="1" ht="11.4">
      <c r="A88" s="174">
        <v>2880</v>
      </c>
      <c r="B88" s="112"/>
      <c r="C88" s="94"/>
      <c r="D88" s="94" t="s">
        <v>320</v>
      </c>
      <c r="E88" s="42" t="s">
        <v>318</v>
      </c>
      <c r="F88" s="189">
        <f>F86</f>
        <v>880</v>
      </c>
      <c r="G88" s="67"/>
      <c r="H88" s="42">
        <f>F88*G88</f>
        <v>0</v>
      </c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</row>
    <row r="89" spans="1:54" s="174" customFormat="1" ht="11.4">
      <c r="B89" s="112"/>
      <c r="C89" s="94"/>
      <c r="D89" s="96"/>
      <c r="E89" s="117"/>
      <c r="F89" s="190"/>
      <c r="G89" s="67"/>
      <c r="H89" s="188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</row>
    <row r="90" spans="1:54" s="174" customFormat="1" ht="11.4">
      <c r="A90" s="174">
        <v>2881</v>
      </c>
      <c r="B90" s="112"/>
      <c r="C90" s="94"/>
      <c r="D90" s="94" t="s">
        <v>321</v>
      </c>
      <c r="E90" s="117" t="s">
        <v>318</v>
      </c>
      <c r="F90" s="189">
        <f>F88</f>
        <v>880</v>
      </c>
      <c r="G90" s="514"/>
      <c r="H90" s="42">
        <f>F90*G90</f>
        <v>0</v>
      </c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</row>
    <row r="91" spans="1:54" s="174" customFormat="1" ht="11.4">
      <c r="B91" s="112"/>
      <c r="C91" s="94"/>
      <c r="D91" s="118"/>
      <c r="E91" s="119"/>
      <c r="F91" s="191"/>
      <c r="G91" s="514"/>
      <c r="H91" s="188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</row>
    <row r="92" spans="1:54" s="174" customFormat="1" ht="11.4">
      <c r="B92" s="112"/>
      <c r="C92" s="94"/>
      <c r="D92" s="103" t="s">
        <v>324</v>
      </c>
      <c r="E92" s="99"/>
      <c r="F92" s="192"/>
      <c r="G92" s="515"/>
      <c r="H92" s="188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</row>
    <row r="93" spans="1:54" s="174" customFormat="1" ht="11.4">
      <c r="B93" s="112"/>
      <c r="C93" s="94"/>
      <c r="D93" s="96"/>
      <c r="E93" s="117"/>
      <c r="F93" s="190"/>
      <c r="G93" s="67"/>
      <c r="H93" s="188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</row>
    <row r="94" spans="1:54" s="174" customFormat="1" ht="11.4">
      <c r="B94" s="46"/>
      <c r="C94" s="94"/>
      <c r="D94" s="94" t="s">
        <v>317</v>
      </c>
      <c r="E94" s="117" t="s">
        <v>318</v>
      </c>
      <c r="F94" s="187">
        <v>1760</v>
      </c>
      <c r="G94" s="514"/>
      <c r="H94" s="42">
        <f>F94*G94</f>
        <v>0</v>
      </c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</row>
    <row r="95" spans="1:54" s="174" customFormat="1" ht="11.4">
      <c r="B95" s="46"/>
      <c r="C95" s="94"/>
      <c r="D95" s="118"/>
      <c r="E95" s="119"/>
      <c r="F95" s="191"/>
      <c r="G95" s="514"/>
      <c r="H95" s="188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</row>
    <row r="96" spans="1:54" s="174" customFormat="1" ht="11.4">
      <c r="B96" s="112"/>
      <c r="C96" s="94"/>
      <c r="D96" s="103" t="s">
        <v>319</v>
      </c>
      <c r="E96" s="99" t="s">
        <v>318</v>
      </c>
      <c r="F96" s="189">
        <f>F94/2</f>
        <v>880</v>
      </c>
      <c r="G96" s="515"/>
      <c r="H96" s="42">
        <f>F96*G96</f>
        <v>0</v>
      </c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</row>
    <row r="97" spans="2:54" s="174" customFormat="1" ht="11.4">
      <c r="B97" s="112"/>
      <c r="C97" s="94"/>
      <c r="D97" s="96"/>
      <c r="E97" s="117"/>
      <c r="F97" s="190"/>
      <c r="G97" s="67"/>
      <c r="H97" s="188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</row>
    <row r="98" spans="2:54" s="174" customFormat="1" ht="11.4">
      <c r="B98" s="46"/>
      <c r="C98" s="94"/>
      <c r="D98" s="94" t="s">
        <v>320</v>
      </c>
      <c r="E98" s="117" t="s">
        <v>318</v>
      </c>
      <c r="F98" s="189">
        <f>F96</f>
        <v>880</v>
      </c>
      <c r="G98" s="514"/>
      <c r="H98" s="42">
        <f>F98*G98</f>
        <v>0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</row>
    <row r="99" spans="2:54" s="174" customFormat="1" ht="11.4">
      <c r="B99" s="46"/>
      <c r="C99" s="94"/>
      <c r="D99" s="118"/>
      <c r="E99" s="119"/>
      <c r="F99" s="191"/>
      <c r="G99" s="514"/>
      <c r="H99" s="188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</row>
    <row r="100" spans="2:54" s="174" customFormat="1" ht="11.4">
      <c r="B100" s="94"/>
      <c r="C100" s="94"/>
      <c r="D100" s="108" t="s">
        <v>321</v>
      </c>
      <c r="E100" s="109" t="s">
        <v>318</v>
      </c>
      <c r="F100" s="189">
        <f>F98</f>
        <v>880</v>
      </c>
      <c r="G100" s="516"/>
      <c r="H100" s="42">
        <f>F100*G100</f>
        <v>0</v>
      </c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</row>
    <row r="101" spans="2:54" s="174" customFormat="1" ht="11.4">
      <c r="B101" s="94"/>
      <c r="C101" s="94"/>
      <c r="D101" s="108"/>
      <c r="E101" s="109"/>
      <c r="F101" s="187"/>
      <c r="G101" s="516"/>
      <c r="H101" s="188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</row>
    <row r="102" spans="2:54" s="174" customFormat="1" ht="11.4">
      <c r="B102" s="46" t="s">
        <v>327</v>
      </c>
      <c r="C102" s="94"/>
      <c r="D102" s="108" t="s">
        <v>328</v>
      </c>
      <c r="E102" s="109"/>
      <c r="F102" s="187"/>
      <c r="G102" s="516"/>
      <c r="H102" s="188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</row>
    <row r="103" spans="2:54" s="174" customFormat="1" ht="11.4">
      <c r="B103" s="94"/>
      <c r="C103" s="94"/>
      <c r="D103" s="108"/>
      <c r="E103" s="109"/>
      <c r="F103" s="187"/>
      <c r="G103" s="516"/>
      <c r="H103" s="188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</row>
    <row r="104" spans="2:54" s="174" customFormat="1" ht="11.4">
      <c r="B104" s="94"/>
      <c r="C104" s="94"/>
      <c r="D104" s="108" t="s">
        <v>329</v>
      </c>
      <c r="E104" s="109" t="s">
        <v>318</v>
      </c>
      <c r="F104" s="187">
        <v>144</v>
      </c>
      <c r="G104" s="516"/>
      <c r="H104" s="42">
        <f>F104*G104</f>
        <v>0</v>
      </c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</row>
    <row r="105" spans="2:54" s="174" customFormat="1" ht="11.4">
      <c r="B105" s="94"/>
      <c r="C105" s="94"/>
      <c r="D105" s="108"/>
      <c r="E105" s="109"/>
      <c r="F105" s="187"/>
      <c r="G105" s="516"/>
      <c r="H105" s="188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</row>
    <row r="106" spans="2:54" s="174" customFormat="1" ht="11.4">
      <c r="B106" s="94"/>
      <c r="C106" s="94"/>
      <c r="D106" s="108" t="s">
        <v>330</v>
      </c>
      <c r="E106" s="109" t="s">
        <v>318</v>
      </c>
      <c r="F106" s="187">
        <v>144</v>
      </c>
      <c r="G106" s="516"/>
      <c r="H106" s="42">
        <f>F106*G106</f>
        <v>0</v>
      </c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</row>
    <row r="107" spans="2:54" s="174" customFormat="1" ht="11.4">
      <c r="B107" s="94"/>
      <c r="C107" s="94"/>
      <c r="D107" s="111"/>
      <c r="E107" s="109"/>
      <c r="F107" s="187"/>
      <c r="G107" s="493"/>
      <c r="H107" s="188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</row>
    <row r="108" spans="2:54" s="174" customFormat="1" ht="11.4">
      <c r="B108" s="94"/>
      <c r="C108" s="94"/>
      <c r="D108" s="111" t="s">
        <v>331</v>
      </c>
      <c r="E108" s="109" t="s">
        <v>318</v>
      </c>
      <c r="F108" s="193">
        <v>144</v>
      </c>
      <c r="G108" s="493"/>
      <c r="H108" s="42">
        <f>F108*G108</f>
        <v>0</v>
      </c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</row>
    <row r="109" spans="2:54" s="174" customFormat="1" ht="11.4">
      <c r="B109" s="94"/>
      <c r="C109" s="94"/>
      <c r="D109" s="94"/>
      <c r="E109" s="42"/>
      <c r="F109" s="194"/>
      <c r="G109" s="67"/>
      <c r="H109" s="188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</row>
    <row r="110" spans="2:54" s="174" customFormat="1" ht="11.4">
      <c r="B110" s="94"/>
      <c r="C110" s="94"/>
      <c r="D110" s="94" t="s">
        <v>332</v>
      </c>
      <c r="E110" s="42" t="s">
        <v>318</v>
      </c>
      <c r="F110" s="194">
        <v>144</v>
      </c>
      <c r="G110" s="67"/>
      <c r="H110" s="42">
        <f>F110*G110</f>
        <v>0</v>
      </c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</row>
    <row r="111" spans="2:54" s="174" customFormat="1" ht="11.4">
      <c r="B111" s="94"/>
      <c r="C111" s="94"/>
      <c r="D111" s="94"/>
      <c r="E111" s="42"/>
      <c r="F111" s="194"/>
      <c r="G111" s="67"/>
      <c r="H111" s="188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</row>
    <row r="112" spans="2:54" s="174" customFormat="1" ht="34.200000000000003">
      <c r="B112" s="94"/>
      <c r="C112" s="94"/>
      <c r="D112" s="195" t="s">
        <v>333</v>
      </c>
      <c r="E112" s="269" t="s">
        <v>318</v>
      </c>
      <c r="F112" s="368">
        <f>+F104</f>
        <v>144</v>
      </c>
      <c r="G112" s="479"/>
      <c r="H112" s="45">
        <f>F112*G112</f>
        <v>0</v>
      </c>
      <c r="I112" s="178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</row>
    <row r="113" spans="2:54" s="174" customFormat="1" ht="13.8">
      <c r="B113" s="134"/>
      <c r="C113" s="134"/>
      <c r="D113" s="134"/>
      <c r="E113" s="136"/>
      <c r="F113" s="136"/>
      <c r="G113" s="136"/>
      <c r="H113" s="198"/>
      <c r="I113" s="180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</row>
    <row r="114" spans="2:54" s="174" customFormat="1" ht="13.8">
      <c r="B114" s="138" t="s">
        <v>163</v>
      </c>
      <c r="C114" s="139"/>
      <c r="D114" s="140"/>
      <c r="E114" s="199"/>
      <c r="F114" s="142"/>
      <c r="G114" s="143"/>
      <c r="H114" s="7">
        <f>SUM(H68:H113)</f>
        <v>0</v>
      </c>
      <c r="I114" s="180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</row>
    <row r="115" spans="2:54" s="174" customFormat="1" ht="12">
      <c r="B115" s="2"/>
      <c r="C115" s="2"/>
      <c r="D115" s="144">
        <v>202</v>
      </c>
      <c r="E115" s="147"/>
      <c r="F115" s="146"/>
      <c r="G115" s="147"/>
      <c r="H115" s="200"/>
      <c r="I115" s="178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</row>
    <row r="116" spans="2:54" s="174" customFormat="1" ht="13.8">
      <c r="B116" s="148" t="s">
        <v>165</v>
      </c>
      <c r="C116" s="1"/>
      <c r="D116" s="2"/>
      <c r="E116" s="151"/>
      <c r="F116" s="150"/>
      <c r="G116" s="151"/>
      <c r="H116" s="200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</row>
    <row r="117" spans="2:54" s="174" customFormat="1" ht="13.8">
      <c r="B117" s="148" t="str">
        <f>B64</f>
        <v>SECTION B - REHABILITATION OF ROAD PAVEMENTS AT EDITH CAVELL STREET</v>
      </c>
      <c r="C117" s="1"/>
      <c r="D117" s="2"/>
      <c r="E117" s="151"/>
      <c r="F117" s="150"/>
      <c r="G117" s="151"/>
      <c r="H117" s="200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</row>
    <row r="118" spans="2:54" s="174" customFormat="1" ht="12">
      <c r="B118" s="2"/>
      <c r="C118" s="2"/>
      <c r="D118" s="2"/>
      <c r="E118" s="147"/>
      <c r="F118" s="146"/>
      <c r="G118" s="147"/>
      <c r="H118" s="201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</row>
    <row r="119" spans="2:54" s="174" customFormat="1" ht="11.4">
      <c r="B119" s="152" t="s">
        <v>1</v>
      </c>
      <c r="C119" s="152" t="s">
        <v>2</v>
      </c>
      <c r="D119" s="152" t="s">
        <v>3</v>
      </c>
      <c r="E119" s="152" t="s">
        <v>4</v>
      </c>
      <c r="F119" s="153" t="s">
        <v>5</v>
      </c>
      <c r="G119" s="152" t="s">
        <v>6</v>
      </c>
      <c r="H119" s="202"/>
      <c r="I119" s="94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</row>
    <row r="120" spans="2:54" s="174" customFormat="1" ht="11.4">
      <c r="B120" s="154"/>
      <c r="C120" s="203"/>
      <c r="D120" s="11" t="s">
        <v>313</v>
      </c>
      <c r="E120" s="156"/>
      <c r="F120" s="142"/>
      <c r="G120" s="156"/>
      <c r="H120" s="7">
        <f>H114</f>
        <v>0</v>
      </c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</row>
    <row r="121" spans="2:54" s="174" customFormat="1" ht="11.4">
      <c r="B121" s="163" t="s">
        <v>314</v>
      </c>
      <c r="C121" s="179"/>
      <c r="D121" s="186" t="s">
        <v>315</v>
      </c>
      <c r="E121" s="204"/>
      <c r="F121" s="48"/>
      <c r="G121" s="163"/>
      <c r="H121" s="188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</row>
    <row r="122" spans="2:54" s="174" customFormat="1" ht="11.4">
      <c r="B122" s="121"/>
      <c r="C122" s="121"/>
      <c r="D122" s="43"/>
      <c r="E122" s="42"/>
      <c r="F122" s="48"/>
      <c r="G122" s="121"/>
      <c r="H122" s="188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</row>
    <row r="123" spans="2:54" s="174" customFormat="1" ht="11.4">
      <c r="B123" s="46" t="s">
        <v>327</v>
      </c>
      <c r="C123" s="94"/>
      <c r="D123" s="108" t="s">
        <v>328</v>
      </c>
      <c r="E123" s="42"/>
      <c r="F123" s="48"/>
      <c r="G123" s="43"/>
      <c r="H123" s="188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</row>
    <row r="124" spans="2:54" s="174" customFormat="1" ht="11.4">
      <c r="B124" s="121"/>
      <c r="C124" s="121"/>
      <c r="D124" s="43"/>
      <c r="E124" s="42"/>
      <c r="F124" s="48"/>
      <c r="G124" s="43"/>
      <c r="H124" s="188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</row>
    <row r="125" spans="2:54" s="174" customFormat="1" ht="11.4">
      <c r="B125" s="121"/>
      <c r="C125" s="121"/>
      <c r="D125" s="205" t="s">
        <v>334</v>
      </c>
      <c r="E125" s="196" t="s">
        <v>318</v>
      </c>
      <c r="F125" s="197">
        <v>144</v>
      </c>
      <c r="G125" s="517"/>
      <c r="H125" s="42">
        <f>F125*G125</f>
        <v>0</v>
      </c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</row>
    <row r="126" spans="2:54" s="174" customFormat="1" ht="11.4">
      <c r="B126" s="121"/>
      <c r="C126" s="121"/>
      <c r="D126" s="206"/>
      <c r="E126" s="206"/>
      <c r="F126" s="207"/>
      <c r="G126" s="517"/>
      <c r="H126" s="188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</row>
    <row r="127" spans="2:54" s="174" customFormat="1" ht="11.4">
      <c r="B127" s="121"/>
      <c r="C127" s="121"/>
      <c r="D127" s="205" t="s">
        <v>335</v>
      </c>
      <c r="E127" s="196" t="s">
        <v>318</v>
      </c>
      <c r="F127" s="197">
        <v>144</v>
      </c>
      <c r="G127" s="517"/>
      <c r="H127" s="42">
        <f>F127*G127</f>
        <v>0</v>
      </c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</row>
    <row r="128" spans="2:54" s="174" customFormat="1" ht="11.4">
      <c r="B128" s="121"/>
      <c r="C128" s="121"/>
      <c r="D128" s="206"/>
      <c r="E128" s="206"/>
      <c r="F128" s="207"/>
      <c r="G128" s="517"/>
      <c r="H128" s="188"/>
      <c r="I128" s="94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</row>
    <row r="129" spans="2:54" s="174" customFormat="1" ht="22.8">
      <c r="B129" s="121"/>
      <c r="C129" s="121"/>
      <c r="D129" s="205" t="s">
        <v>336</v>
      </c>
      <c r="E129" s="269" t="s">
        <v>318</v>
      </c>
      <c r="F129" s="368">
        <v>144</v>
      </c>
      <c r="G129" s="479"/>
      <c r="H129" s="45">
        <f>F129*G129</f>
        <v>0</v>
      </c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</row>
    <row r="130" spans="2:54" s="174" customFormat="1" ht="11.4">
      <c r="B130" s="121"/>
      <c r="C130" s="121"/>
      <c r="D130" s="206"/>
      <c r="E130" s="206"/>
      <c r="F130" s="207"/>
      <c r="G130" s="517"/>
      <c r="H130" s="188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</row>
    <row r="131" spans="2:54" s="174" customFormat="1" ht="11.4">
      <c r="B131" s="94"/>
      <c r="C131" s="94"/>
      <c r="D131" s="195" t="s">
        <v>337</v>
      </c>
      <c r="E131" s="196" t="s">
        <v>318</v>
      </c>
      <c r="F131" s="197">
        <v>144</v>
      </c>
      <c r="G131" s="517"/>
      <c r="H131" s="42">
        <f>F131*G131</f>
        <v>0</v>
      </c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</row>
    <row r="132" spans="2:54" s="174" customFormat="1" ht="11.4">
      <c r="B132" s="47"/>
      <c r="C132" s="47"/>
      <c r="D132" s="206"/>
      <c r="E132" s="206"/>
      <c r="F132" s="207"/>
      <c r="G132" s="517"/>
      <c r="H132" s="188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</row>
    <row r="133" spans="2:54" s="174" customFormat="1" ht="11.4">
      <c r="B133" s="47"/>
      <c r="C133" s="47"/>
      <c r="D133" s="205" t="s">
        <v>338</v>
      </c>
      <c r="E133" s="196" t="s">
        <v>318</v>
      </c>
      <c r="F133" s="197">
        <v>144</v>
      </c>
      <c r="G133" s="517"/>
      <c r="H133" s="42">
        <f>F133*G133</f>
        <v>0</v>
      </c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</row>
    <row r="134" spans="2:54" s="174" customFormat="1" ht="11.4">
      <c r="B134" s="47"/>
      <c r="C134" s="47"/>
      <c r="D134" s="206"/>
      <c r="E134" s="206"/>
      <c r="F134" s="207"/>
      <c r="G134" s="517"/>
      <c r="H134" s="188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</row>
    <row r="135" spans="2:54" s="174" customFormat="1" ht="11.4">
      <c r="B135" s="47"/>
      <c r="C135" s="47"/>
      <c r="D135" s="205" t="s">
        <v>339</v>
      </c>
      <c r="E135" s="196" t="s">
        <v>318</v>
      </c>
      <c r="F135" s="197">
        <v>144</v>
      </c>
      <c r="G135" s="517"/>
      <c r="H135" s="42">
        <f>F135*G135</f>
        <v>0</v>
      </c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</row>
    <row r="136" spans="2:54" s="174" customFormat="1" ht="11.4">
      <c r="B136" s="47"/>
      <c r="C136" s="47"/>
      <c r="D136" s="206"/>
      <c r="E136" s="206"/>
      <c r="F136" s="207"/>
      <c r="G136" s="517"/>
      <c r="H136" s="188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</row>
    <row r="137" spans="2:54" s="174" customFormat="1" ht="11.4">
      <c r="B137" s="47"/>
      <c r="C137" s="47"/>
      <c r="D137" s="205" t="s">
        <v>340</v>
      </c>
      <c r="E137" s="196" t="s">
        <v>318</v>
      </c>
      <c r="F137" s="197">
        <v>144</v>
      </c>
      <c r="G137" s="517"/>
      <c r="H137" s="42">
        <f>F137*G137</f>
        <v>0</v>
      </c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</row>
    <row r="138" spans="2:54" s="174" customFormat="1" ht="11.4">
      <c r="B138" s="47"/>
      <c r="C138" s="47"/>
      <c r="D138" s="206"/>
      <c r="E138" s="206"/>
      <c r="F138" s="207"/>
      <c r="G138" s="517"/>
      <c r="H138" s="188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</row>
    <row r="139" spans="2:54" s="174" customFormat="1" ht="11.4">
      <c r="B139" s="47"/>
      <c r="C139" s="47"/>
      <c r="D139" s="205" t="s">
        <v>341</v>
      </c>
      <c r="E139" s="196" t="s">
        <v>318</v>
      </c>
      <c r="F139" s="197">
        <v>144</v>
      </c>
      <c r="G139" s="517"/>
      <c r="H139" s="42">
        <f>F139*G139</f>
        <v>0</v>
      </c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</row>
    <row r="140" spans="2:54" s="174" customFormat="1" ht="11.4">
      <c r="B140" s="47"/>
      <c r="C140" s="47"/>
      <c r="D140" s="206"/>
      <c r="E140" s="206"/>
      <c r="F140" s="207"/>
      <c r="G140" s="517"/>
      <c r="H140" s="188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</row>
    <row r="141" spans="2:54" s="2" customFormat="1" ht="12">
      <c r="B141" s="47"/>
      <c r="C141" s="47"/>
      <c r="D141" s="205" t="s">
        <v>342</v>
      </c>
      <c r="E141" s="196" t="s">
        <v>318</v>
      </c>
      <c r="F141" s="197">
        <v>144</v>
      </c>
      <c r="G141" s="517"/>
      <c r="H141" s="42">
        <f>F141*G141</f>
        <v>0</v>
      </c>
      <c r="I141" s="175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</row>
    <row r="142" spans="2:54" s="1" customFormat="1" ht="13.8">
      <c r="B142" s="47"/>
      <c r="C142" s="47"/>
      <c r="D142" s="206"/>
      <c r="E142" s="206"/>
      <c r="F142" s="207"/>
      <c r="G142" s="517"/>
      <c r="H142" s="188"/>
      <c r="I142" s="175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</row>
    <row r="143" spans="2:54" s="1" customFormat="1" ht="13.8">
      <c r="B143" s="47"/>
      <c r="C143" s="47"/>
      <c r="D143" s="205" t="s">
        <v>343</v>
      </c>
      <c r="E143" s="196" t="s">
        <v>318</v>
      </c>
      <c r="F143" s="197">
        <v>144</v>
      </c>
      <c r="G143" s="517"/>
      <c r="H143" s="42">
        <f>F143*G143</f>
        <v>0</v>
      </c>
      <c r="I143" s="175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</row>
    <row r="144" spans="2:54" s="2" customFormat="1" ht="12">
      <c r="B144" s="94"/>
      <c r="C144" s="47"/>
      <c r="D144" s="3"/>
      <c r="E144" s="42"/>
      <c r="F144" s="42"/>
      <c r="G144" s="67"/>
      <c r="H144" s="188"/>
      <c r="I144" s="175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</row>
    <row r="145" spans="1:54" s="174" customFormat="1" ht="11.4">
      <c r="B145" s="185" t="s">
        <v>651</v>
      </c>
      <c r="C145" s="547"/>
      <c r="D145" s="543" t="s">
        <v>652</v>
      </c>
      <c r="E145" s="544"/>
      <c r="F145" s="544"/>
      <c r="G145" s="545"/>
      <c r="H145" s="54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</row>
    <row r="146" spans="1:54" s="174" customFormat="1" ht="11.4">
      <c r="B146" s="546"/>
      <c r="C146" s="547"/>
      <c r="D146" s="545"/>
      <c r="E146" s="544"/>
      <c r="F146" s="544"/>
      <c r="G146" s="545"/>
      <c r="H146" s="54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</row>
    <row r="147" spans="1:54" s="174" customFormat="1" ht="11.4">
      <c r="A147" s="174">
        <v>2261</v>
      </c>
      <c r="B147" s="546"/>
      <c r="C147" s="547"/>
      <c r="D147" s="543" t="s">
        <v>653</v>
      </c>
      <c r="E147" s="548" t="s">
        <v>344</v>
      </c>
      <c r="F147" s="549">
        <v>1</v>
      </c>
      <c r="G147" s="554"/>
      <c r="H147" s="552">
        <f>F147*G147</f>
        <v>0</v>
      </c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</row>
    <row r="148" spans="1:54" s="174" customFormat="1" ht="11.4">
      <c r="B148" s="546"/>
      <c r="C148" s="547"/>
      <c r="D148" s="545"/>
      <c r="E148" s="544"/>
      <c r="F148" s="544"/>
      <c r="G148" s="545"/>
      <c r="H148" s="54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</row>
    <row r="149" spans="1:54" s="174" customFormat="1" ht="22.8">
      <c r="A149" s="174">
        <v>2264</v>
      </c>
      <c r="B149" s="550"/>
      <c r="C149" s="547"/>
      <c r="D149" s="551" t="s">
        <v>654</v>
      </c>
      <c r="E149" s="548" t="s">
        <v>20</v>
      </c>
      <c r="F149" s="553">
        <f>G147</f>
        <v>0</v>
      </c>
      <c r="G149" s="555"/>
      <c r="H149" s="556">
        <f>+F149*G149</f>
        <v>0</v>
      </c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</row>
    <row r="150" spans="1:54" s="174" customFormat="1" ht="11.4">
      <c r="B150" s="47"/>
      <c r="C150" s="47"/>
      <c r="D150" s="206"/>
      <c r="E150" s="206"/>
      <c r="F150" s="207"/>
      <c r="G150" s="517"/>
      <c r="H150" s="188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</row>
    <row r="151" spans="1:54" s="174" customFormat="1" ht="11.4">
      <c r="A151" s="174">
        <v>2265</v>
      </c>
      <c r="B151" s="115" t="s">
        <v>349</v>
      </c>
      <c r="C151" s="47"/>
      <c r="D151" s="205" t="s">
        <v>345</v>
      </c>
      <c r="E151" s="196"/>
      <c r="F151" s="197"/>
      <c r="G151" s="517"/>
      <c r="H151" s="188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</row>
    <row r="152" spans="1:54" s="174" customFormat="1" ht="11.4">
      <c r="B152" s="47"/>
      <c r="C152" s="47"/>
      <c r="D152" s="206"/>
      <c r="E152" s="206"/>
      <c r="F152" s="207"/>
      <c r="G152" s="517"/>
      <c r="H152" s="188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</row>
    <row r="153" spans="1:54" s="174" customFormat="1" ht="11.4">
      <c r="B153" s="47"/>
      <c r="C153" s="47"/>
      <c r="D153" s="205" t="s">
        <v>346</v>
      </c>
      <c r="E153" s="196" t="s">
        <v>64</v>
      </c>
      <c r="F153" s="197">
        <v>1200</v>
      </c>
      <c r="G153" s="517"/>
      <c r="H153" s="42">
        <f>F153*G153</f>
        <v>0</v>
      </c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</row>
    <row r="154" spans="1:54" s="174" customFormat="1" ht="11.4">
      <c r="A154" s="174">
        <v>2266</v>
      </c>
      <c r="B154" s="47"/>
      <c r="C154" s="47"/>
      <c r="D154" s="206"/>
      <c r="E154" s="206"/>
      <c r="F154" s="207"/>
      <c r="G154" s="517"/>
      <c r="H154" s="188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</row>
    <row r="155" spans="1:54" s="174" customFormat="1" ht="22.8">
      <c r="B155" s="47"/>
      <c r="C155" s="47"/>
      <c r="D155" s="205" t="s">
        <v>347</v>
      </c>
      <c r="E155" s="196" t="s">
        <v>64</v>
      </c>
      <c r="F155" s="197">
        <f>+F153</f>
        <v>1200</v>
      </c>
      <c r="G155" s="517"/>
      <c r="H155" s="42">
        <f>F155*G155</f>
        <v>0</v>
      </c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</row>
    <row r="156" spans="1:54" s="174" customFormat="1" ht="11.4">
      <c r="A156" s="174">
        <v>2267</v>
      </c>
      <c r="B156" s="47"/>
      <c r="C156" s="47"/>
      <c r="D156" s="206"/>
      <c r="E156" s="206"/>
      <c r="F156" s="207"/>
      <c r="G156" s="517"/>
      <c r="H156" s="188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</row>
    <row r="157" spans="1:54" s="174" customFormat="1" ht="11.4">
      <c r="B157" s="47"/>
      <c r="C157" s="47"/>
      <c r="D157" s="208" t="s">
        <v>348</v>
      </c>
      <c r="E157" s="196" t="s">
        <v>64</v>
      </c>
      <c r="F157" s="197">
        <f>+F153</f>
        <v>1200</v>
      </c>
      <c r="G157" s="517"/>
      <c r="H157" s="42">
        <f>F157*G157</f>
        <v>0</v>
      </c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</row>
    <row r="158" spans="1:54" s="174" customFormat="1" ht="11.4">
      <c r="A158" s="174">
        <v>2268</v>
      </c>
      <c r="B158" s="47"/>
      <c r="C158" s="47"/>
      <c r="D158" s="205"/>
      <c r="E158" s="196"/>
      <c r="F158" s="197"/>
      <c r="G158" s="517"/>
      <c r="H158" s="42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</row>
    <row r="159" spans="1:54" s="174" customFormat="1" ht="11.4">
      <c r="B159" s="47"/>
      <c r="C159" s="47"/>
      <c r="D159" s="206"/>
      <c r="E159" s="206"/>
      <c r="F159" s="207"/>
      <c r="G159" s="517"/>
      <c r="H159" s="188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</row>
    <row r="160" spans="1:54" s="174" customFormat="1" ht="11.4">
      <c r="A160" s="174">
        <v>2269</v>
      </c>
      <c r="B160" s="47"/>
      <c r="C160" s="47"/>
      <c r="D160" s="205"/>
      <c r="E160" s="196"/>
      <c r="F160" s="197"/>
      <c r="G160" s="517"/>
      <c r="H160" s="42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</row>
    <row r="161" spans="1:54" s="174" customFormat="1" ht="11.4">
      <c r="B161" s="47"/>
      <c r="C161" s="47"/>
      <c r="D161" s="206"/>
      <c r="E161" s="206"/>
      <c r="F161" s="207"/>
      <c r="G161" s="517"/>
      <c r="H161" s="188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</row>
    <row r="162" spans="1:54" s="174" customFormat="1" ht="11.4">
      <c r="A162" s="174">
        <v>2271</v>
      </c>
      <c r="B162" s="47"/>
      <c r="C162" s="47"/>
      <c r="D162" s="208"/>
      <c r="E162" s="196"/>
      <c r="F162" s="197"/>
      <c r="G162" s="517"/>
      <c r="H162" s="42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</row>
    <row r="163" spans="1:54" s="174" customFormat="1" ht="11.4">
      <c r="B163" s="47"/>
      <c r="C163" s="47"/>
      <c r="D163" s="47"/>
      <c r="E163" s="42"/>
      <c r="F163" s="42"/>
      <c r="G163" s="52"/>
      <c r="H163" s="47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</row>
    <row r="164" spans="1:54" s="174" customFormat="1" ht="11.4">
      <c r="A164" s="174">
        <v>2775</v>
      </c>
      <c r="B164" s="47"/>
      <c r="C164" s="47"/>
      <c r="D164" s="47"/>
      <c r="E164" s="42"/>
      <c r="F164" s="42"/>
      <c r="G164" s="52"/>
      <c r="H164" s="47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</row>
    <row r="165" spans="1:54" s="174" customFormat="1" ht="11.4">
      <c r="B165" s="47"/>
      <c r="C165" s="47"/>
      <c r="D165" s="47"/>
      <c r="E165" s="42"/>
      <c r="F165" s="42"/>
      <c r="G165" s="52"/>
      <c r="H165" s="47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</row>
    <row r="166" spans="1:54" s="174" customFormat="1" ht="11.4">
      <c r="A166" s="174">
        <v>2776</v>
      </c>
      <c r="B166" s="47"/>
      <c r="C166" s="47"/>
      <c r="D166" s="47"/>
      <c r="E166" s="42"/>
      <c r="F166" s="42"/>
      <c r="G166" s="52"/>
      <c r="H166" s="47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</row>
    <row r="167" spans="1:54" s="174" customFormat="1" ht="12">
      <c r="B167" s="47"/>
      <c r="C167" s="47"/>
      <c r="D167" s="47"/>
      <c r="E167" s="42"/>
      <c r="F167" s="42"/>
      <c r="G167" s="52"/>
      <c r="H167" s="47"/>
      <c r="I167" s="178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</row>
    <row r="168" spans="1:54" s="174" customFormat="1" ht="13.8">
      <c r="A168" s="174">
        <v>2777</v>
      </c>
      <c r="B168" s="137"/>
      <c r="C168" s="137"/>
      <c r="D168" s="137"/>
      <c r="E168" s="136"/>
      <c r="F168" s="136"/>
      <c r="G168" s="76"/>
      <c r="H168" s="137"/>
      <c r="I168" s="180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</row>
    <row r="169" spans="1:54" s="174" customFormat="1" ht="13.8">
      <c r="B169" s="138" t="s">
        <v>28</v>
      </c>
      <c r="C169" s="172"/>
      <c r="D169" s="173"/>
      <c r="E169" s="156"/>
      <c r="F169" s="142"/>
      <c r="G169" s="14"/>
      <c r="H169" s="7">
        <f>SUM(H120:H168)</f>
        <v>0</v>
      </c>
      <c r="I169" s="180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</row>
    <row r="170" spans="1:54" s="174" customFormat="1" ht="12">
      <c r="A170" s="174">
        <v>2778</v>
      </c>
      <c r="B170" s="2"/>
      <c r="C170" s="2"/>
      <c r="D170" s="144">
        <v>203</v>
      </c>
      <c r="E170" s="147"/>
      <c r="F170" s="146"/>
      <c r="G170" s="147"/>
      <c r="H170" s="2"/>
      <c r="I170" s="178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</row>
    <row r="171" spans="1:54" s="174" customFormat="1" ht="13.8">
      <c r="B171" s="176" t="s">
        <v>165</v>
      </c>
      <c r="C171" s="23"/>
      <c r="D171" s="23"/>
      <c r="E171" s="209"/>
      <c r="F171" s="209"/>
      <c r="G171" s="209"/>
      <c r="H171" s="23"/>
      <c r="I171" s="178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</row>
    <row r="172" spans="1:54" s="174" customFormat="1" ht="13.8">
      <c r="A172" s="174">
        <v>2779</v>
      </c>
      <c r="B172" s="176" t="str">
        <f>B117</f>
        <v>SECTION B - REHABILITATION OF ROAD PAVEMENTS AT EDITH CAVELL STREET</v>
      </c>
      <c r="C172" s="23"/>
      <c r="D172" s="23"/>
      <c r="E172" s="209"/>
      <c r="F172" s="209"/>
      <c r="G172" s="209"/>
      <c r="H172" s="23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</row>
    <row r="173" spans="1:54" s="174" customFormat="1" ht="12">
      <c r="B173" s="24"/>
      <c r="C173" s="24"/>
      <c r="D173" s="24"/>
      <c r="E173" s="210"/>
      <c r="F173" s="210"/>
      <c r="G173" s="210"/>
      <c r="H173" s="24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</row>
    <row r="174" spans="1:54" s="174" customFormat="1" ht="11.4">
      <c r="A174" s="174">
        <v>2780</v>
      </c>
      <c r="B174" s="211" t="s">
        <v>1</v>
      </c>
      <c r="C174" s="211" t="s">
        <v>2</v>
      </c>
      <c r="D174" s="211" t="s">
        <v>3</v>
      </c>
      <c r="E174" s="211" t="s">
        <v>4</v>
      </c>
      <c r="F174" s="211" t="s">
        <v>5</v>
      </c>
      <c r="G174" s="211" t="s">
        <v>6</v>
      </c>
      <c r="H174" s="25" t="s">
        <v>7</v>
      </c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</row>
    <row r="175" spans="1:54" s="174" customFormat="1" ht="11.4">
      <c r="B175" s="212"/>
      <c r="C175" s="212"/>
      <c r="D175" s="22" t="s">
        <v>380</v>
      </c>
      <c r="E175" s="213"/>
      <c r="F175" s="213"/>
      <c r="G175" s="213"/>
      <c r="H175" s="27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</row>
    <row r="176" spans="1:54" s="174" customFormat="1" ht="11.4">
      <c r="A176" s="174">
        <v>2781</v>
      </c>
      <c r="B176" s="214" t="s">
        <v>371</v>
      </c>
      <c r="C176" s="215"/>
      <c r="D176" s="186" t="s">
        <v>350</v>
      </c>
      <c r="E176" s="215"/>
      <c r="F176" s="215"/>
      <c r="G176" s="215"/>
      <c r="H176" s="21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</row>
    <row r="177" spans="1:54" s="174" customFormat="1" ht="11.4">
      <c r="B177" s="127"/>
      <c r="C177" s="162"/>
      <c r="D177" s="126"/>
      <c r="E177" s="50"/>
      <c r="F177" s="50"/>
      <c r="G177" s="162"/>
      <c r="H177" s="162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</row>
    <row r="178" spans="1:54" s="174" customFormat="1" ht="11.4">
      <c r="B178" s="127" t="s">
        <v>370</v>
      </c>
      <c r="C178" s="50"/>
      <c r="D178" s="126" t="s">
        <v>351</v>
      </c>
      <c r="E178" s="50"/>
      <c r="F178" s="50"/>
      <c r="G178" s="50"/>
      <c r="H178" s="50"/>
      <c r="I178" s="177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</row>
    <row r="179" spans="1:54" s="174" customFormat="1" ht="11.4">
      <c r="A179" s="174">
        <v>2785</v>
      </c>
      <c r="B179" s="127"/>
      <c r="C179" s="162"/>
      <c r="D179" s="126"/>
      <c r="E179" s="50"/>
      <c r="F179" s="50"/>
      <c r="G179" s="162"/>
      <c r="H179" s="162"/>
      <c r="I179" s="177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</row>
    <row r="180" spans="1:54" s="174" customFormat="1" ht="22.8">
      <c r="B180" s="127"/>
      <c r="C180" s="50" t="s">
        <v>13</v>
      </c>
      <c r="D180" s="126" t="s">
        <v>352</v>
      </c>
      <c r="E180" s="50"/>
      <c r="F180" s="50"/>
      <c r="G180" s="50"/>
      <c r="H180" s="50"/>
      <c r="I180" s="177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</row>
    <row r="181" spans="1:54" s="174" customFormat="1" ht="11.4">
      <c r="A181" s="174">
        <v>2786</v>
      </c>
      <c r="B181" s="127"/>
      <c r="C181" s="162"/>
      <c r="D181" s="126"/>
      <c r="E181" s="50"/>
      <c r="F181" s="50"/>
      <c r="G181" s="162"/>
      <c r="H181" s="162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</row>
    <row r="182" spans="1:54" s="174" customFormat="1" ht="11.4">
      <c r="B182" s="127"/>
      <c r="C182" s="50" t="s">
        <v>13</v>
      </c>
      <c r="D182" s="126" t="s">
        <v>353</v>
      </c>
      <c r="E182" s="50" t="s">
        <v>15</v>
      </c>
      <c r="F182" s="44">
        <v>1000</v>
      </c>
      <c r="G182" s="66"/>
      <c r="H182" s="42">
        <f>F182*G182</f>
        <v>0</v>
      </c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</row>
    <row r="183" spans="1:54" s="174" customFormat="1" ht="11.4">
      <c r="A183" s="174">
        <v>2789</v>
      </c>
      <c r="B183" s="127"/>
      <c r="C183" s="162"/>
      <c r="D183" s="126"/>
      <c r="E183" s="50"/>
      <c r="F183" s="44"/>
      <c r="G183" s="66"/>
      <c r="H183" s="50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</row>
    <row r="184" spans="1:54" s="174" customFormat="1" ht="11.4">
      <c r="B184" s="127"/>
      <c r="C184" s="50" t="s">
        <v>13</v>
      </c>
      <c r="D184" s="126" t="s">
        <v>354</v>
      </c>
      <c r="E184" s="50" t="s">
        <v>15</v>
      </c>
      <c r="F184" s="44">
        <v>500</v>
      </c>
      <c r="G184" s="66"/>
      <c r="H184" s="42">
        <f>F184*G184</f>
        <v>0</v>
      </c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</row>
    <row r="185" spans="1:54" s="174" customFormat="1" ht="11.4">
      <c r="A185" s="174">
        <v>2790</v>
      </c>
      <c r="B185" s="127"/>
      <c r="C185" s="162"/>
      <c r="D185" s="126"/>
      <c r="E185" s="50"/>
      <c r="F185" s="44"/>
      <c r="G185" s="66"/>
      <c r="H185" s="50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</row>
    <row r="186" spans="1:54" s="174" customFormat="1" ht="22.8">
      <c r="B186" s="127"/>
      <c r="C186" s="50"/>
      <c r="D186" s="126" t="s">
        <v>355</v>
      </c>
      <c r="E186" s="50" t="s">
        <v>15</v>
      </c>
      <c r="F186" s="44">
        <v>250</v>
      </c>
      <c r="G186" s="66"/>
      <c r="H186" s="45">
        <f>F186*G186</f>
        <v>0</v>
      </c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</row>
    <row r="187" spans="1:54" s="174" customFormat="1" ht="11.4">
      <c r="B187" s="127"/>
      <c r="C187" s="162"/>
      <c r="D187" s="126"/>
      <c r="E187" s="50"/>
      <c r="F187" s="44"/>
      <c r="G187" s="66"/>
      <c r="H187" s="50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</row>
    <row r="188" spans="1:54" s="174" customFormat="1" ht="22.8">
      <c r="B188" s="127" t="s">
        <v>372</v>
      </c>
      <c r="C188" s="50"/>
      <c r="D188" s="126" t="s">
        <v>356</v>
      </c>
      <c r="E188" s="50"/>
      <c r="F188" s="44"/>
      <c r="G188" s="66"/>
      <c r="H188" s="50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</row>
    <row r="189" spans="1:54" s="174" customFormat="1" ht="11.4">
      <c r="B189" s="127"/>
      <c r="C189" s="162"/>
      <c r="D189" s="126"/>
      <c r="E189" s="50"/>
      <c r="F189" s="44"/>
      <c r="G189" s="66"/>
      <c r="H189" s="50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</row>
    <row r="190" spans="1:54" s="174" customFormat="1" ht="22.8">
      <c r="B190" s="127"/>
      <c r="C190" s="50"/>
      <c r="D190" s="126" t="s">
        <v>357</v>
      </c>
      <c r="E190" s="50" t="s">
        <v>15</v>
      </c>
      <c r="F190" s="44">
        <v>500</v>
      </c>
      <c r="G190" s="66"/>
      <c r="H190" s="45">
        <f>F190*G190</f>
        <v>0</v>
      </c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</row>
    <row r="191" spans="1:54" s="174" customFormat="1" ht="11.4">
      <c r="B191" s="127"/>
      <c r="C191" s="162"/>
      <c r="D191" s="126"/>
      <c r="E191" s="50"/>
      <c r="F191" s="44"/>
      <c r="G191" s="66"/>
      <c r="H191" s="50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</row>
    <row r="192" spans="1:54" s="174" customFormat="1" ht="22.8">
      <c r="B192" s="127" t="s">
        <v>373</v>
      </c>
      <c r="C192" s="50" t="s">
        <v>13</v>
      </c>
      <c r="D192" s="126" t="s">
        <v>358</v>
      </c>
      <c r="E192" s="50"/>
      <c r="F192" s="44"/>
      <c r="G192" s="66"/>
      <c r="H192" s="50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</row>
    <row r="193" spans="2:54" s="174" customFormat="1" ht="11.4">
      <c r="B193" s="127"/>
      <c r="C193" s="162"/>
      <c r="D193" s="126"/>
      <c r="E193" s="50"/>
      <c r="F193" s="44"/>
      <c r="G193" s="66"/>
      <c r="H193" s="50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</row>
    <row r="194" spans="2:54" s="174" customFormat="1" ht="22.8">
      <c r="B194" s="127"/>
      <c r="C194" s="50" t="s">
        <v>13</v>
      </c>
      <c r="D194" s="126" t="s">
        <v>359</v>
      </c>
      <c r="E194" s="50" t="s">
        <v>15</v>
      </c>
      <c r="F194" s="44">
        <v>600</v>
      </c>
      <c r="G194" s="66"/>
      <c r="H194" s="42">
        <f>F194*G194</f>
        <v>0</v>
      </c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</row>
    <row r="195" spans="2:54" s="174" customFormat="1" ht="11.4">
      <c r="B195" s="127"/>
      <c r="C195" s="162"/>
      <c r="D195" s="126"/>
      <c r="E195" s="50"/>
      <c r="F195" s="44"/>
      <c r="G195" s="66"/>
      <c r="H195" s="50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</row>
    <row r="196" spans="2:54" s="174" customFormat="1" ht="22.8">
      <c r="B196" s="127" t="s">
        <v>374</v>
      </c>
      <c r="C196" s="50"/>
      <c r="D196" s="126" t="s">
        <v>360</v>
      </c>
      <c r="E196" s="50"/>
      <c r="F196" s="44"/>
      <c r="G196" s="66"/>
      <c r="H196" s="50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</row>
    <row r="197" spans="2:54" s="174" customFormat="1" ht="11.4">
      <c r="B197" s="127"/>
      <c r="C197" s="162"/>
      <c r="D197" s="162"/>
      <c r="E197" s="50"/>
      <c r="F197" s="44"/>
      <c r="G197" s="66"/>
      <c r="H197" s="50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</row>
    <row r="198" spans="2:54" s="174" customFormat="1" ht="11.4">
      <c r="B198" s="127"/>
      <c r="C198" s="162"/>
      <c r="D198" s="49" t="s">
        <v>655</v>
      </c>
      <c r="E198" s="50" t="s">
        <v>15</v>
      </c>
      <c r="F198" s="44">
        <v>500</v>
      </c>
      <c r="G198" s="491"/>
      <c r="H198" s="45">
        <f>F198*G198</f>
        <v>0</v>
      </c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</row>
    <row r="199" spans="2:54" s="174" customFormat="1" ht="11.4">
      <c r="B199" s="127"/>
      <c r="C199" s="50"/>
      <c r="D199" s="50"/>
      <c r="E199" s="50"/>
      <c r="F199" s="44"/>
      <c r="G199" s="66"/>
      <c r="H199" s="50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</row>
    <row r="200" spans="2:54" s="174" customFormat="1" ht="11.4">
      <c r="B200" s="127" t="s">
        <v>375</v>
      </c>
      <c r="C200" s="162"/>
      <c r="D200" s="162" t="s">
        <v>362</v>
      </c>
      <c r="E200" s="50"/>
      <c r="F200" s="44"/>
      <c r="G200" s="66"/>
      <c r="H200" s="50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</row>
    <row r="201" spans="2:54" s="174" customFormat="1" ht="11.4">
      <c r="B201" s="49"/>
      <c r="C201" s="50"/>
      <c r="D201" s="50"/>
      <c r="E201" s="50"/>
      <c r="F201" s="44"/>
      <c r="G201" s="66"/>
      <c r="H201" s="50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</row>
    <row r="202" spans="2:54" s="174" customFormat="1" ht="45.6">
      <c r="B202" s="123"/>
      <c r="C202" s="162"/>
      <c r="D202" s="162" t="s">
        <v>363</v>
      </c>
      <c r="E202" s="50" t="s">
        <v>72</v>
      </c>
      <c r="F202" s="44">
        <v>750</v>
      </c>
      <c r="G202" s="66"/>
      <c r="H202" s="45">
        <f>F202*G202</f>
        <v>0</v>
      </c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</row>
    <row r="203" spans="2:54" s="174" customFormat="1" ht="11.4">
      <c r="B203" s="127"/>
      <c r="C203" s="50"/>
      <c r="D203" s="50"/>
      <c r="E203" s="50"/>
      <c r="F203" s="44"/>
      <c r="G203" s="66"/>
      <c r="H203" s="50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</row>
    <row r="204" spans="2:54" s="174" customFormat="1" ht="34.200000000000003">
      <c r="B204" s="127" t="s">
        <v>376</v>
      </c>
      <c r="C204" s="162"/>
      <c r="D204" s="162" t="s">
        <v>364</v>
      </c>
      <c r="E204" s="50" t="s">
        <v>42</v>
      </c>
      <c r="F204" s="44">
        <v>3000</v>
      </c>
      <c r="G204" s="66"/>
      <c r="H204" s="45">
        <f>F204*G204</f>
        <v>0</v>
      </c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</row>
    <row r="205" spans="2:54" s="174" customFormat="1" ht="11.4">
      <c r="B205" s="127"/>
      <c r="C205" s="50"/>
      <c r="D205" s="50"/>
      <c r="E205" s="50"/>
      <c r="F205" s="44"/>
      <c r="G205" s="66"/>
      <c r="H205" s="50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</row>
    <row r="206" spans="2:54" s="174" customFormat="1" ht="11.4">
      <c r="B206" s="127" t="s">
        <v>377</v>
      </c>
      <c r="C206" s="162"/>
      <c r="D206" s="162" t="s">
        <v>365</v>
      </c>
      <c r="E206" s="50"/>
      <c r="F206" s="44"/>
      <c r="G206" s="66"/>
      <c r="H206" s="50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</row>
    <row r="207" spans="2:54" s="174" customFormat="1" ht="11.4">
      <c r="B207" s="127"/>
      <c r="C207" s="50"/>
      <c r="D207" s="50"/>
      <c r="E207" s="50"/>
      <c r="F207" s="44"/>
      <c r="G207" s="66"/>
      <c r="H207" s="50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</row>
    <row r="208" spans="2:54" s="174" customFormat="1" ht="34.200000000000003">
      <c r="B208" s="127"/>
      <c r="C208" s="162"/>
      <c r="D208" s="162" t="s">
        <v>366</v>
      </c>
      <c r="E208" s="50" t="s">
        <v>42</v>
      </c>
      <c r="F208" s="44">
        <v>3000</v>
      </c>
      <c r="G208" s="66"/>
      <c r="H208" s="45">
        <f>F208*G208</f>
        <v>0</v>
      </c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</row>
    <row r="209" spans="1:54" s="174" customFormat="1" ht="11.4">
      <c r="B209" s="127"/>
      <c r="C209" s="50"/>
      <c r="D209" s="50"/>
      <c r="E209" s="50"/>
      <c r="F209" s="44"/>
      <c r="G209" s="66"/>
      <c r="H209" s="50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</row>
    <row r="210" spans="1:54" s="174" customFormat="1" ht="11.4">
      <c r="B210" s="127" t="s">
        <v>378</v>
      </c>
      <c r="C210" s="162"/>
      <c r="D210" s="162" t="s">
        <v>367</v>
      </c>
      <c r="E210" s="50" t="s">
        <v>44</v>
      </c>
      <c r="F210" s="44">
        <v>12</v>
      </c>
      <c r="G210" s="66"/>
      <c r="H210" s="42">
        <f>F210*G210</f>
        <v>0</v>
      </c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</row>
    <row r="211" spans="1:54" s="174" customFormat="1" ht="11.4">
      <c r="B211" s="127"/>
      <c r="C211" s="50"/>
      <c r="D211" s="50"/>
      <c r="E211" s="50"/>
      <c r="F211" s="50"/>
      <c r="G211" s="66"/>
      <c r="H211" s="50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</row>
    <row r="212" spans="1:54" s="174" customFormat="1" ht="22.8">
      <c r="B212" s="127" t="s">
        <v>637</v>
      </c>
      <c r="C212" s="162"/>
      <c r="D212" s="162" t="s">
        <v>368</v>
      </c>
      <c r="E212" s="50"/>
      <c r="F212" s="50"/>
      <c r="G212" s="66"/>
      <c r="H212" s="50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</row>
    <row r="213" spans="1:54" s="2" customFormat="1" ht="12">
      <c r="B213" s="127"/>
      <c r="C213" s="50"/>
      <c r="D213" s="50"/>
      <c r="E213" s="50"/>
      <c r="F213" s="50"/>
      <c r="G213" s="66"/>
      <c r="H213" s="50"/>
      <c r="I213" s="175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</row>
    <row r="214" spans="1:54" s="1" customFormat="1" ht="13.8">
      <c r="B214" s="123"/>
      <c r="C214" s="162"/>
      <c r="D214" s="162" t="s">
        <v>369</v>
      </c>
      <c r="E214" s="50" t="s">
        <v>15</v>
      </c>
      <c r="F214" s="44">
        <v>15</v>
      </c>
      <c r="G214" s="66"/>
      <c r="H214" s="45">
        <f>F214*G214</f>
        <v>0</v>
      </c>
      <c r="I214" s="175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  <c r="AS214" s="180"/>
      <c r="AT214" s="180"/>
      <c r="AU214" s="180"/>
    </row>
    <row r="215" spans="1:54" s="1" customFormat="1" ht="13.8">
      <c r="B215" s="49"/>
      <c r="C215" s="50"/>
      <c r="D215" s="50"/>
      <c r="E215" s="50"/>
      <c r="F215" s="50"/>
      <c r="G215" s="66"/>
      <c r="H215" s="50"/>
      <c r="I215" s="175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  <c r="AU215" s="180"/>
    </row>
    <row r="216" spans="1:54" s="2" customFormat="1" ht="34.200000000000003">
      <c r="B216" s="127" t="s">
        <v>641</v>
      </c>
      <c r="C216" s="162"/>
      <c r="D216" s="126" t="s">
        <v>228</v>
      </c>
      <c r="E216" s="216"/>
      <c r="F216" s="50"/>
      <c r="G216" s="66"/>
      <c r="H216" s="162"/>
      <c r="I216" s="175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  <c r="AM216" s="178"/>
      <c r="AN216" s="178"/>
      <c r="AO216" s="178"/>
      <c r="AP216" s="178"/>
      <c r="AQ216" s="178"/>
      <c r="AR216" s="178"/>
      <c r="AS216" s="178"/>
      <c r="AT216" s="178"/>
      <c r="AU216" s="178"/>
    </row>
    <row r="217" spans="1:54" s="174" customFormat="1" ht="11.4">
      <c r="B217" s="49"/>
      <c r="C217" s="50"/>
      <c r="D217" s="126"/>
      <c r="E217" s="216"/>
      <c r="F217" s="50"/>
      <c r="G217" s="66"/>
      <c r="H217" s="50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</row>
    <row r="218" spans="1:54" s="174" customFormat="1" ht="11.4">
      <c r="B218" s="123"/>
      <c r="C218" s="162"/>
      <c r="D218" s="43" t="s">
        <v>260</v>
      </c>
      <c r="E218" s="42" t="s">
        <v>72</v>
      </c>
      <c r="F218" s="44" t="s">
        <v>264</v>
      </c>
      <c r="G218" s="67"/>
      <c r="H218" s="42">
        <f>F218*G218</f>
        <v>0</v>
      </c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</row>
    <row r="219" spans="1:54" s="174" customFormat="1" ht="11.4">
      <c r="A219" s="174">
        <v>348</v>
      </c>
      <c r="B219" s="49"/>
      <c r="C219" s="50"/>
      <c r="D219" s="43"/>
      <c r="E219" s="42"/>
      <c r="F219" s="42"/>
      <c r="G219" s="67"/>
      <c r="H219" s="121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</row>
    <row r="220" spans="1:54" s="174" customFormat="1" ht="11.4">
      <c r="B220" s="123"/>
      <c r="C220" s="162"/>
      <c r="D220" s="43" t="s">
        <v>261</v>
      </c>
      <c r="E220" s="42" t="s">
        <v>72</v>
      </c>
      <c r="F220" s="44" t="s">
        <v>265</v>
      </c>
      <c r="G220" s="67"/>
      <c r="H220" s="42">
        <f>F220*G220</f>
        <v>0</v>
      </c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</row>
    <row r="221" spans="1:54" s="174" customFormat="1" ht="11.4">
      <c r="A221" s="174">
        <v>2799</v>
      </c>
      <c r="B221" s="123"/>
      <c r="C221" s="162"/>
      <c r="D221" s="43"/>
      <c r="E221" s="42"/>
      <c r="F221" s="42"/>
      <c r="G221" s="67"/>
      <c r="H221" s="121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</row>
    <row r="222" spans="1:54" s="174" customFormat="1" ht="11.4">
      <c r="B222" s="123"/>
      <c r="C222" s="162"/>
      <c r="D222" s="43" t="s">
        <v>262</v>
      </c>
      <c r="E222" s="42" t="s">
        <v>72</v>
      </c>
      <c r="F222" s="44" t="s">
        <v>264</v>
      </c>
      <c r="G222" s="67"/>
      <c r="H222" s="42">
        <f>F222*G222</f>
        <v>0</v>
      </c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</row>
    <row r="223" spans="1:54" s="174" customFormat="1" ht="11.4">
      <c r="A223" s="174">
        <v>2800</v>
      </c>
      <c r="B223" s="123"/>
      <c r="C223" s="162"/>
      <c r="D223" s="43"/>
      <c r="E223" s="42"/>
      <c r="F223" s="42"/>
      <c r="G223" s="67"/>
      <c r="H223" s="121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</row>
    <row r="224" spans="1:54" s="174" customFormat="1" ht="11.4">
      <c r="B224" s="123"/>
      <c r="C224" s="162"/>
      <c r="D224" s="43" t="s">
        <v>263</v>
      </c>
      <c r="E224" s="42" t="s">
        <v>72</v>
      </c>
      <c r="F224" s="44" t="s">
        <v>266</v>
      </c>
      <c r="G224" s="67"/>
      <c r="H224" s="42">
        <f>F224*G224</f>
        <v>0</v>
      </c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</row>
    <row r="225" spans="1:54" s="174" customFormat="1" ht="11.4">
      <c r="A225" s="174">
        <v>2801</v>
      </c>
      <c r="B225" s="123"/>
      <c r="C225" s="162"/>
      <c r="D225" s="126"/>
      <c r="E225" s="50"/>
      <c r="F225" s="50"/>
      <c r="G225" s="66"/>
      <c r="H225" s="162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</row>
    <row r="226" spans="1:54" s="174" customFormat="1" ht="11.4">
      <c r="B226" s="123"/>
      <c r="C226" s="162"/>
      <c r="D226" s="126"/>
      <c r="E226" s="50"/>
      <c r="F226" s="50"/>
      <c r="G226" s="83"/>
      <c r="H226" s="162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</row>
    <row r="227" spans="1:54" s="174" customFormat="1" ht="11.4">
      <c r="A227" s="174">
        <v>356</v>
      </c>
      <c r="B227" s="123"/>
      <c r="C227" s="162"/>
      <c r="D227" s="126"/>
      <c r="E227" s="50"/>
      <c r="F227" s="50"/>
      <c r="G227" s="83"/>
      <c r="H227" s="162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</row>
    <row r="228" spans="1:54" s="174" customFormat="1" ht="11.4">
      <c r="B228" s="123"/>
      <c r="C228" s="162"/>
      <c r="D228" s="126"/>
      <c r="E228" s="50"/>
      <c r="F228" s="50"/>
      <c r="G228" s="83"/>
      <c r="H228" s="162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</row>
    <row r="229" spans="1:54" s="174" customFormat="1" ht="11.4">
      <c r="A229" s="174">
        <v>357</v>
      </c>
      <c r="B229" s="123"/>
      <c r="C229" s="162"/>
      <c r="D229" s="162"/>
      <c r="E229" s="50"/>
      <c r="F229" s="50"/>
      <c r="G229" s="83"/>
      <c r="H229" s="162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</row>
    <row r="230" spans="1:54" s="174" customFormat="1" ht="11.4">
      <c r="B230" s="217"/>
      <c r="C230" s="170"/>
      <c r="D230" s="170"/>
      <c r="E230" s="218"/>
      <c r="F230" s="218"/>
      <c r="G230" s="89"/>
      <c r="H230" s="170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</row>
    <row r="231" spans="1:54" s="174" customFormat="1" ht="11.4">
      <c r="A231" s="174">
        <v>358</v>
      </c>
      <c r="B231" s="219" t="s">
        <v>28</v>
      </c>
      <c r="C231" s="220"/>
      <c r="D231" s="221"/>
      <c r="E231" s="213"/>
      <c r="F231" s="213"/>
      <c r="G231" s="26"/>
      <c r="H231" s="7">
        <f>SUM(H177:H230)</f>
        <v>0</v>
      </c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</row>
    <row r="232" spans="1:54" s="174" customFormat="1" ht="12">
      <c r="B232" s="24"/>
      <c r="C232" s="24"/>
      <c r="D232" s="222">
        <v>204</v>
      </c>
      <c r="E232" s="210"/>
      <c r="F232" s="210"/>
      <c r="G232" s="210"/>
      <c r="H232" s="24"/>
      <c r="I232" s="178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</row>
    <row r="233" spans="1:54" s="174" customFormat="1" ht="13.8">
      <c r="A233" s="174">
        <v>364</v>
      </c>
      <c r="B233" s="148" t="s">
        <v>165</v>
      </c>
      <c r="C233" s="1"/>
      <c r="D233" s="1"/>
      <c r="E233" s="151"/>
      <c r="F233" s="150"/>
      <c r="G233" s="151"/>
      <c r="H233" s="1"/>
      <c r="I233" s="180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</row>
    <row r="234" spans="1:54" s="174" customFormat="1" ht="13.8">
      <c r="B234" s="148" t="str">
        <f>B172</f>
        <v>SECTION B - REHABILITATION OF ROAD PAVEMENTS AT EDITH CAVELL STREET</v>
      </c>
      <c r="C234" s="1"/>
      <c r="D234" s="1"/>
      <c r="E234" s="151"/>
      <c r="F234" s="150"/>
      <c r="G234" s="151"/>
      <c r="H234" s="1"/>
      <c r="I234" s="178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</row>
    <row r="235" spans="1:54" s="174" customFormat="1" ht="12">
      <c r="A235" s="174">
        <v>368</v>
      </c>
      <c r="B235" s="2"/>
      <c r="C235" s="2"/>
      <c r="D235" s="2"/>
      <c r="E235" s="147"/>
      <c r="F235" s="146"/>
      <c r="G235" s="147"/>
      <c r="H235" s="2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</row>
    <row r="236" spans="1:54" s="174" customFormat="1" ht="11.4">
      <c r="B236" s="152" t="s">
        <v>1</v>
      </c>
      <c r="C236" s="152" t="s">
        <v>2</v>
      </c>
      <c r="D236" s="152" t="s">
        <v>3</v>
      </c>
      <c r="E236" s="152" t="s">
        <v>4</v>
      </c>
      <c r="F236" s="153" t="s">
        <v>5</v>
      </c>
      <c r="G236" s="152" t="s">
        <v>6</v>
      </c>
      <c r="H236" s="10" t="s">
        <v>7</v>
      </c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</row>
    <row r="237" spans="1:54" s="174" customFormat="1" ht="11.4">
      <c r="A237" s="174">
        <v>371</v>
      </c>
      <c r="B237" s="154"/>
      <c r="C237" s="203"/>
      <c r="D237" s="8" t="s">
        <v>73</v>
      </c>
      <c r="E237" s="156"/>
      <c r="F237" s="142"/>
      <c r="G237" s="156"/>
      <c r="H237" s="6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</row>
    <row r="238" spans="1:54" s="174" customFormat="1" ht="11.4">
      <c r="B238" s="163" t="s">
        <v>227</v>
      </c>
      <c r="C238" s="160" t="s">
        <v>13</v>
      </c>
      <c r="D238" s="223" t="s">
        <v>226</v>
      </c>
      <c r="E238" s="163"/>
      <c r="F238" s="160"/>
      <c r="G238" s="163"/>
      <c r="H238" s="163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</row>
    <row r="239" spans="1:54" s="174" customFormat="1" ht="11.4">
      <c r="A239" s="174">
        <v>376</v>
      </c>
      <c r="B239" s="121"/>
      <c r="C239" s="121"/>
      <c r="D239" s="47"/>
      <c r="E239" s="121"/>
      <c r="F239" s="42"/>
      <c r="G239" s="121"/>
      <c r="H239" s="121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</row>
    <row r="240" spans="1:54" s="174" customFormat="1" ht="22.8">
      <c r="B240" s="115"/>
      <c r="C240" s="115"/>
      <c r="D240" s="43" t="s">
        <v>254</v>
      </c>
      <c r="E240" s="48"/>
      <c r="F240" s="48"/>
      <c r="G240" s="121"/>
      <c r="H240" s="121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</row>
    <row r="241" spans="1:54" s="174" customFormat="1" ht="11.4">
      <c r="A241" s="174">
        <v>380</v>
      </c>
      <c r="B241" s="224"/>
      <c r="C241" s="121"/>
      <c r="D241" s="47"/>
      <c r="E241" s="121"/>
      <c r="F241" s="42"/>
      <c r="G241" s="45"/>
      <c r="H241" s="121"/>
      <c r="I241" s="177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</row>
    <row r="242" spans="1:54" s="174" customFormat="1" ht="22.8">
      <c r="B242" s="121" t="s">
        <v>236</v>
      </c>
      <c r="C242" s="121"/>
      <c r="D242" s="225" t="s">
        <v>229</v>
      </c>
      <c r="E242" s="48"/>
      <c r="F242" s="48"/>
      <c r="G242" s="45"/>
      <c r="H242" s="45"/>
      <c r="I242" s="177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</row>
    <row r="243" spans="1:54" s="174" customFormat="1" ht="11.4">
      <c r="B243" s="121"/>
      <c r="C243" s="121"/>
      <c r="D243" s="47"/>
      <c r="E243" s="121"/>
      <c r="F243" s="42"/>
      <c r="G243" s="45"/>
      <c r="H243" s="45"/>
      <c r="I243" s="177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</row>
    <row r="244" spans="1:54" s="174" customFormat="1" ht="11.4">
      <c r="A244" s="174">
        <v>387</v>
      </c>
      <c r="B244" s="216"/>
      <c r="C244" s="121"/>
      <c r="D244" s="47" t="s">
        <v>237</v>
      </c>
      <c r="E244" s="44"/>
      <c r="F244" s="44"/>
      <c r="G244" s="45"/>
      <c r="H244" s="4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</row>
    <row r="245" spans="1:54" s="174" customFormat="1" ht="11.4">
      <c r="B245" s="121"/>
      <c r="C245" s="121"/>
      <c r="D245" s="47"/>
      <c r="E245" s="121"/>
      <c r="F245" s="42"/>
      <c r="G245" s="121"/>
      <c r="H245" s="121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</row>
    <row r="246" spans="1:54" s="174" customFormat="1" ht="22.8">
      <c r="A246" s="174">
        <v>402</v>
      </c>
      <c r="B246" s="121"/>
      <c r="C246" s="121"/>
      <c r="D246" s="47" t="s">
        <v>240</v>
      </c>
      <c r="E246" s="121"/>
      <c r="F246" s="42"/>
      <c r="G246" s="121"/>
      <c r="H246" s="121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</row>
    <row r="247" spans="1:54" s="174" customFormat="1" ht="11.4">
      <c r="B247" s="104"/>
      <c r="C247" s="121"/>
      <c r="D247" s="47"/>
      <c r="E247" s="121"/>
      <c r="F247" s="42"/>
      <c r="G247" s="121"/>
      <c r="H247" s="121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</row>
    <row r="248" spans="1:54" s="174" customFormat="1" ht="11.4">
      <c r="A248" s="174">
        <v>403</v>
      </c>
      <c r="B248" s="121"/>
      <c r="C248" s="121"/>
      <c r="D248" s="47" t="s">
        <v>230</v>
      </c>
      <c r="E248" s="42" t="s">
        <v>44</v>
      </c>
      <c r="F248" s="44" t="s">
        <v>103</v>
      </c>
      <c r="G248" s="67"/>
      <c r="H248" s="42">
        <f>F248*G248</f>
        <v>0</v>
      </c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</row>
    <row r="249" spans="1:54" s="174" customFormat="1" ht="11.4">
      <c r="B249" s="121"/>
      <c r="C249" s="121"/>
      <c r="D249" s="47"/>
      <c r="E249" s="42"/>
      <c r="F249" s="44"/>
      <c r="G249" s="67"/>
      <c r="H249" s="121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</row>
    <row r="250" spans="1:54" s="174" customFormat="1" ht="11.4">
      <c r="A250" s="174">
        <v>412</v>
      </c>
      <c r="B250" s="121"/>
      <c r="C250" s="121"/>
      <c r="D250" s="47" t="s">
        <v>231</v>
      </c>
      <c r="E250" s="42" t="s">
        <v>44</v>
      </c>
      <c r="F250" s="44" t="s">
        <v>182</v>
      </c>
      <c r="G250" s="67"/>
      <c r="H250" s="42">
        <f>F250*G250</f>
        <v>0</v>
      </c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</row>
    <row r="251" spans="1:54" s="174" customFormat="1" ht="11.4">
      <c r="B251" s="121"/>
      <c r="C251" s="121"/>
      <c r="D251" s="47"/>
      <c r="E251" s="42"/>
      <c r="F251" s="44"/>
      <c r="G251" s="67"/>
      <c r="H251" s="121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</row>
    <row r="252" spans="1:54" s="174" customFormat="1" ht="11.4">
      <c r="A252" s="174">
        <v>413</v>
      </c>
      <c r="B252" s="121"/>
      <c r="C252" s="121"/>
      <c r="D252" s="47" t="s">
        <v>232</v>
      </c>
      <c r="E252" s="42" t="s">
        <v>44</v>
      </c>
      <c r="F252" s="44" t="s">
        <v>259</v>
      </c>
      <c r="G252" s="67"/>
      <c r="H252" s="42">
        <f>F252*G252</f>
        <v>0</v>
      </c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</row>
    <row r="253" spans="1:54" s="174" customFormat="1" ht="11.4">
      <c r="B253" s="121"/>
      <c r="C253" s="121"/>
      <c r="D253" s="47"/>
      <c r="E253" s="42"/>
      <c r="F253" s="44"/>
      <c r="G253" s="67"/>
      <c r="H253" s="121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</row>
    <row r="254" spans="1:54" s="174" customFormat="1" ht="11.4">
      <c r="A254" s="174">
        <v>417</v>
      </c>
      <c r="B254" s="121"/>
      <c r="C254" s="121"/>
      <c r="D254" s="47" t="s">
        <v>233</v>
      </c>
      <c r="E254" s="42" t="s">
        <v>44</v>
      </c>
      <c r="F254" s="44" t="s">
        <v>259</v>
      </c>
      <c r="G254" s="67"/>
      <c r="H254" s="42">
        <f>F254*G254</f>
        <v>0</v>
      </c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</row>
    <row r="255" spans="1:54" s="174" customFormat="1" ht="11.4">
      <c r="B255" s="121"/>
      <c r="C255" s="121"/>
      <c r="D255" s="47"/>
      <c r="E255" s="42"/>
      <c r="F255" s="42"/>
      <c r="G255" s="67"/>
      <c r="H255" s="121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</row>
    <row r="256" spans="1:54" s="174" customFormat="1" ht="11.4">
      <c r="B256" s="121"/>
      <c r="C256" s="121"/>
      <c r="D256" s="47" t="s">
        <v>238</v>
      </c>
      <c r="E256" s="42"/>
      <c r="F256" s="42"/>
      <c r="G256" s="67"/>
      <c r="H256" s="121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</row>
    <row r="257" spans="1:54" s="174" customFormat="1" ht="11.4">
      <c r="B257" s="121"/>
      <c r="C257" s="121"/>
      <c r="D257" s="47"/>
      <c r="E257" s="42"/>
      <c r="F257" s="42"/>
      <c r="G257" s="67"/>
      <c r="H257" s="121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</row>
    <row r="258" spans="1:54" s="174" customFormat="1" ht="22.8">
      <c r="B258" s="121"/>
      <c r="C258" s="121"/>
      <c r="D258" s="47" t="s">
        <v>239</v>
      </c>
      <c r="E258" s="42"/>
      <c r="F258" s="42"/>
      <c r="G258" s="67"/>
      <c r="H258" s="121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</row>
    <row r="259" spans="1:54" s="174" customFormat="1" ht="11.4">
      <c r="B259" s="121"/>
      <c r="C259" s="121"/>
      <c r="D259" s="47"/>
      <c r="E259" s="42"/>
      <c r="F259" s="42"/>
      <c r="G259" s="67"/>
      <c r="H259" s="121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</row>
    <row r="260" spans="1:54" s="174" customFormat="1" ht="11.4">
      <c r="B260" s="121"/>
      <c r="C260" s="121"/>
      <c r="D260" s="47" t="s">
        <v>230</v>
      </c>
      <c r="E260" s="42" t="s">
        <v>44</v>
      </c>
      <c r="F260" s="44" t="s">
        <v>258</v>
      </c>
      <c r="G260" s="67"/>
      <c r="H260" s="42">
        <f>F260*G260</f>
        <v>0</v>
      </c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</row>
    <row r="261" spans="1:54" s="174" customFormat="1" ht="11.4">
      <c r="B261" s="121"/>
      <c r="C261" s="121"/>
      <c r="D261" s="47"/>
      <c r="E261" s="42"/>
      <c r="F261" s="44"/>
      <c r="G261" s="67"/>
      <c r="H261" s="121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</row>
    <row r="262" spans="1:54" s="2" customFormat="1" ht="12">
      <c r="B262" s="121"/>
      <c r="C262" s="121"/>
      <c r="D262" s="47" t="s">
        <v>234</v>
      </c>
      <c r="E262" s="42" t="s">
        <v>44</v>
      </c>
      <c r="F262" s="44" t="s">
        <v>183</v>
      </c>
      <c r="G262" s="67"/>
      <c r="H262" s="42">
        <f>F262*G262</f>
        <v>0</v>
      </c>
      <c r="I262" s="175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  <c r="AA262" s="178"/>
      <c r="AB262" s="178"/>
      <c r="AC262" s="178"/>
      <c r="AD262" s="178"/>
      <c r="AE262" s="178"/>
      <c r="AF262" s="178"/>
      <c r="AG262" s="178"/>
      <c r="AH262" s="178"/>
      <c r="AI262" s="178"/>
      <c r="AJ262" s="178"/>
      <c r="AK262" s="178"/>
      <c r="AL262" s="178"/>
      <c r="AM262" s="178"/>
      <c r="AN262" s="178"/>
      <c r="AO262" s="178"/>
      <c r="AP262" s="178"/>
      <c r="AQ262" s="178"/>
      <c r="AR262" s="178"/>
      <c r="AS262" s="178"/>
      <c r="AT262" s="178"/>
      <c r="AU262" s="178"/>
      <c r="AV262" s="178"/>
      <c r="AW262" s="178"/>
      <c r="AX262" s="178"/>
      <c r="AY262" s="178"/>
      <c r="AZ262" s="178"/>
      <c r="BA262" s="178"/>
      <c r="BB262" s="178"/>
    </row>
    <row r="263" spans="1:54" s="1" customFormat="1" ht="13.8">
      <c r="B263" s="121"/>
      <c r="C263" s="121"/>
      <c r="D263" s="47"/>
      <c r="E263" s="42"/>
      <c r="F263" s="44"/>
      <c r="G263" s="67"/>
      <c r="H263" s="121"/>
      <c r="I263" s="175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</row>
    <row r="264" spans="1:54" s="1" customFormat="1" ht="13.8">
      <c r="B264" s="121"/>
      <c r="C264" s="121"/>
      <c r="D264" s="47" t="s">
        <v>235</v>
      </c>
      <c r="E264" s="42" t="s">
        <v>44</v>
      </c>
      <c r="F264" s="44" t="s">
        <v>183</v>
      </c>
      <c r="G264" s="67"/>
      <c r="H264" s="42">
        <f>F264*G264</f>
        <v>0</v>
      </c>
      <c r="I264" s="175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180"/>
      <c r="AT264" s="180"/>
      <c r="AU264" s="180"/>
      <c r="AV264" s="180"/>
      <c r="AW264" s="180"/>
      <c r="AX264" s="180"/>
      <c r="AY264" s="180"/>
      <c r="AZ264" s="180"/>
      <c r="BA264" s="180"/>
      <c r="BB264" s="180"/>
    </row>
    <row r="265" spans="1:54" s="2" customFormat="1" ht="12">
      <c r="B265" s="121"/>
      <c r="C265" s="121"/>
      <c r="D265" s="121"/>
      <c r="E265" s="42"/>
      <c r="F265" s="42"/>
      <c r="G265" s="67"/>
      <c r="H265" s="121"/>
      <c r="I265" s="175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  <c r="AA265" s="178"/>
      <c r="AB265" s="178"/>
      <c r="AC265" s="178"/>
      <c r="AD265" s="178"/>
      <c r="AE265" s="178"/>
      <c r="AF265" s="178"/>
      <c r="AG265" s="178"/>
      <c r="AH265" s="178"/>
      <c r="AI265" s="178"/>
      <c r="AJ265" s="178"/>
      <c r="AK265" s="178"/>
      <c r="AL265" s="178"/>
      <c r="AM265" s="178"/>
      <c r="AN265" s="178"/>
      <c r="AO265" s="178"/>
      <c r="AP265" s="178"/>
      <c r="AQ265" s="178"/>
      <c r="AR265" s="178"/>
      <c r="AS265" s="178"/>
      <c r="AT265" s="178"/>
      <c r="AU265" s="178"/>
      <c r="AV265" s="178"/>
      <c r="AW265" s="178"/>
      <c r="AX265" s="178"/>
      <c r="AY265" s="178"/>
      <c r="AZ265" s="178"/>
      <c r="BA265" s="178"/>
      <c r="BB265" s="178"/>
    </row>
    <row r="266" spans="1:54" s="174" customFormat="1" ht="22.8">
      <c r="B266" s="104" t="s">
        <v>642</v>
      </c>
      <c r="C266" s="121"/>
      <c r="D266" s="43" t="s">
        <v>255</v>
      </c>
      <c r="E266" s="121"/>
      <c r="F266" s="42"/>
      <c r="G266" s="67"/>
      <c r="H266" s="121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</row>
    <row r="267" spans="1:54" s="174" customFormat="1" ht="11.4">
      <c r="B267" s="121"/>
      <c r="C267" s="121"/>
      <c r="D267" s="43"/>
      <c r="E267" s="121"/>
      <c r="F267" s="42"/>
      <c r="G267" s="67"/>
      <c r="H267" s="121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</row>
    <row r="268" spans="1:54" s="174" customFormat="1" ht="11.4">
      <c r="A268" s="174">
        <v>2889</v>
      </c>
      <c r="B268" s="121"/>
      <c r="C268" s="121"/>
      <c r="D268" s="43" t="s">
        <v>260</v>
      </c>
      <c r="E268" s="42" t="s">
        <v>72</v>
      </c>
      <c r="F268" s="44" t="s">
        <v>264</v>
      </c>
      <c r="G268" s="67"/>
      <c r="H268" s="42">
        <f>F268*G268</f>
        <v>0</v>
      </c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</row>
    <row r="269" spans="1:54" s="174" customFormat="1" ht="11.4">
      <c r="B269" s="121"/>
      <c r="C269" s="121"/>
      <c r="D269" s="43"/>
      <c r="E269" s="42"/>
      <c r="F269" s="42"/>
      <c r="G269" s="67"/>
      <c r="H269" s="121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</row>
    <row r="270" spans="1:54" s="174" customFormat="1" ht="11.4">
      <c r="A270" s="174">
        <v>2890</v>
      </c>
      <c r="B270" s="121"/>
      <c r="C270" s="121"/>
      <c r="D270" s="43" t="s">
        <v>261</v>
      </c>
      <c r="E270" s="42" t="s">
        <v>72</v>
      </c>
      <c r="F270" s="44" t="s">
        <v>265</v>
      </c>
      <c r="G270" s="67"/>
      <c r="H270" s="42">
        <f>F270*G270</f>
        <v>0</v>
      </c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</row>
    <row r="271" spans="1:54" s="174" customFormat="1" ht="11.4">
      <c r="B271" s="121"/>
      <c r="C271" s="121"/>
      <c r="D271" s="43"/>
      <c r="E271" s="42"/>
      <c r="F271" s="42"/>
      <c r="G271" s="67"/>
      <c r="H271" s="121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</row>
    <row r="272" spans="1:54" s="174" customFormat="1" ht="11.4">
      <c r="A272" s="174">
        <v>2891</v>
      </c>
      <c r="B272" s="121"/>
      <c r="C272" s="121"/>
      <c r="D272" s="43" t="s">
        <v>262</v>
      </c>
      <c r="E272" s="42" t="s">
        <v>72</v>
      </c>
      <c r="F272" s="44" t="s">
        <v>264</v>
      </c>
      <c r="G272" s="67"/>
      <c r="H272" s="42">
        <f>F272*G272</f>
        <v>0</v>
      </c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</row>
    <row r="273" spans="1:54" s="174" customFormat="1" ht="11.4">
      <c r="B273" s="121"/>
      <c r="C273" s="121"/>
      <c r="D273" s="43"/>
      <c r="E273" s="42"/>
      <c r="F273" s="42"/>
      <c r="G273" s="67"/>
      <c r="H273" s="121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</row>
    <row r="274" spans="1:54" s="174" customFormat="1" ht="11.4">
      <c r="A274" s="174">
        <v>2892</v>
      </c>
      <c r="B274" s="121"/>
      <c r="C274" s="121"/>
      <c r="D274" s="43" t="s">
        <v>263</v>
      </c>
      <c r="E274" s="42" t="s">
        <v>72</v>
      </c>
      <c r="F274" s="44" t="s">
        <v>266</v>
      </c>
      <c r="G274" s="67"/>
      <c r="H274" s="42">
        <f>F274*G274</f>
        <v>0</v>
      </c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</row>
    <row r="275" spans="1:54" s="174" customFormat="1" ht="11.4">
      <c r="B275" s="121"/>
      <c r="C275" s="121"/>
      <c r="D275" s="43"/>
      <c r="E275" s="42"/>
      <c r="F275" s="42"/>
      <c r="G275" s="67"/>
      <c r="H275" s="121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</row>
    <row r="276" spans="1:54" s="174" customFormat="1" ht="11.4">
      <c r="A276" s="174">
        <v>2896</v>
      </c>
      <c r="B276" s="121"/>
      <c r="C276" s="121"/>
      <c r="D276" s="43"/>
      <c r="E276" s="42"/>
      <c r="F276" s="44"/>
      <c r="G276" s="67"/>
      <c r="H276" s="121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</row>
    <row r="277" spans="1:54" s="174" customFormat="1" ht="11.4">
      <c r="B277" s="121"/>
      <c r="C277" s="121"/>
      <c r="D277" s="43"/>
      <c r="E277" s="42"/>
      <c r="F277" s="42"/>
      <c r="G277" s="67"/>
      <c r="H277" s="121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</row>
    <row r="278" spans="1:54" s="174" customFormat="1" ht="11.4">
      <c r="A278" s="174">
        <v>2897</v>
      </c>
      <c r="B278" s="121"/>
      <c r="C278" s="121"/>
      <c r="E278" s="43"/>
      <c r="F278" s="121"/>
      <c r="G278" s="51"/>
      <c r="H278" s="121"/>
      <c r="I278" s="46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</row>
    <row r="279" spans="1:54" s="174" customFormat="1" ht="11.4">
      <c r="B279" s="121"/>
      <c r="C279" s="121"/>
      <c r="E279" s="43"/>
      <c r="F279" s="121"/>
      <c r="G279" s="51"/>
      <c r="H279" s="121"/>
      <c r="I279" s="46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</row>
    <row r="280" spans="1:54" s="174" customFormat="1" ht="11.4">
      <c r="A280" s="174">
        <v>3604</v>
      </c>
      <c r="B280" s="121"/>
      <c r="C280" s="121"/>
      <c r="E280" s="43"/>
      <c r="F280" s="42"/>
      <c r="G280" s="55"/>
      <c r="H280" s="121"/>
      <c r="I280" s="46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</row>
    <row r="281" spans="1:54" s="174" customFormat="1" ht="11.4">
      <c r="B281" s="121"/>
      <c r="C281" s="121"/>
      <c r="E281" s="43"/>
      <c r="F281" s="42"/>
      <c r="G281" s="51"/>
      <c r="H281" s="121"/>
      <c r="I281" s="46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</row>
    <row r="282" spans="1:54" s="174" customFormat="1" ht="11.4">
      <c r="A282" s="174">
        <v>2952</v>
      </c>
      <c r="B282" s="121"/>
      <c r="C282" s="121"/>
      <c r="E282" s="43"/>
      <c r="F282" s="42"/>
      <c r="G282" s="55"/>
      <c r="H282" s="121"/>
      <c r="I282" s="46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</row>
    <row r="283" spans="1:54" s="174" customFormat="1" ht="11.4">
      <c r="B283" s="121"/>
      <c r="C283" s="121"/>
      <c r="E283" s="43"/>
      <c r="F283" s="42"/>
      <c r="G283" s="51"/>
      <c r="H283" s="121"/>
      <c r="I283" s="46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</row>
    <row r="284" spans="1:54" s="174" customFormat="1" ht="11.4">
      <c r="A284" s="174">
        <v>2906</v>
      </c>
      <c r="B284" s="121"/>
      <c r="C284" s="121"/>
      <c r="E284" s="43"/>
      <c r="F284" s="42"/>
      <c r="G284" s="55"/>
      <c r="H284" s="121"/>
      <c r="I284" s="46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</row>
    <row r="285" spans="1:54" s="174" customFormat="1" ht="11.4">
      <c r="B285" s="121"/>
      <c r="C285" s="121"/>
      <c r="E285" s="43"/>
      <c r="F285" s="42"/>
      <c r="G285" s="51"/>
      <c r="H285" s="121"/>
      <c r="I285" s="46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</row>
    <row r="286" spans="1:54" s="174" customFormat="1" ht="11.4">
      <c r="A286" s="174">
        <v>3605</v>
      </c>
      <c r="B286" s="121"/>
      <c r="C286" s="121"/>
      <c r="E286" s="43"/>
      <c r="F286" s="42"/>
      <c r="G286" s="55"/>
      <c r="H286" s="121"/>
      <c r="I286" s="46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</row>
    <row r="287" spans="1:54" s="174" customFormat="1" ht="11.4">
      <c r="B287" s="121"/>
      <c r="C287" s="121"/>
      <c r="D287" s="43"/>
      <c r="E287" s="42"/>
      <c r="F287" s="42"/>
      <c r="G287" s="67"/>
      <c r="H287" s="121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</row>
    <row r="288" spans="1:54" s="174" customFormat="1" ht="11.4">
      <c r="A288" s="174">
        <v>2909</v>
      </c>
      <c r="B288" s="121"/>
      <c r="C288" s="121"/>
      <c r="D288" s="43"/>
      <c r="E288" s="42"/>
      <c r="F288" s="44"/>
      <c r="G288" s="67"/>
      <c r="H288" s="121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</row>
    <row r="289" spans="1:54" s="174" customFormat="1" ht="11.4">
      <c r="B289" s="121"/>
      <c r="C289" s="121"/>
      <c r="D289" s="43"/>
      <c r="E289" s="42"/>
      <c r="F289" s="42"/>
      <c r="G289" s="67"/>
      <c r="H289" s="121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</row>
    <row r="290" spans="1:54" s="174" customFormat="1" ht="11.4">
      <c r="A290" s="174">
        <v>3038</v>
      </c>
      <c r="B290" s="121"/>
      <c r="C290" s="121"/>
      <c r="D290" s="43"/>
      <c r="E290" s="42"/>
      <c r="F290" s="44"/>
      <c r="G290" s="67"/>
      <c r="H290" s="121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</row>
    <row r="291" spans="1:54" s="174" customFormat="1" ht="11.4">
      <c r="B291" s="121"/>
      <c r="C291" s="121"/>
      <c r="D291" s="43"/>
      <c r="E291" s="42"/>
      <c r="F291" s="42"/>
      <c r="G291" s="67"/>
      <c r="H291" s="121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</row>
    <row r="292" spans="1:54" s="174" customFormat="1" ht="11.4">
      <c r="A292" s="174">
        <v>3046</v>
      </c>
      <c r="B292" s="121"/>
      <c r="C292" s="121"/>
      <c r="D292" s="43"/>
      <c r="E292" s="42"/>
      <c r="F292" s="44"/>
      <c r="G292" s="52"/>
      <c r="H292" s="47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</row>
    <row r="293" spans="1:54" s="174" customFormat="1" ht="11.4">
      <c r="B293" s="47"/>
      <c r="C293" s="47"/>
      <c r="D293" s="47"/>
      <c r="E293" s="47"/>
      <c r="F293" s="42"/>
      <c r="G293" s="52"/>
      <c r="H293" s="47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</row>
    <row r="294" spans="1:54" s="174" customFormat="1" ht="11.4">
      <c r="A294" s="174">
        <v>3049</v>
      </c>
      <c r="B294" s="137"/>
      <c r="C294" s="137"/>
      <c r="D294" s="137"/>
      <c r="E294" s="137"/>
      <c r="F294" s="136"/>
      <c r="G294" s="76"/>
      <c r="H294" s="137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</row>
    <row r="295" spans="1:54" s="174" customFormat="1" ht="12">
      <c r="B295" s="138" t="s">
        <v>28</v>
      </c>
      <c r="C295" s="172"/>
      <c r="D295" s="173"/>
      <c r="E295" s="156"/>
      <c r="F295" s="142"/>
      <c r="G295" s="14"/>
      <c r="H295" s="7">
        <f>SUM(H241:H294)</f>
        <v>0</v>
      </c>
      <c r="I295" s="178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</row>
    <row r="296" spans="1:54" s="174" customFormat="1" ht="13.8">
      <c r="A296" s="174">
        <v>3057</v>
      </c>
      <c r="B296" s="2"/>
      <c r="C296" s="2"/>
      <c r="D296" s="144">
        <v>205</v>
      </c>
      <c r="E296" s="147"/>
      <c r="F296" s="146"/>
      <c r="G296" s="147"/>
      <c r="H296" s="2"/>
      <c r="I296" s="180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</row>
    <row r="297" spans="1:54" s="174" customFormat="1" ht="13.8">
      <c r="B297" s="148" t="s">
        <v>165</v>
      </c>
      <c r="C297" s="1"/>
      <c r="D297" s="1"/>
      <c r="E297" s="151"/>
      <c r="F297" s="150"/>
      <c r="G297" s="151"/>
      <c r="H297" s="1"/>
      <c r="I297" s="180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</row>
    <row r="298" spans="1:54" s="174" customFormat="1" ht="13.8">
      <c r="A298" s="174">
        <v>3606</v>
      </c>
      <c r="B298" s="148" t="str">
        <f>B234</f>
        <v>SECTION B - REHABILITATION OF ROAD PAVEMENTS AT EDITH CAVELL STREET</v>
      </c>
      <c r="C298" s="1"/>
      <c r="D298" s="1"/>
      <c r="E298" s="151"/>
      <c r="F298" s="150"/>
      <c r="G298" s="151"/>
      <c r="H298" s="1"/>
      <c r="I298" s="178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</row>
    <row r="299" spans="1:54" s="174" customFormat="1" ht="12">
      <c r="B299" s="2"/>
      <c r="C299" s="2"/>
      <c r="D299" s="2"/>
      <c r="E299" s="147"/>
      <c r="F299" s="146"/>
      <c r="G299" s="147"/>
      <c r="H299" s="2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</row>
    <row r="300" spans="1:54" s="174" customFormat="1" ht="11.4">
      <c r="A300" s="174">
        <v>3607</v>
      </c>
      <c r="B300" s="152" t="s">
        <v>1</v>
      </c>
      <c r="C300" s="152" t="s">
        <v>2</v>
      </c>
      <c r="D300" s="152" t="s">
        <v>3</v>
      </c>
      <c r="E300" s="152" t="s">
        <v>4</v>
      </c>
      <c r="F300" s="153" t="s">
        <v>5</v>
      </c>
      <c r="G300" s="152" t="s">
        <v>6</v>
      </c>
      <c r="H300" s="10" t="s">
        <v>7</v>
      </c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</row>
    <row r="301" spans="1:54" s="174" customFormat="1" ht="11.4">
      <c r="B301" s="154"/>
      <c r="C301" s="203"/>
      <c r="D301" s="8" t="s">
        <v>73</v>
      </c>
      <c r="E301" s="156"/>
      <c r="F301" s="142"/>
      <c r="G301" s="156"/>
      <c r="H301" s="6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</row>
    <row r="302" spans="1:54" s="174" customFormat="1" ht="34.200000000000003">
      <c r="A302" s="174">
        <v>3138</v>
      </c>
      <c r="B302" s="163" t="s">
        <v>74</v>
      </c>
      <c r="C302" s="160" t="s">
        <v>13</v>
      </c>
      <c r="D302" s="19" t="s">
        <v>75</v>
      </c>
      <c r="E302" s="163"/>
      <c r="F302" s="160"/>
      <c r="G302" s="163"/>
      <c r="H302" s="163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5"/>
    </row>
    <row r="303" spans="1:54" s="174" customFormat="1" ht="11.4">
      <c r="B303" s="121"/>
      <c r="C303" s="121"/>
      <c r="D303" s="47"/>
      <c r="E303" s="121"/>
      <c r="F303" s="42"/>
      <c r="G303" s="121"/>
      <c r="H303" s="121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  <c r="AZ303" s="175"/>
      <c r="BA303" s="175"/>
      <c r="BB303" s="175"/>
    </row>
    <row r="304" spans="1:54" s="174" customFormat="1" ht="11.4">
      <c r="A304" s="174">
        <v>2949</v>
      </c>
      <c r="B304" s="115" t="s">
        <v>118</v>
      </c>
      <c r="C304" s="115"/>
      <c r="D304" s="237" t="s">
        <v>119</v>
      </c>
      <c r="E304" s="48"/>
      <c r="F304" s="48"/>
      <c r="G304" s="121"/>
      <c r="H304" s="121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</row>
    <row r="305" spans="1:54" s="174" customFormat="1" ht="11.4">
      <c r="B305" s="224"/>
      <c r="C305" s="121"/>
      <c r="D305" s="47"/>
      <c r="E305" s="121"/>
      <c r="F305" s="42"/>
      <c r="G305" s="53"/>
      <c r="H305" s="121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</row>
    <row r="306" spans="1:54" s="174" customFormat="1" ht="34.200000000000003">
      <c r="A306" s="174">
        <v>2950</v>
      </c>
      <c r="B306" s="224"/>
      <c r="C306" s="121"/>
      <c r="D306" s="238" t="s">
        <v>656</v>
      </c>
      <c r="E306" s="44" t="s">
        <v>72</v>
      </c>
      <c r="F306" s="44" t="s">
        <v>267</v>
      </c>
      <c r="G306" s="53"/>
      <c r="H306" s="45">
        <f>F306*G306</f>
        <v>0</v>
      </c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</row>
    <row r="307" spans="1:54" s="174" customFormat="1" ht="11.4">
      <c r="B307" s="121"/>
      <c r="C307" s="121"/>
      <c r="D307" s="121"/>
      <c r="E307" s="121"/>
      <c r="F307" s="42"/>
      <c r="G307" s="45"/>
      <c r="H307" s="4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</row>
    <row r="308" spans="1:54" s="174" customFormat="1" ht="11.4">
      <c r="A308" s="174">
        <v>3608</v>
      </c>
      <c r="B308" s="216"/>
      <c r="C308" s="121"/>
      <c r="D308" s="43"/>
      <c r="E308" s="44"/>
      <c r="F308" s="44"/>
      <c r="G308" s="45"/>
      <c r="H308" s="4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</row>
    <row r="309" spans="1:54" s="174" customFormat="1" ht="11.4">
      <c r="B309" s="121"/>
      <c r="C309" s="121"/>
      <c r="D309" s="121"/>
      <c r="E309" s="121"/>
      <c r="F309" s="42"/>
      <c r="G309" s="121"/>
      <c r="H309" s="121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</row>
    <row r="310" spans="1:54" s="174" customFormat="1" ht="11.4">
      <c r="A310" s="174">
        <v>3609</v>
      </c>
      <c r="B310" s="121"/>
      <c r="C310" s="121"/>
      <c r="D310" s="121"/>
      <c r="E310" s="121"/>
      <c r="F310" s="42"/>
      <c r="G310" s="121"/>
      <c r="H310" s="121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</row>
    <row r="311" spans="1:54" s="174" customFormat="1" ht="11.4">
      <c r="B311" s="121"/>
      <c r="C311" s="121"/>
      <c r="D311" s="121"/>
      <c r="E311" s="121"/>
      <c r="F311" s="42"/>
      <c r="G311" s="121"/>
      <c r="H311" s="121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</row>
    <row r="312" spans="1:54" s="174" customFormat="1" ht="11.4">
      <c r="B312" s="121"/>
      <c r="C312" s="121"/>
      <c r="D312" s="121"/>
      <c r="E312" s="121"/>
      <c r="F312" s="42"/>
      <c r="G312" s="121"/>
      <c r="H312" s="121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</row>
    <row r="313" spans="1:54" s="174" customFormat="1" ht="11.4">
      <c r="B313" s="121"/>
      <c r="C313" s="121"/>
      <c r="D313" s="121"/>
      <c r="E313" s="121"/>
      <c r="F313" s="42"/>
      <c r="G313" s="121"/>
      <c r="H313" s="121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</row>
    <row r="314" spans="1:54" s="174" customFormat="1" ht="11.4">
      <c r="B314" s="121"/>
      <c r="C314" s="121"/>
      <c r="D314" s="121"/>
      <c r="E314" s="121"/>
      <c r="F314" s="42"/>
      <c r="G314" s="121"/>
      <c r="H314" s="121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</row>
    <row r="315" spans="1:54" s="174" customFormat="1" ht="11.4">
      <c r="B315" s="121"/>
      <c r="C315" s="121"/>
      <c r="D315" s="121"/>
      <c r="E315" s="121"/>
      <c r="F315" s="42"/>
      <c r="G315" s="121"/>
      <c r="H315" s="121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</row>
    <row r="316" spans="1:54" s="174" customFormat="1" ht="11.4">
      <c r="B316" s="121"/>
      <c r="C316" s="121"/>
      <c r="D316" s="121"/>
      <c r="E316" s="121"/>
      <c r="F316" s="42"/>
      <c r="G316" s="121"/>
      <c r="H316" s="121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</row>
    <row r="317" spans="1:54" s="174" customFormat="1" ht="11.4">
      <c r="B317" s="121"/>
      <c r="C317" s="121"/>
      <c r="D317" s="121"/>
      <c r="E317" s="121"/>
      <c r="F317" s="42"/>
      <c r="G317" s="121"/>
      <c r="H317" s="121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</row>
    <row r="318" spans="1:54" s="174" customFormat="1" ht="11.4">
      <c r="B318" s="121"/>
      <c r="C318" s="121"/>
      <c r="D318" s="121"/>
      <c r="E318" s="121"/>
      <c r="F318" s="42"/>
      <c r="G318" s="121"/>
      <c r="H318" s="121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</row>
    <row r="319" spans="1:54" s="174" customFormat="1" ht="11.4">
      <c r="B319" s="121"/>
      <c r="C319" s="121"/>
      <c r="D319" s="121"/>
      <c r="E319" s="121"/>
      <c r="F319" s="42"/>
      <c r="G319" s="121"/>
      <c r="H319" s="121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</row>
    <row r="320" spans="1:54" s="174" customFormat="1" ht="11.4">
      <c r="B320" s="121"/>
      <c r="C320" s="121"/>
      <c r="D320" s="121"/>
      <c r="E320" s="121"/>
      <c r="F320" s="42"/>
      <c r="G320" s="121"/>
      <c r="H320" s="121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</row>
    <row r="321" spans="1:54" s="174" customFormat="1" ht="11.4">
      <c r="B321" s="121"/>
      <c r="C321" s="121"/>
      <c r="D321" s="121"/>
      <c r="E321" s="121"/>
      <c r="F321" s="42"/>
      <c r="G321" s="121"/>
      <c r="H321" s="121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</row>
    <row r="322" spans="1:54" s="174" customFormat="1" ht="11.4">
      <c r="B322" s="121"/>
      <c r="C322" s="121"/>
      <c r="D322" s="121"/>
      <c r="E322" s="121"/>
      <c r="F322" s="42"/>
      <c r="G322" s="121"/>
      <c r="H322" s="121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</row>
    <row r="323" spans="1:54" s="174" customFormat="1" ht="11.4">
      <c r="B323" s="121"/>
      <c r="C323" s="121"/>
      <c r="D323" s="121"/>
      <c r="E323" s="121"/>
      <c r="F323" s="42"/>
      <c r="G323" s="121"/>
      <c r="H323" s="121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</row>
    <row r="324" spans="1:54" s="174" customFormat="1" ht="11.4">
      <c r="B324" s="121"/>
      <c r="C324" s="121"/>
      <c r="D324" s="121"/>
      <c r="E324" s="121"/>
      <c r="F324" s="42"/>
      <c r="G324" s="121"/>
      <c r="H324" s="121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</row>
    <row r="325" spans="1:54" s="174" customFormat="1" ht="11.4">
      <c r="B325" s="121"/>
      <c r="C325" s="121"/>
      <c r="D325" s="121"/>
      <c r="E325" s="121"/>
      <c r="F325" s="42"/>
      <c r="G325" s="121"/>
      <c r="H325" s="121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</row>
    <row r="326" spans="1:54" s="174" customFormat="1" ht="11.4">
      <c r="B326" s="121"/>
      <c r="C326" s="121"/>
      <c r="D326" s="121"/>
      <c r="E326" s="121"/>
      <c r="F326" s="42"/>
      <c r="G326" s="121"/>
      <c r="H326" s="121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</row>
    <row r="327" spans="1:54" s="174" customFormat="1" ht="11.4">
      <c r="B327" s="121"/>
      <c r="C327" s="121"/>
      <c r="D327" s="121"/>
      <c r="E327" s="121"/>
      <c r="F327" s="42"/>
      <c r="G327" s="121"/>
      <c r="H327" s="121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</row>
    <row r="328" spans="1:54" s="2" customFormat="1" ht="12">
      <c r="B328" s="121"/>
      <c r="C328" s="121"/>
      <c r="D328" s="121"/>
      <c r="E328" s="121"/>
      <c r="F328" s="42"/>
      <c r="G328" s="121"/>
      <c r="H328" s="121"/>
      <c r="I328" s="175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  <c r="AA328" s="178"/>
      <c r="AB328" s="178"/>
      <c r="AC328" s="178"/>
      <c r="AD328" s="178"/>
      <c r="AE328" s="178"/>
      <c r="AF328" s="178"/>
      <c r="AG328" s="178"/>
      <c r="AH328" s="178"/>
      <c r="AI328" s="178"/>
      <c r="AJ328" s="178"/>
      <c r="AK328" s="178"/>
      <c r="AL328" s="178"/>
      <c r="AM328" s="178"/>
      <c r="AN328" s="178"/>
      <c r="AO328" s="178"/>
      <c r="AP328" s="178"/>
      <c r="AQ328" s="178"/>
      <c r="AR328" s="178"/>
      <c r="AS328" s="178"/>
      <c r="AT328" s="178"/>
      <c r="AU328" s="178"/>
      <c r="AV328" s="178"/>
      <c r="AW328" s="178"/>
      <c r="AX328" s="178"/>
      <c r="AY328" s="178"/>
      <c r="AZ328" s="178"/>
      <c r="BA328" s="178"/>
      <c r="BB328" s="178"/>
    </row>
    <row r="329" spans="1:54" s="1" customFormat="1" ht="13.8">
      <c r="B329" s="121"/>
      <c r="C329" s="121"/>
      <c r="D329" s="121"/>
      <c r="E329" s="121"/>
      <c r="F329" s="42"/>
      <c r="G329" s="121"/>
      <c r="H329" s="121"/>
      <c r="I329" s="175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  <c r="AS329" s="180"/>
      <c r="AT329" s="180"/>
      <c r="AU329" s="180"/>
      <c r="AV329" s="180"/>
      <c r="AW329" s="180"/>
      <c r="AX329" s="180"/>
      <c r="AY329" s="180"/>
      <c r="AZ329" s="180"/>
      <c r="BA329" s="180"/>
      <c r="BB329" s="180"/>
    </row>
    <row r="330" spans="1:54" s="1" customFormat="1" ht="13.8">
      <c r="B330" s="121"/>
      <c r="C330" s="121"/>
      <c r="D330" s="121"/>
      <c r="E330" s="121"/>
      <c r="F330" s="42"/>
      <c r="G330" s="121"/>
      <c r="H330" s="121"/>
      <c r="I330" s="175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0"/>
      <c r="AT330" s="180"/>
      <c r="AU330" s="180"/>
      <c r="AV330" s="180"/>
      <c r="AW330" s="180"/>
      <c r="AX330" s="180"/>
      <c r="AY330" s="180"/>
      <c r="AZ330" s="180"/>
      <c r="BA330" s="180"/>
      <c r="BB330" s="180"/>
    </row>
    <row r="331" spans="1:54" s="2" customFormat="1" ht="12">
      <c r="B331" s="121"/>
      <c r="C331" s="121"/>
      <c r="D331" s="121"/>
      <c r="E331" s="121"/>
      <c r="F331" s="42"/>
      <c r="G331" s="121"/>
      <c r="H331" s="121"/>
      <c r="I331" s="175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  <c r="AA331" s="178"/>
      <c r="AB331" s="178"/>
      <c r="AC331" s="178"/>
      <c r="AD331" s="178"/>
      <c r="AE331" s="178"/>
      <c r="AF331" s="178"/>
      <c r="AG331" s="178"/>
      <c r="AH331" s="178"/>
      <c r="AI331" s="178"/>
      <c r="AJ331" s="178"/>
      <c r="AK331" s="178"/>
      <c r="AL331" s="178"/>
      <c r="AM331" s="178"/>
      <c r="AN331" s="178"/>
      <c r="AO331" s="178"/>
      <c r="AP331" s="178"/>
      <c r="AQ331" s="178"/>
      <c r="AR331" s="178"/>
      <c r="AS331" s="178"/>
      <c r="AT331" s="178"/>
      <c r="AU331" s="178"/>
      <c r="AV331" s="178"/>
      <c r="AW331" s="178"/>
      <c r="AX331" s="178"/>
      <c r="AY331" s="178"/>
      <c r="AZ331" s="178"/>
      <c r="BA331" s="178"/>
      <c r="BB331" s="178"/>
    </row>
    <row r="332" spans="1:54" s="174" customFormat="1" ht="11.4">
      <c r="B332" s="121"/>
      <c r="C332" s="121"/>
      <c r="D332" s="121"/>
      <c r="E332" s="121"/>
      <c r="F332" s="42"/>
      <c r="G332" s="121"/>
      <c r="H332" s="121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</row>
    <row r="333" spans="1:54" s="174" customFormat="1" ht="11.4">
      <c r="B333" s="121"/>
      <c r="C333" s="121"/>
      <c r="D333" s="121"/>
      <c r="E333" s="121"/>
      <c r="F333" s="42"/>
      <c r="G333" s="121"/>
      <c r="H333" s="121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</row>
    <row r="334" spans="1:54" s="174" customFormat="1" ht="11.4">
      <c r="A334" s="174">
        <v>2087</v>
      </c>
      <c r="B334" s="121"/>
      <c r="C334" s="121"/>
      <c r="D334" s="121"/>
      <c r="E334" s="121"/>
      <c r="F334" s="42"/>
      <c r="G334" s="121"/>
      <c r="H334" s="121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</row>
    <row r="335" spans="1:54" s="174" customFormat="1" ht="11.4">
      <c r="B335" s="121"/>
      <c r="C335" s="121"/>
      <c r="D335" s="121"/>
      <c r="E335" s="121"/>
      <c r="F335" s="42"/>
      <c r="G335" s="121"/>
      <c r="H335" s="121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</row>
    <row r="336" spans="1:54" s="174" customFormat="1" ht="11.4">
      <c r="A336" s="174">
        <v>2825</v>
      </c>
      <c r="B336" s="121"/>
      <c r="C336" s="121"/>
      <c r="D336" s="121"/>
      <c r="E336" s="121"/>
      <c r="F336" s="42"/>
      <c r="G336" s="121"/>
      <c r="H336" s="121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</row>
    <row r="337" spans="1:54" s="174" customFormat="1" ht="11.4">
      <c r="B337" s="121"/>
      <c r="C337" s="121"/>
      <c r="D337" s="121"/>
      <c r="E337" s="121"/>
      <c r="F337" s="42"/>
      <c r="G337" s="121"/>
      <c r="H337" s="121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</row>
    <row r="338" spans="1:54" s="174" customFormat="1" ht="11.4">
      <c r="A338" s="174">
        <v>2826</v>
      </c>
      <c r="B338" s="121"/>
      <c r="C338" s="121"/>
      <c r="D338" s="121"/>
      <c r="E338" s="121"/>
      <c r="F338" s="42"/>
      <c r="G338" s="121"/>
      <c r="H338" s="121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</row>
    <row r="339" spans="1:54" s="174" customFormat="1" ht="11.4">
      <c r="B339" s="121"/>
      <c r="C339" s="121"/>
      <c r="D339" s="121"/>
      <c r="E339" s="121"/>
      <c r="F339" s="42"/>
      <c r="G339" s="121"/>
      <c r="H339" s="121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</row>
    <row r="340" spans="1:54" s="174" customFormat="1" ht="11.4">
      <c r="A340" s="174">
        <v>2217</v>
      </c>
      <c r="B340" s="121"/>
      <c r="C340" s="121"/>
      <c r="D340" s="121"/>
      <c r="E340" s="121"/>
      <c r="F340" s="42"/>
      <c r="G340" s="121"/>
      <c r="H340" s="121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</row>
    <row r="341" spans="1:54" s="174" customFormat="1" ht="11.4">
      <c r="B341" s="121"/>
      <c r="C341" s="121"/>
      <c r="D341" s="121"/>
      <c r="E341" s="121"/>
      <c r="F341" s="42"/>
      <c r="G341" s="121"/>
      <c r="H341" s="121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</row>
    <row r="342" spans="1:54" s="174" customFormat="1" ht="11.4">
      <c r="A342" s="174">
        <v>2218</v>
      </c>
      <c r="B342" s="121"/>
      <c r="C342" s="121"/>
      <c r="D342" s="121"/>
      <c r="E342" s="121"/>
      <c r="F342" s="42"/>
      <c r="G342" s="121"/>
      <c r="H342" s="121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</row>
    <row r="343" spans="1:54" s="174" customFormat="1" ht="11.4">
      <c r="B343" s="121"/>
      <c r="C343" s="121"/>
      <c r="D343" s="121"/>
      <c r="E343" s="121"/>
      <c r="F343" s="42"/>
      <c r="G343" s="121"/>
      <c r="H343" s="121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</row>
    <row r="344" spans="1:54" s="174" customFormat="1" ht="11.4">
      <c r="A344" s="174">
        <v>2837</v>
      </c>
      <c r="B344" s="47"/>
      <c r="C344" s="47"/>
      <c r="D344" s="47"/>
      <c r="E344" s="47"/>
      <c r="F344" s="42"/>
      <c r="G344" s="47"/>
      <c r="H344" s="47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</row>
    <row r="345" spans="1:54" s="174" customFormat="1" ht="11.4">
      <c r="B345" s="47"/>
      <c r="C345" s="47"/>
      <c r="D345" s="47"/>
      <c r="E345" s="47"/>
      <c r="F345" s="42"/>
      <c r="G345" s="47"/>
      <c r="H345" s="47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</row>
    <row r="346" spans="1:54" s="174" customFormat="1" ht="11.4">
      <c r="A346" s="174">
        <v>2223</v>
      </c>
      <c r="B346" s="47"/>
      <c r="C346" s="47"/>
      <c r="D346" s="47"/>
      <c r="E346" s="47"/>
      <c r="F346" s="42"/>
      <c r="G346" s="47"/>
      <c r="H346" s="47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</row>
    <row r="347" spans="1:54" s="174" customFormat="1" ht="11.4">
      <c r="B347" s="47"/>
      <c r="C347" s="47"/>
      <c r="D347" s="47"/>
      <c r="E347" s="47"/>
      <c r="F347" s="42"/>
      <c r="G347" s="47"/>
      <c r="H347" s="47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</row>
    <row r="348" spans="1:54" s="174" customFormat="1" ht="11.4">
      <c r="A348" s="174">
        <v>2828</v>
      </c>
      <c r="B348" s="47"/>
      <c r="C348" s="47"/>
      <c r="D348" s="47"/>
      <c r="E348" s="47"/>
      <c r="F348" s="42"/>
      <c r="G348" s="47"/>
      <c r="H348" s="47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</row>
    <row r="349" spans="1:54" s="174" customFormat="1" ht="11.4">
      <c r="B349" s="47"/>
      <c r="C349" s="47"/>
      <c r="D349" s="47"/>
      <c r="E349" s="47"/>
      <c r="F349" s="42"/>
      <c r="G349" s="47"/>
      <c r="H349" s="47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</row>
    <row r="350" spans="1:54" s="174" customFormat="1" ht="11.4">
      <c r="A350" s="174">
        <v>2829</v>
      </c>
      <c r="B350" s="47"/>
      <c r="C350" s="47"/>
      <c r="D350" s="47"/>
      <c r="E350" s="47"/>
      <c r="F350" s="42"/>
      <c r="G350" s="47"/>
      <c r="H350" s="47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</row>
    <row r="351" spans="1:54" s="174" customFormat="1" ht="11.4">
      <c r="B351" s="47"/>
      <c r="C351" s="47"/>
      <c r="D351" s="47"/>
      <c r="E351" s="47"/>
      <c r="F351" s="42"/>
      <c r="G351" s="47"/>
      <c r="H351" s="47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</row>
    <row r="352" spans="1:54" s="174" customFormat="1" ht="11.4">
      <c r="A352" s="174">
        <v>2831</v>
      </c>
      <c r="B352" s="47"/>
      <c r="C352" s="47"/>
      <c r="D352" s="47"/>
      <c r="E352" s="47"/>
      <c r="F352" s="42"/>
      <c r="G352" s="47"/>
      <c r="H352" s="47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</row>
    <row r="353" spans="1:54" s="174" customFormat="1" ht="11.4">
      <c r="B353" s="47"/>
      <c r="C353" s="47"/>
      <c r="D353" s="47"/>
      <c r="E353" s="47"/>
      <c r="F353" s="42"/>
      <c r="G353" s="47"/>
      <c r="H353" s="47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175"/>
      <c r="BB353" s="175"/>
    </row>
    <row r="354" spans="1:54" s="174" customFormat="1" ht="11.4">
      <c r="A354" s="174">
        <v>2832</v>
      </c>
      <c r="B354" s="47"/>
      <c r="C354" s="47"/>
      <c r="D354" s="47"/>
      <c r="E354" s="47"/>
      <c r="F354" s="42"/>
      <c r="G354" s="47"/>
      <c r="H354" s="47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</row>
    <row r="355" spans="1:54" s="174" customFormat="1" ht="11.4">
      <c r="B355" s="47"/>
      <c r="C355" s="47"/>
      <c r="D355" s="47"/>
      <c r="E355" s="47"/>
      <c r="F355" s="42"/>
      <c r="G355" s="47"/>
      <c r="H355" s="47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</row>
    <row r="356" spans="1:54" s="174" customFormat="1" ht="11.4">
      <c r="A356" s="174">
        <v>2834</v>
      </c>
      <c r="B356" s="47"/>
      <c r="C356" s="47"/>
      <c r="D356" s="47"/>
      <c r="E356" s="47"/>
      <c r="F356" s="42"/>
      <c r="G356" s="47"/>
      <c r="H356" s="47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</row>
    <row r="357" spans="1:54" s="174" customFormat="1" ht="11.4">
      <c r="B357" s="47"/>
      <c r="C357" s="47"/>
      <c r="D357" s="47"/>
      <c r="E357" s="47"/>
      <c r="F357" s="42"/>
      <c r="G357" s="47"/>
      <c r="H357" s="47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</row>
    <row r="358" spans="1:54" s="174" customFormat="1" ht="11.4">
      <c r="A358" s="174">
        <v>2835</v>
      </c>
      <c r="B358" s="137"/>
      <c r="C358" s="137"/>
      <c r="D358" s="137"/>
      <c r="E358" s="137"/>
      <c r="F358" s="136"/>
      <c r="G358" s="137"/>
      <c r="H358" s="137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175"/>
      <c r="BB358" s="175"/>
    </row>
    <row r="359" spans="1:54" s="174" customFormat="1" ht="11.4">
      <c r="B359" s="138" t="s">
        <v>667</v>
      </c>
      <c r="C359" s="172"/>
      <c r="D359" s="173"/>
      <c r="E359" s="156"/>
      <c r="F359" s="142"/>
      <c r="G359" s="14"/>
      <c r="H359" s="7">
        <f>SUM(H302:H358)</f>
        <v>0</v>
      </c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</row>
    <row r="360" spans="1:54" s="174" customFormat="1" ht="12">
      <c r="B360" s="2"/>
      <c r="C360" s="2"/>
      <c r="D360" s="144">
        <v>206</v>
      </c>
      <c r="E360" s="147"/>
      <c r="F360" s="146"/>
      <c r="G360" s="147"/>
      <c r="H360" s="2"/>
      <c r="I360" s="178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</row>
    <row r="361" spans="1:54" s="174" customFormat="1" ht="13.8">
      <c r="B361" s="148" t="s">
        <v>165</v>
      </c>
      <c r="C361" s="1"/>
      <c r="D361" s="1"/>
      <c r="E361" s="151"/>
      <c r="F361" s="150"/>
      <c r="G361" s="151"/>
      <c r="H361" s="1"/>
      <c r="I361" s="180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</row>
    <row r="362" spans="1:54" s="174" customFormat="1" ht="13.8">
      <c r="B362" s="148" t="str">
        <f>B298</f>
        <v>SECTION B - REHABILITATION OF ROAD PAVEMENTS AT EDITH CAVELL STREET</v>
      </c>
      <c r="C362" s="1"/>
      <c r="D362" s="1"/>
      <c r="E362" s="151"/>
      <c r="F362" s="150"/>
      <c r="G362" s="151"/>
      <c r="H362" s="1"/>
      <c r="I362" s="180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</row>
    <row r="363" spans="1:54" s="174" customFormat="1" ht="12">
      <c r="B363" s="2"/>
      <c r="C363" s="2"/>
      <c r="D363" s="2"/>
      <c r="E363" s="147"/>
      <c r="F363" s="146"/>
      <c r="G363" s="147"/>
      <c r="I363" s="178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</row>
    <row r="364" spans="1:54" s="174" customFormat="1" ht="11.4">
      <c r="B364" s="152" t="s">
        <v>1</v>
      </c>
      <c r="C364" s="152" t="s">
        <v>2</v>
      </c>
      <c r="D364" s="152" t="s">
        <v>3</v>
      </c>
      <c r="E364" s="152" t="s">
        <v>4</v>
      </c>
      <c r="F364" s="153" t="s">
        <v>5</v>
      </c>
      <c r="G364" s="152" t="s">
        <v>6</v>
      </c>
      <c r="H364" s="10" t="s">
        <v>7</v>
      </c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</row>
    <row r="365" spans="1:54" s="174" customFormat="1" ht="11.4">
      <c r="B365" s="21"/>
      <c r="C365" s="264"/>
      <c r="D365" s="20" t="s">
        <v>185</v>
      </c>
      <c r="E365" s="143"/>
      <c r="F365" s="265"/>
      <c r="G365" s="143"/>
      <c r="H365" s="19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</row>
    <row r="366" spans="1:54" s="174" customFormat="1" ht="57">
      <c r="B366" s="266" t="s">
        <v>224</v>
      </c>
      <c r="C366" s="163"/>
      <c r="D366" s="267" t="s">
        <v>223</v>
      </c>
      <c r="E366" s="163"/>
      <c r="F366" s="160"/>
      <c r="G366" s="179"/>
      <c r="H366" s="163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</row>
    <row r="367" spans="1:54" s="174" customFormat="1" ht="11.4">
      <c r="B367" s="115"/>
      <c r="C367" s="224"/>
      <c r="D367" s="268"/>
      <c r="E367" s="224"/>
      <c r="F367" s="97"/>
      <c r="G367" s="91"/>
      <c r="H367" s="224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</row>
    <row r="368" spans="1:54" s="174" customFormat="1" ht="22.8">
      <c r="B368" s="266" t="s">
        <v>225</v>
      </c>
      <c r="C368" s="113"/>
      <c r="D368" s="267" t="s">
        <v>249</v>
      </c>
      <c r="E368" s="269"/>
      <c r="F368" s="270"/>
      <c r="G368" s="104"/>
      <c r="H368" s="104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5"/>
      <c r="BB368" s="175"/>
    </row>
    <row r="369" spans="2:54" s="174" customFormat="1" ht="11.4">
      <c r="B369" s="47"/>
      <c r="C369" s="47"/>
      <c r="D369" s="47"/>
      <c r="E369" s="47"/>
      <c r="F369" s="42"/>
      <c r="G369" s="94"/>
      <c r="H369" s="4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5"/>
      <c r="AY369" s="175"/>
      <c r="AZ369" s="175"/>
      <c r="BA369" s="175"/>
      <c r="BB369" s="175"/>
    </row>
    <row r="370" spans="2:54" s="174" customFormat="1" ht="11.4">
      <c r="B370" s="47"/>
      <c r="C370" s="47"/>
      <c r="D370" s="271" t="s">
        <v>246</v>
      </c>
      <c r="E370" s="269"/>
      <c r="F370" s="270"/>
      <c r="G370" s="104"/>
      <c r="H370" s="104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  <c r="AW370" s="175"/>
      <c r="AX370" s="175"/>
      <c r="AY370" s="175"/>
      <c r="AZ370" s="175"/>
      <c r="BA370" s="175"/>
      <c r="BB370" s="175"/>
    </row>
    <row r="371" spans="2:54" s="174" customFormat="1" ht="11.4">
      <c r="B371" s="115"/>
      <c r="C371" s="268"/>
      <c r="D371" s="272"/>
      <c r="E371" s="273"/>
      <c r="F371" s="274"/>
      <c r="G371" s="518"/>
      <c r="H371" s="133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  <c r="AZ371" s="175"/>
      <c r="BA371" s="175"/>
      <c r="BB371" s="175"/>
    </row>
    <row r="372" spans="2:54" s="174" customFormat="1" ht="11.4">
      <c r="B372" s="115"/>
      <c r="C372" s="275"/>
      <c r="D372" s="276" t="s">
        <v>247</v>
      </c>
      <c r="E372" s="269" t="s">
        <v>15</v>
      </c>
      <c r="F372" s="270">
        <v>1900</v>
      </c>
      <c r="G372" s="68"/>
      <c r="H372" s="42">
        <f>F372*G372</f>
        <v>0</v>
      </c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  <c r="AZ372" s="175"/>
      <c r="BA372" s="175"/>
      <c r="BB372" s="175"/>
    </row>
    <row r="373" spans="2:54" s="174" customFormat="1" ht="11.4">
      <c r="B373" s="115"/>
      <c r="C373" s="268"/>
      <c r="D373" s="277"/>
      <c r="E373" s="273"/>
      <c r="F373" s="274"/>
      <c r="G373" s="519"/>
      <c r="H373" s="133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</row>
    <row r="374" spans="2:54" s="174" customFormat="1" ht="22.8">
      <c r="B374" s="115"/>
      <c r="C374" s="275"/>
      <c r="D374" s="106" t="s">
        <v>248</v>
      </c>
      <c r="E374" s="269" t="s">
        <v>15</v>
      </c>
      <c r="F374" s="270">
        <v>1900</v>
      </c>
      <c r="G374" s="68"/>
      <c r="H374" s="42">
        <f>F374*G374</f>
        <v>0</v>
      </c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</row>
    <row r="375" spans="2:54" s="174" customFormat="1" ht="11.4">
      <c r="B375" s="115"/>
      <c r="C375" s="268"/>
      <c r="D375" s="276"/>
      <c r="E375" s="273"/>
      <c r="F375" s="278"/>
      <c r="G375" s="352"/>
      <c r="H375" s="279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</row>
    <row r="376" spans="2:54" s="174" customFormat="1" ht="11.4">
      <c r="B376" s="115"/>
      <c r="C376" s="47"/>
      <c r="D376" s="276"/>
      <c r="E376" s="273"/>
      <c r="F376" s="278"/>
      <c r="G376" s="352"/>
      <c r="H376" s="279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</row>
    <row r="377" spans="2:54" s="174" customFormat="1" ht="11.4">
      <c r="B377" s="115"/>
      <c r="C377" s="47"/>
      <c r="D377" s="276"/>
      <c r="E377" s="273"/>
      <c r="F377" s="278"/>
      <c r="G377" s="351"/>
      <c r="H377" s="133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</row>
    <row r="378" spans="2:54" s="174" customFormat="1" ht="11.4">
      <c r="B378" s="115"/>
      <c r="C378" s="47"/>
      <c r="D378" s="276"/>
      <c r="E378" s="273"/>
      <c r="F378" s="278"/>
      <c r="G378" s="353"/>
      <c r="H378" s="279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</row>
    <row r="379" spans="2:54" s="174" customFormat="1" ht="11.4">
      <c r="B379" s="115"/>
      <c r="C379" s="47"/>
      <c r="D379" s="276"/>
      <c r="E379" s="273"/>
      <c r="F379" s="278"/>
      <c r="G379" s="351"/>
      <c r="H379" s="133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</row>
    <row r="380" spans="2:54" s="174" customFormat="1" ht="11.4">
      <c r="B380" s="115"/>
      <c r="C380" s="47"/>
      <c r="D380" s="276"/>
      <c r="E380" s="273"/>
      <c r="F380" s="278"/>
      <c r="G380" s="352"/>
      <c r="H380" s="279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</row>
    <row r="381" spans="2:54" s="174" customFormat="1" ht="11.4">
      <c r="B381" s="115"/>
      <c r="C381" s="47"/>
      <c r="D381" s="276"/>
      <c r="E381" s="273"/>
      <c r="F381" s="278"/>
      <c r="G381" s="351"/>
      <c r="H381" s="133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</row>
    <row r="382" spans="2:54" s="174" customFormat="1">
      <c r="B382" s="115"/>
      <c r="C382" s="47"/>
      <c r="D382" s="276"/>
      <c r="E382" s="273"/>
      <c r="F382" s="280"/>
      <c r="G382" s="352"/>
      <c r="H382" s="279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</row>
    <row r="383" spans="2:54" s="174" customFormat="1" ht="11.4">
      <c r="B383" s="115"/>
      <c r="C383" s="47"/>
      <c r="D383" s="271"/>
      <c r="E383" s="273"/>
      <c r="F383" s="278"/>
      <c r="G383" s="352"/>
      <c r="H383" s="279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</row>
    <row r="384" spans="2:54" s="174" customFormat="1" ht="11.4">
      <c r="B384" s="115"/>
      <c r="C384" s="47"/>
      <c r="D384" s="276"/>
      <c r="E384" s="273"/>
      <c r="F384" s="278"/>
      <c r="G384" s="352"/>
      <c r="H384" s="279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</row>
    <row r="385" spans="1:54" s="174" customFormat="1" ht="11.4">
      <c r="B385" s="115"/>
      <c r="C385" s="47"/>
      <c r="D385" s="276"/>
      <c r="E385" s="273"/>
      <c r="F385" s="278"/>
      <c r="G385" s="352"/>
      <c r="H385" s="279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</row>
    <row r="386" spans="1:54" s="2" customFormat="1" ht="12">
      <c r="B386" s="115"/>
      <c r="C386" s="47"/>
      <c r="D386" s="276"/>
      <c r="E386" s="273"/>
      <c r="F386" s="274"/>
      <c r="G386" s="351"/>
      <c r="H386" s="133"/>
      <c r="I386" s="175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  <c r="AA386" s="178"/>
      <c r="AB386" s="178"/>
      <c r="AC386" s="178"/>
      <c r="AD386" s="178"/>
      <c r="AE386" s="178"/>
      <c r="AF386" s="178"/>
      <c r="AG386" s="178"/>
      <c r="AH386" s="178"/>
      <c r="AI386" s="178"/>
      <c r="AJ386" s="178"/>
      <c r="AK386" s="178"/>
      <c r="AL386" s="178"/>
      <c r="AM386" s="178"/>
      <c r="AN386" s="178"/>
      <c r="AO386" s="178"/>
      <c r="AP386" s="178"/>
      <c r="AQ386" s="178"/>
      <c r="AR386" s="178"/>
      <c r="AS386" s="178"/>
      <c r="AT386" s="178"/>
      <c r="AU386" s="178"/>
      <c r="AV386" s="178"/>
      <c r="AW386" s="178"/>
      <c r="AX386" s="178"/>
      <c r="AY386" s="178"/>
      <c r="AZ386" s="178"/>
      <c r="BA386" s="178"/>
      <c r="BB386" s="178"/>
    </row>
    <row r="387" spans="1:54" s="1" customFormat="1" ht="13.8">
      <c r="B387" s="115"/>
      <c r="C387" s="47"/>
      <c r="D387" s="276"/>
      <c r="E387" s="273"/>
      <c r="F387" s="278"/>
      <c r="G387" s="352"/>
      <c r="H387" s="279"/>
      <c r="I387" s="175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  <c r="AS387" s="180"/>
      <c r="AT387" s="180"/>
      <c r="AU387" s="180"/>
      <c r="AV387" s="180"/>
      <c r="AW387" s="180"/>
      <c r="AX387" s="180"/>
      <c r="AY387" s="180"/>
      <c r="AZ387" s="180"/>
      <c r="BA387" s="180"/>
      <c r="BB387" s="180"/>
    </row>
    <row r="388" spans="1:54" s="1" customFormat="1" ht="13.8">
      <c r="B388" s="47"/>
      <c r="C388" s="47"/>
      <c r="D388" s="276"/>
      <c r="E388" s="273"/>
      <c r="F388" s="274"/>
      <c r="G388" s="351"/>
      <c r="H388" s="133"/>
      <c r="I388" s="175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  <c r="AS388" s="180"/>
      <c r="AT388" s="180"/>
      <c r="AU388" s="180"/>
      <c r="AV388" s="180"/>
      <c r="AW388" s="180"/>
      <c r="AX388" s="180"/>
      <c r="AY388" s="180"/>
      <c r="AZ388" s="180"/>
      <c r="BA388" s="180"/>
      <c r="BB388" s="180"/>
    </row>
    <row r="389" spans="1:54" s="2" customFormat="1" ht="12">
      <c r="B389" s="47"/>
      <c r="C389" s="47"/>
      <c r="D389" s="276"/>
      <c r="E389" s="273"/>
      <c r="F389" s="274"/>
      <c r="G389" s="352"/>
      <c r="H389" s="279"/>
      <c r="I389" s="175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  <c r="AA389" s="178"/>
      <c r="AB389" s="178"/>
      <c r="AC389" s="178"/>
      <c r="AD389" s="178"/>
      <c r="AE389" s="178"/>
      <c r="AF389" s="178"/>
      <c r="AG389" s="178"/>
      <c r="AH389" s="178"/>
      <c r="AI389" s="178"/>
      <c r="AJ389" s="178"/>
      <c r="AK389" s="178"/>
      <c r="AL389" s="178"/>
      <c r="AM389" s="178"/>
      <c r="AN389" s="178"/>
      <c r="AO389" s="178"/>
      <c r="AP389" s="178"/>
      <c r="AQ389" s="178"/>
      <c r="AR389" s="178"/>
      <c r="AS389" s="178"/>
      <c r="AT389" s="178"/>
      <c r="AU389" s="178"/>
      <c r="AV389" s="178"/>
      <c r="AW389" s="178"/>
      <c r="AX389" s="178"/>
      <c r="AY389" s="178"/>
      <c r="AZ389" s="178"/>
      <c r="BA389" s="178"/>
      <c r="BB389" s="178"/>
    </row>
    <row r="390" spans="1:54" s="174" customFormat="1" ht="11.4">
      <c r="B390" s="47"/>
      <c r="C390" s="47"/>
      <c r="D390" s="276"/>
      <c r="E390" s="273"/>
      <c r="F390" s="274"/>
      <c r="G390" s="351"/>
      <c r="H390" s="133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</row>
    <row r="391" spans="1:54" s="174" customFormat="1" ht="11.4">
      <c r="B391" s="47"/>
      <c r="C391" s="47"/>
      <c r="D391" s="276"/>
      <c r="E391" s="273"/>
      <c r="F391" s="274"/>
      <c r="G391" s="351"/>
      <c r="H391" s="133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</row>
    <row r="392" spans="1:54" s="174" customFormat="1" ht="11.4">
      <c r="A392" s="174">
        <v>3554</v>
      </c>
      <c r="B392" s="47"/>
      <c r="C392" s="47"/>
      <c r="D392" s="47"/>
      <c r="E392" s="47"/>
      <c r="F392" s="42"/>
      <c r="G392" s="64"/>
      <c r="H392" s="47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75"/>
      <c r="BB392" s="175"/>
    </row>
    <row r="393" spans="1:54" s="174" customFormat="1" ht="11.4">
      <c r="B393" s="47"/>
      <c r="C393" s="47"/>
      <c r="D393" s="47"/>
      <c r="E393" s="47"/>
      <c r="F393" s="42"/>
      <c r="G393" s="64"/>
      <c r="H393" s="47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</row>
    <row r="394" spans="1:54" s="174" customFormat="1" ht="11.4">
      <c r="A394" s="174">
        <v>3564</v>
      </c>
      <c r="B394" s="47"/>
      <c r="C394" s="47"/>
      <c r="D394" s="47"/>
      <c r="E394" s="47"/>
      <c r="F394" s="42"/>
      <c r="G394" s="64"/>
      <c r="H394" s="47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</row>
    <row r="395" spans="1:54" s="174" customFormat="1" ht="11.4">
      <c r="B395" s="47"/>
      <c r="C395" s="47"/>
      <c r="D395" s="47"/>
      <c r="E395" s="47"/>
      <c r="F395" s="42"/>
      <c r="G395" s="64"/>
      <c r="H395" s="47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</row>
    <row r="396" spans="1:54" s="174" customFormat="1" ht="11.4">
      <c r="B396" s="47"/>
      <c r="C396" s="47"/>
      <c r="D396" s="47"/>
      <c r="E396" s="47"/>
      <c r="F396" s="42"/>
      <c r="G396" s="64"/>
      <c r="H396" s="47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</row>
    <row r="397" spans="1:54" s="174" customFormat="1" ht="11.4">
      <c r="B397" s="47"/>
      <c r="C397" s="47"/>
      <c r="D397" s="47"/>
      <c r="E397" s="47"/>
      <c r="F397" s="42"/>
      <c r="G397" s="64"/>
      <c r="H397" s="47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</row>
    <row r="398" spans="1:54" s="174" customFormat="1" ht="11.4">
      <c r="B398" s="47"/>
      <c r="C398" s="47"/>
      <c r="D398" s="47"/>
      <c r="E398" s="47"/>
      <c r="F398" s="42"/>
      <c r="G398" s="64"/>
      <c r="H398" s="47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</row>
    <row r="399" spans="1:54" s="174" customFormat="1" ht="11.4">
      <c r="B399" s="47"/>
      <c r="C399" s="47"/>
      <c r="D399" s="47"/>
      <c r="E399" s="47"/>
      <c r="F399" s="42"/>
      <c r="G399" s="64"/>
      <c r="H399" s="47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</row>
    <row r="400" spans="1:54" s="174" customFormat="1" ht="11.4">
      <c r="B400" s="47"/>
      <c r="C400" s="47"/>
      <c r="D400" s="47"/>
      <c r="E400" s="47"/>
      <c r="F400" s="42"/>
      <c r="G400" s="64"/>
      <c r="H400" s="47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</row>
    <row r="401" spans="2:54" s="174" customFormat="1" ht="11.4">
      <c r="B401" s="47"/>
      <c r="C401" s="47"/>
      <c r="D401" s="47"/>
      <c r="E401" s="47"/>
      <c r="F401" s="42"/>
      <c r="G401" s="64"/>
      <c r="H401" s="47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</row>
    <row r="402" spans="2:54" s="174" customFormat="1" ht="11.4">
      <c r="B402" s="47"/>
      <c r="C402" s="47"/>
      <c r="D402" s="47"/>
      <c r="E402" s="47"/>
      <c r="F402" s="42"/>
      <c r="G402" s="64"/>
      <c r="H402" s="47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5"/>
      <c r="BB402" s="175"/>
    </row>
    <row r="403" spans="2:54" s="174" customFormat="1" ht="11.4">
      <c r="B403" s="47"/>
      <c r="C403" s="47"/>
      <c r="D403" s="47"/>
      <c r="E403" s="47"/>
      <c r="F403" s="42"/>
      <c r="G403" s="64"/>
      <c r="H403" s="47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</row>
    <row r="404" spans="2:54" s="174" customFormat="1" ht="11.4">
      <c r="B404" s="47"/>
      <c r="C404" s="47"/>
      <c r="D404" s="47"/>
      <c r="E404" s="47"/>
      <c r="F404" s="42"/>
      <c r="G404" s="64"/>
      <c r="H404" s="47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</row>
    <row r="405" spans="2:54" s="174" customFormat="1" ht="11.4">
      <c r="B405" s="47"/>
      <c r="C405" s="47"/>
      <c r="D405" s="47"/>
      <c r="E405" s="47"/>
      <c r="F405" s="42"/>
      <c r="G405" s="64"/>
      <c r="H405" s="47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75"/>
      <c r="BB405" s="175"/>
    </row>
    <row r="406" spans="2:54" s="174" customFormat="1" ht="11.4">
      <c r="B406" s="47"/>
      <c r="C406" s="47"/>
      <c r="D406" s="47"/>
      <c r="E406" s="47"/>
      <c r="F406" s="42"/>
      <c r="G406" s="64"/>
      <c r="H406" s="47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</row>
    <row r="407" spans="2:54" s="174" customFormat="1" ht="11.4">
      <c r="B407" s="47"/>
      <c r="C407" s="47"/>
      <c r="D407" s="47"/>
      <c r="E407" s="47"/>
      <c r="F407" s="42"/>
      <c r="G407" s="64"/>
      <c r="H407" s="47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</row>
    <row r="408" spans="2:54" s="174" customFormat="1" ht="11.4">
      <c r="B408" s="47"/>
      <c r="C408" s="47"/>
      <c r="D408" s="47"/>
      <c r="E408" s="47"/>
      <c r="F408" s="42"/>
      <c r="G408" s="64"/>
      <c r="H408" s="47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</row>
    <row r="409" spans="2:54" s="174" customFormat="1" ht="11.4">
      <c r="B409" s="47"/>
      <c r="C409" s="47"/>
      <c r="D409" s="47"/>
      <c r="E409" s="47"/>
      <c r="F409" s="42"/>
      <c r="G409" s="64"/>
      <c r="H409" s="47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</row>
    <row r="410" spans="2:54" s="174" customFormat="1" ht="11.4">
      <c r="B410" s="47"/>
      <c r="C410" s="47"/>
      <c r="D410" s="47"/>
      <c r="E410" s="47"/>
      <c r="F410" s="42"/>
      <c r="G410" s="64"/>
      <c r="H410" s="47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</row>
    <row r="411" spans="2:54" s="174" customFormat="1" ht="11.4">
      <c r="B411" s="47"/>
      <c r="C411" s="47"/>
      <c r="D411" s="47"/>
      <c r="E411" s="47"/>
      <c r="F411" s="42"/>
      <c r="G411" s="64"/>
      <c r="H411" s="47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</row>
    <row r="412" spans="2:54" s="174" customFormat="1" ht="11.4">
      <c r="B412" s="47"/>
      <c r="C412" s="47"/>
      <c r="D412" s="47"/>
      <c r="E412" s="47"/>
      <c r="F412" s="42"/>
      <c r="G412" s="64"/>
      <c r="H412" s="47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</row>
    <row r="413" spans="2:54" s="174" customFormat="1" ht="11.4">
      <c r="B413" s="47"/>
      <c r="C413" s="47"/>
      <c r="D413" s="47"/>
      <c r="E413" s="47"/>
      <c r="F413" s="42"/>
      <c r="G413" s="64"/>
      <c r="H413" s="47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</row>
    <row r="414" spans="2:54" s="174" customFormat="1" ht="11.4">
      <c r="B414" s="47"/>
      <c r="C414" s="47"/>
      <c r="D414" s="47"/>
      <c r="E414" s="47"/>
      <c r="F414" s="42"/>
      <c r="G414" s="64"/>
      <c r="H414" s="47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</row>
    <row r="415" spans="2:54" s="174" customFormat="1" ht="11.4">
      <c r="B415" s="47"/>
      <c r="C415" s="47"/>
      <c r="D415" s="47"/>
      <c r="E415" s="47"/>
      <c r="F415" s="42"/>
      <c r="G415" s="64"/>
      <c r="H415" s="47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</row>
    <row r="416" spans="2:54" s="174" customFormat="1" ht="11.4">
      <c r="B416" s="47"/>
      <c r="C416" s="47"/>
      <c r="D416" s="47"/>
      <c r="E416" s="47"/>
      <c r="F416" s="42"/>
      <c r="G416" s="64"/>
      <c r="H416" s="47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</row>
    <row r="417" spans="2:54" s="174" customFormat="1" ht="11.4">
      <c r="B417" s="47"/>
      <c r="C417" s="47"/>
      <c r="D417" s="47"/>
      <c r="E417" s="47"/>
      <c r="F417" s="42"/>
      <c r="G417" s="64"/>
      <c r="H417" s="47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75"/>
      <c r="BB417" s="175"/>
    </row>
    <row r="418" spans="2:54" s="174" customFormat="1" ht="11.4">
      <c r="B418" s="47"/>
      <c r="C418" s="47"/>
      <c r="D418" s="47"/>
      <c r="E418" s="47"/>
      <c r="F418" s="42"/>
      <c r="G418" s="64"/>
      <c r="H418" s="47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  <c r="AZ418" s="175"/>
      <c r="BA418" s="175"/>
      <c r="BB418" s="175"/>
    </row>
    <row r="419" spans="2:54" s="174" customFormat="1" ht="11.4">
      <c r="B419" s="47"/>
      <c r="C419" s="47"/>
      <c r="D419" s="47"/>
      <c r="E419" s="47"/>
      <c r="F419" s="42"/>
      <c r="G419" s="64"/>
      <c r="H419" s="47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  <c r="AW419" s="175"/>
      <c r="AX419" s="175"/>
      <c r="AY419" s="175"/>
      <c r="AZ419" s="175"/>
      <c r="BA419" s="175"/>
      <c r="BB419" s="175"/>
    </row>
    <row r="420" spans="2:54" s="174" customFormat="1" ht="11.4">
      <c r="B420" s="47"/>
      <c r="C420" s="47"/>
      <c r="D420" s="47"/>
      <c r="E420" s="47"/>
      <c r="F420" s="42"/>
      <c r="G420" s="64"/>
      <c r="H420" s="47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  <c r="AW420" s="175"/>
      <c r="AX420" s="175"/>
      <c r="AY420" s="175"/>
      <c r="AZ420" s="175"/>
      <c r="BA420" s="175"/>
      <c r="BB420" s="175"/>
    </row>
    <row r="421" spans="2:54" s="174" customFormat="1" ht="11.4">
      <c r="B421" s="47"/>
      <c r="C421" s="47"/>
      <c r="D421" s="47"/>
      <c r="E421" s="47"/>
      <c r="F421" s="42"/>
      <c r="G421" s="64"/>
      <c r="H421" s="47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175"/>
      <c r="BB421" s="175"/>
    </row>
    <row r="422" spans="2:54" s="174" customFormat="1" ht="11.4">
      <c r="B422" s="47"/>
      <c r="C422" s="47"/>
      <c r="D422" s="47"/>
      <c r="E422" s="47"/>
      <c r="F422" s="42"/>
      <c r="G422" s="64"/>
      <c r="H422" s="47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</row>
    <row r="423" spans="2:54" s="174" customFormat="1" ht="11.4">
      <c r="B423" s="137"/>
      <c r="C423" s="137"/>
      <c r="D423" s="3"/>
      <c r="E423" s="137"/>
      <c r="F423" s="136"/>
      <c r="G423" s="74"/>
      <c r="H423" s="137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</row>
    <row r="424" spans="2:54" s="174" customFormat="1" ht="11.4">
      <c r="B424" s="138" t="s">
        <v>28</v>
      </c>
      <c r="C424" s="172"/>
      <c r="D424" s="173"/>
      <c r="E424" s="156"/>
      <c r="F424" s="142"/>
      <c r="G424" s="14"/>
      <c r="H424" s="7">
        <f>SUM(H366:H423)</f>
        <v>0</v>
      </c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75"/>
      <c r="BB424" s="175"/>
    </row>
    <row r="425" spans="2:54" s="174" customFormat="1" ht="12">
      <c r="B425" s="2"/>
      <c r="C425" s="2"/>
      <c r="D425" s="144">
        <v>207</v>
      </c>
      <c r="E425" s="147"/>
      <c r="F425" s="146"/>
      <c r="G425" s="147"/>
      <c r="H425" s="2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5"/>
      <c r="BB425" s="175"/>
    </row>
    <row r="426" spans="2:54" s="174" customFormat="1" ht="13.8">
      <c r="B426" s="148" t="s">
        <v>165</v>
      </c>
      <c r="C426" s="1"/>
      <c r="D426" s="1"/>
      <c r="E426" s="151"/>
      <c r="F426" s="150"/>
      <c r="G426" s="151"/>
      <c r="H426" s="1"/>
      <c r="I426" s="178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</row>
    <row r="427" spans="2:54" s="174" customFormat="1" ht="13.8">
      <c r="B427" s="148" t="str">
        <f>B362</f>
        <v>SECTION B - REHABILITATION OF ROAD PAVEMENTS AT EDITH CAVELL STREET</v>
      </c>
      <c r="C427" s="1"/>
      <c r="D427" s="1"/>
      <c r="E427" s="151"/>
      <c r="F427" s="150"/>
      <c r="G427" s="151"/>
      <c r="H427" s="1"/>
      <c r="I427" s="180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</row>
    <row r="428" spans="2:54" s="174" customFormat="1" ht="13.8">
      <c r="B428" s="2"/>
      <c r="C428" s="2"/>
      <c r="D428" s="2"/>
      <c r="E428" s="147"/>
      <c r="F428" s="146"/>
      <c r="G428" s="147"/>
      <c r="I428" s="180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</row>
    <row r="429" spans="2:54" s="174" customFormat="1" ht="12">
      <c r="B429" s="152" t="s">
        <v>1</v>
      </c>
      <c r="C429" s="152" t="s">
        <v>2</v>
      </c>
      <c r="D429" s="152" t="s">
        <v>3</v>
      </c>
      <c r="E429" s="152" t="s">
        <v>4</v>
      </c>
      <c r="F429" s="153" t="s">
        <v>5</v>
      </c>
      <c r="G429" s="152" t="s">
        <v>6</v>
      </c>
      <c r="H429" s="10" t="s">
        <v>7</v>
      </c>
      <c r="I429" s="178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  <c r="AZ429" s="175"/>
      <c r="BA429" s="175"/>
      <c r="BB429" s="175"/>
    </row>
    <row r="430" spans="2:54" s="174" customFormat="1" ht="11.4">
      <c r="B430" s="21"/>
      <c r="C430" s="264"/>
      <c r="D430" s="20" t="s">
        <v>185</v>
      </c>
      <c r="E430" s="143"/>
      <c r="F430" s="265"/>
      <c r="G430" s="143"/>
      <c r="H430" s="19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  <c r="AZ430" s="175"/>
      <c r="BA430" s="175"/>
      <c r="BB430" s="175"/>
    </row>
    <row r="431" spans="2:54" s="174" customFormat="1" ht="11.4">
      <c r="B431" s="115" t="s">
        <v>187</v>
      </c>
      <c r="C431" s="163"/>
      <c r="D431" s="164" t="s">
        <v>186</v>
      </c>
      <c r="E431" s="163"/>
      <c r="F431" s="160"/>
      <c r="G431" s="179"/>
      <c r="H431" s="163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  <c r="AW431" s="175"/>
      <c r="AX431" s="175"/>
      <c r="AY431" s="175"/>
      <c r="AZ431" s="175"/>
      <c r="BA431" s="175"/>
      <c r="BB431" s="175"/>
    </row>
    <row r="432" spans="2:54" s="174" customFormat="1" ht="11.4">
      <c r="B432" s="115"/>
      <c r="C432" s="224"/>
      <c r="D432" s="268"/>
      <c r="E432" s="224"/>
      <c r="F432" s="97"/>
      <c r="G432" s="91"/>
      <c r="H432" s="224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  <c r="AW432" s="175"/>
      <c r="AX432" s="175"/>
      <c r="AY432" s="175"/>
      <c r="AZ432" s="175"/>
      <c r="BA432" s="175"/>
      <c r="BB432" s="175"/>
    </row>
    <row r="433" spans="2:54" s="174" customFormat="1" ht="22.8">
      <c r="B433" s="266" t="s">
        <v>199</v>
      </c>
      <c r="C433" s="47"/>
      <c r="D433" s="271" t="s">
        <v>200</v>
      </c>
      <c r="E433" s="47"/>
      <c r="F433" s="42"/>
      <c r="G433" s="94"/>
      <c r="H433" s="47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  <c r="AW433" s="175"/>
      <c r="AX433" s="175"/>
      <c r="AY433" s="175"/>
      <c r="AZ433" s="175"/>
      <c r="BA433" s="175"/>
      <c r="BB433" s="175"/>
    </row>
    <row r="434" spans="2:54" s="174" customFormat="1" ht="11.4">
      <c r="B434" s="47"/>
      <c r="C434" s="47"/>
      <c r="D434" s="47"/>
      <c r="E434" s="47"/>
      <c r="F434" s="42"/>
      <c r="G434" s="94"/>
      <c r="H434" s="47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  <c r="AW434" s="175"/>
      <c r="AX434" s="175"/>
      <c r="AY434" s="175"/>
      <c r="AZ434" s="175"/>
      <c r="BA434" s="175"/>
      <c r="BB434" s="175"/>
    </row>
    <row r="435" spans="2:54" s="174" customFormat="1" ht="22.8">
      <c r="B435" s="47"/>
      <c r="C435" s="47"/>
      <c r="D435" s="106" t="s">
        <v>201</v>
      </c>
      <c r="E435" s="110" t="s">
        <v>15</v>
      </c>
      <c r="F435" s="282">
        <v>810</v>
      </c>
      <c r="G435" s="520"/>
      <c r="H435" s="45">
        <f>F435*G435</f>
        <v>0</v>
      </c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</row>
    <row r="436" spans="2:54" s="174" customFormat="1" ht="11.4">
      <c r="B436" s="115"/>
      <c r="C436" s="268"/>
      <c r="D436" s="272"/>
      <c r="E436" s="273"/>
      <c r="F436" s="274"/>
      <c r="G436" s="519"/>
      <c r="H436" s="133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  <c r="AW436" s="175"/>
      <c r="AX436" s="175"/>
      <c r="AY436" s="175"/>
      <c r="AZ436" s="175"/>
      <c r="BA436" s="175"/>
      <c r="BB436" s="175"/>
    </row>
    <row r="437" spans="2:54" s="174" customFormat="1" ht="11.4">
      <c r="B437" s="115"/>
      <c r="C437" s="275"/>
      <c r="D437" s="272"/>
      <c r="E437" s="273"/>
      <c r="F437" s="274"/>
      <c r="G437" s="352"/>
      <c r="H437" s="279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  <c r="AW437" s="175"/>
      <c r="AX437" s="175"/>
      <c r="AY437" s="175"/>
      <c r="AZ437" s="175"/>
      <c r="BA437" s="175"/>
      <c r="BB437" s="175"/>
    </row>
    <row r="438" spans="2:54" s="174" customFormat="1" ht="11.4">
      <c r="B438" s="115"/>
      <c r="C438" s="268"/>
      <c r="D438" s="277"/>
      <c r="E438" s="273"/>
      <c r="F438" s="274"/>
      <c r="G438" s="351"/>
      <c r="H438" s="133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  <c r="AZ438" s="175"/>
      <c r="BA438" s="175"/>
      <c r="BB438" s="175"/>
    </row>
    <row r="439" spans="2:54" s="174" customFormat="1" ht="11.4">
      <c r="B439" s="115"/>
      <c r="C439" s="275"/>
      <c r="D439" s="277"/>
      <c r="E439" s="273"/>
      <c r="F439" s="278"/>
      <c r="G439" s="352"/>
      <c r="H439" s="279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</row>
    <row r="440" spans="2:54" s="174" customFormat="1" ht="11.4">
      <c r="B440" s="115"/>
      <c r="C440" s="268"/>
      <c r="D440" s="276"/>
      <c r="E440" s="273"/>
      <c r="F440" s="278"/>
      <c r="G440" s="352"/>
      <c r="H440" s="279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</row>
    <row r="441" spans="2:54" s="174" customFormat="1" ht="11.4">
      <c r="B441" s="115"/>
      <c r="C441" s="47"/>
      <c r="D441" s="276"/>
      <c r="E441" s="273"/>
      <c r="F441" s="278"/>
      <c r="G441" s="352"/>
      <c r="H441" s="279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</row>
    <row r="442" spans="2:54" s="174" customFormat="1" ht="11.4">
      <c r="B442" s="115"/>
      <c r="C442" s="47"/>
      <c r="D442" s="276"/>
      <c r="E442" s="273"/>
      <c r="F442" s="278"/>
      <c r="G442" s="351"/>
      <c r="H442" s="133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  <c r="AZ442" s="175"/>
      <c r="BA442" s="175"/>
      <c r="BB442" s="175"/>
    </row>
    <row r="443" spans="2:54" s="174" customFormat="1" ht="11.4">
      <c r="B443" s="115"/>
      <c r="C443" s="47"/>
      <c r="D443" s="276"/>
      <c r="E443" s="273"/>
      <c r="F443" s="278"/>
      <c r="G443" s="353"/>
      <c r="H443" s="279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</row>
    <row r="444" spans="2:54" s="174" customFormat="1" ht="11.4">
      <c r="B444" s="115"/>
      <c r="C444" s="47"/>
      <c r="D444" s="276"/>
      <c r="E444" s="273"/>
      <c r="F444" s="278"/>
      <c r="G444" s="351"/>
      <c r="H444" s="133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</row>
    <row r="445" spans="2:54" s="174" customFormat="1" ht="11.4">
      <c r="B445" s="115"/>
      <c r="C445" s="47"/>
      <c r="D445" s="276"/>
      <c r="E445" s="273"/>
      <c r="F445" s="278"/>
      <c r="G445" s="352"/>
      <c r="H445" s="279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</row>
    <row r="446" spans="2:54" s="174" customFormat="1" ht="11.4">
      <c r="B446" s="115"/>
      <c r="C446" s="47"/>
      <c r="D446" s="276"/>
      <c r="E446" s="273"/>
      <c r="F446" s="278"/>
      <c r="G446" s="351"/>
      <c r="H446" s="133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</row>
    <row r="447" spans="2:54" s="174" customFormat="1">
      <c r="B447" s="115"/>
      <c r="C447" s="47"/>
      <c r="D447" s="276"/>
      <c r="E447" s="273"/>
      <c r="F447" s="280"/>
      <c r="G447" s="352"/>
      <c r="H447" s="279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</row>
    <row r="448" spans="2:54" s="174" customFormat="1" ht="11.4">
      <c r="B448" s="115"/>
      <c r="C448" s="47"/>
      <c r="D448" s="271"/>
      <c r="E448" s="273"/>
      <c r="F448" s="278"/>
      <c r="G448" s="352"/>
      <c r="H448" s="279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</row>
    <row r="449" spans="1:54" s="174" customFormat="1" ht="11.4">
      <c r="B449" s="115"/>
      <c r="C449" s="47"/>
      <c r="D449" s="276"/>
      <c r="E449" s="273"/>
      <c r="F449" s="278"/>
      <c r="G449" s="352"/>
      <c r="H449" s="279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</row>
    <row r="450" spans="1:54" s="174" customFormat="1" ht="11.4">
      <c r="B450" s="115"/>
      <c r="C450" s="47"/>
      <c r="D450" s="276"/>
      <c r="E450" s="273"/>
      <c r="F450" s="278"/>
      <c r="G450" s="352"/>
      <c r="H450" s="279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</row>
    <row r="451" spans="1:54" s="174" customFormat="1" ht="11.4">
      <c r="B451" s="115"/>
      <c r="C451" s="47"/>
      <c r="D451" s="276"/>
      <c r="E451" s="273"/>
      <c r="F451" s="274"/>
      <c r="G451" s="351"/>
      <c r="H451" s="133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</row>
    <row r="452" spans="1:54" s="174" customFormat="1" ht="11.4">
      <c r="B452" s="115"/>
      <c r="C452" s="47"/>
      <c r="D452" s="276"/>
      <c r="E452" s="273"/>
      <c r="F452" s="278"/>
      <c r="G452" s="352"/>
      <c r="H452" s="279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  <c r="AZ452" s="175"/>
      <c r="BA452" s="175"/>
      <c r="BB452" s="175"/>
    </row>
    <row r="453" spans="1:54" s="174" customFormat="1" ht="11.4">
      <c r="B453" s="47"/>
      <c r="C453" s="47"/>
      <c r="D453" s="276"/>
      <c r="E453" s="273"/>
      <c r="F453" s="274"/>
      <c r="G453" s="351"/>
      <c r="H453" s="133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  <c r="AZ453" s="175"/>
      <c r="BA453" s="175"/>
      <c r="BB453" s="175"/>
    </row>
    <row r="454" spans="1:54" s="2" customFormat="1" ht="12">
      <c r="B454" s="47"/>
      <c r="C454" s="47"/>
      <c r="D454" s="276"/>
      <c r="E454" s="273"/>
      <c r="F454" s="274"/>
      <c r="G454" s="352"/>
      <c r="H454" s="279"/>
      <c r="I454" s="175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  <c r="AA454" s="178"/>
      <c r="AB454" s="178"/>
      <c r="AC454" s="178"/>
      <c r="AD454" s="178"/>
      <c r="AE454" s="178"/>
      <c r="AF454" s="178"/>
      <c r="AG454" s="178"/>
      <c r="AH454" s="178"/>
      <c r="AI454" s="178"/>
      <c r="AJ454" s="178"/>
      <c r="AK454" s="178"/>
      <c r="AL454" s="178"/>
      <c r="AM454" s="178"/>
      <c r="AN454" s="178"/>
      <c r="AO454" s="178"/>
      <c r="AP454" s="178"/>
      <c r="AQ454" s="178"/>
      <c r="AR454" s="178"/>
      <c r="AS454" s="178"/>
      <c r="AT454" s="178"/>
      <c r="AU454" s="178"/>
      <c r="AV454" s="178"/>
      <c r="AW454" s="178"/>
      <c r="AX454" s="178"/>
      <c r="AY454" s="178"/>
      <c r="AZ454" s="178"/>
      <c r="BA454" s="178"/>
      <c r="BB454" s="178"/>
    </row>
    <row r="455" spans="1:54" s="1" customFormat="1" ht="13.8">
      <c r="B455" s="47"/>
      <c r="C455" s="47"/>
      <c r="D455" s="276"/>
      <c r="E455" s="273"/>
      <c r="F455" s="274"/>
      <c r="G455" s="351"/>
      <c r="H455" s="133"/>
      <c r="I455" s="175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  <c r="AS455" s="180"/>
      <c r="AT455" s="180"/>
      <c r="AU455" s="180"/>
      <c r="AV455" s="180"/>
      <c r="AW455" s="180"/>
      <c r="AX455" s="180"/>
      <c r="AY455" s="180"/>
      <c r="AZ455" s="180"/>
      <c r="BA455" s="180"/>
      <c r="BB455" s="180"/>
    </row>
    <row r="456" spans="1:54" s="1" customFormat="1" ht="13.8">
      <c r="B456" s="47"/>
      <c r="C456" s="47"/>
      <c r="D456" s="276"/>
      <c r="E456" s="273"/>
      <c r="F456" s="274"/>
      <c r="G456" s="351"/>
      <c r="H456" s="133"/>
      <c r="I456" s="175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  <c r="AS456" s="180"/>
      <c r="AT456" s="180"/>
      <c r="AU456" s="180"/>
      <c r="AV456" s="180"/>
      <c r="AW456" s="180"/>
      <c r="AX456" s="180"/>
      <c r="AY456" s="180"/>
      <c r="AZ456" s="180"/>
      <c r="BA456" s="180"/>
      <c r="BB456" s="180"/>
    </row>
    <row r="457" spans="1:54" s="2" customFormat="1" ht="12">
      <c r="B457" s="47"/>
      <c r="C457" s="47"/>
      <c r="D457" s="47"/>
      <c r="E457" s="47"/>
      <c r="F457" s="42"/>
      <c r="G457" s="64"/>
      <c r="H457" s="47"/>
      <c r="I457" s="175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  <c r="AA457" s="178"/>
      <c r="AB457" s="178"/>
      <c r="AC457" s="178"/>
      <c r="AD457" s="178"/>
      <c r="AE457" s="178"/>
      <c r="AF457" s="178"/>
      <c r="AG457" s="178"/>
      <c r="AH457" s="178"/>
      <c r="AI457" s="178"/>
      <c r="AJ457" s="178"/>
      <c r="AK457" s="178"/>
      <c r="AL457" s="178"/>
      <c r="AM457" s="178"/>
      <c r="AN457" s="178"/>
      <c r="AO457" s="178"/>
      <c r="AP457" s="178"/>
      <c r="AQ457" s="178"/>
      <c r="AR457" s="178"/>
      <c r="AS457" s="178"/>
      <c r="AT457" s="178"/>
      <c r="AU457" s="178"/>
      <c r="AV457" s="178"/>
      <c r="AW457" s="178"/>
      <c r="AX457" s="178"/>
      <c r="AY457" s="178"/>
      <c r="AZ457" s="178"/>
      <c r="BA457" s="178"/>
      <c r="BB457" s="178"/>
    </row>
    <row r="458" spans="1:54" s="174" customFormat="1" ht="11.4">
      <c r="B458" s="47"/>
      <c r="C458" s="47"/>
      <c r="D458" s="47"/>
      <c r="E458" s="47"/>
      <c r="F458" s="42"/>
      <c r="G458" s="64"/>
      <c r="H458" s="47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</row>
    <row r="459" spans="1:54" s="174" customFormat="1" ht="11.4">
      <c r="B459" s="47"/>
      <c r="C459" s="47"/>
      <c r="D459" s="47"/>
      <c r="E459" s="47"/>
      <c r="F459" s="42"/>
      <c r="G459" s="64"/>
      <c r="H459" s="47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</row>
    <row r="460" spans="1:54" s="174" customFormat="1" ht="11.4">
      <c r="A460" s="174">
        <v>928</v>
      </c>
      <c r="B460" s="47"/>
      <c r="C460" s="47"/>
      <c r="D460" s="47"/>
      <c r="E460" s="47"/>
      <c r="F460" s="42"/>
      <c r="G460" s="64"/>
      <c r="H460" s="47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</row>
    <row r="461" spans="1:54" s="174" customFormat="1" ht="11.4">
      <c r="B461" s="47"/>
      <c r="C461" s="47"/>
      <c r="D461" s="47"/>
      <c r="E461" s="47"/>
      <c r="F461" s="42"/>
      <c r="G461" s="64"/>
      <c r="H461" s="47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</row>
    <row r="462" spans="1:54" s="174" customFormat="1" ht="11.4">
      <c r="A462" s="174">
        <v>929</v>
      </c>
      <c r="B462" s="47"/>
      <c r="C462" s="47"/>
      <c r="D462" s="47"/>
      <c r="E462" s="47"/>
      <c r="F462" s="42"/>
      <c r="G462" s="64"/>
      <c r="H462" s="47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</row>
    <row r="463" spans="1:54" s="174" customFormat="1" ht="11.4">
      <c r="B463" s="47"/>
      <c r="C463" s="47"/>
      <c r="D463" s="47"/>
      <c r="E463" s="47"/>
      <c r="F463" s="42"/>
      <c r="G463" s="64"/>
      <c r="H463" s="47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</row>
    <row r="464" spans="1:54" s="174" customFormat="1" ht="11.4">
      <c r="A464" s="174">
        <v>930</v>
      </c>
      <c r="B464" s="47"/>
      <c r="C464" s="47"/>
      <c r="D464" s="47"/>
      <c r="E464" s="47"/>
      <c r="F464" s="42"/>
      <c r="G464" s="64"/>
      <c r="H464" s="47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175"/>
      <c r="BB464" s="175"/>
    </row>
    <row r="465" spans="1:54" s="174" customFormat="1" ht="11.4">
      <c r="B465" s="47"/>
      <c r="C465" s="47"/>
      <c r="D465" s="47"/>
      <c r="E465" s="47"/>
      <c r="F465" s="42"/>
      <c r="G465" s="64"/>
      <c r="H465" s="47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  <c r="AW465" s="175"/>
      <c r="AX465" s="175"/>
      <c r="AY465" s="175"/>
      <c r="AZ465" s="175"/>
      <c r="BA465" s="175"/>
      <c r="BB465" s="175"/>
    </row>
    <row r="466" spans="1:54" s="174" customFormat="1" ht="11.4">
      <c r="A466" s="174">
        <v>2882</v>
      </c>
      <c r="B466" s="47"/>
      <c r="C466" s="47"/>
      <c r="D466" s="47"/>
      <c r="E466" s="47"/>
      <c r="F466" s="42"/>
      <c r="G466" s="64"/>
      <c r="H466" s="47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  <c r="AW466" s="175"/>
      <c r="AX466" s="175"/>
      <c r="AY466" s="175"/>
      <c r="AZ466" s="175"/>
      <c r="BA466" s="175"/>
      <c r="BB466" s="175"/>
    </row>
    <row r="467" spans="1:54" s="174" customFormat="1" ht="11.4">
      <c r="B467" s="47"/>
      <c r="C467" s="47"/>
      <c r="D467" s="47"/>
      <c r="E467" s="47"/>
      <c r="F467" s="42"/>
      <c r="G467" s="64"/>
      <c r="H467" s="47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</row>
    <row r="468" spans="1:54" s="174" customFormat="1" ht="11.4">
      <c r="A468" s="174">
        <v>932</v>
      </c>
      <c r="B468" s="47"/>
      <c r="C468" s="47"/>
      <c r="D468" s="47"/>
      <c r="E468" s="47"/>
      <c r="F468" s="42"/>
      <c r="G468" s="64"/>
      <c r="H468" s="47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</row>
    <row r="469" spans="1:54" s="174" customFormat="1" ht="11.4">
      <c r="B469" s="47"/>
      <c r="C469" s="47"/>
      <c r="D469" s="47"/>
      <c r="E469" s="47"/>
      <c r="F469" s="42"/>
      <c r="G469" s="64"/>
      <c r="H469" s="47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175"/>
      <c r="BA469" s="175"/>
      <c r="BB469" s="175"/>
    </row>
    <row r="470" spans="1:54" s="174" customFormat="1" ht="11.4">
      <c r="A470" s="174">
        <v>936</v>
      </c>
      <c r="B470" s="47"/>
      <c r="C470" s="47"/>
      <c r="D470" s="47"/>
      <c r="E470" s="47"/>
      <c r="F470" s="42"/>
      <c r="G470" s="64"/>
      <c r="H470" s="47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5"/>
      <c r="BB470" s="175"/>
    </row>
    <row r="471" spans="1:54" s="174" customFormat="1" ht="11.4">
      <c r="B471" s="47"/>
      <c r="C471" s="47"/>
      <c r="D471" s="47"/>
      <c r="E471" s="47"/>
      <c r="F471" s="42"/>
      <c r="G471" s="64"/>
      <c r="H471" s="47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175"/>
      <c r="BB471" s="175"/>
    </row>
    <row r="472" spans="1:54" s="174" customFormat="1" ht="11.4">
      <c r="A472" s="174">
        <v>937</v>
      </c>
      <c r="B472" s="47"/>
      <c r="C472" s="47"/>
      <c r="D472" s="47"/>
      <c r="E472" s="47"/>
      <c r="F472" s="42"/>
      <c r="G472" s="64"/>
      <c r="H472" s="47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175"/>
      <c r="BA472" s="175"/>
      <c r="BB472" s="175"/>
    </row>
    <row r="473" spans="1:54" s="174" customFormat="1" ht="11.4">
      <c r="B473" s="47"/>
      <c r="C473" s="47"/>
      <c r="D473" s="47"/>
      <c r="E473" s="47"/>
      <c r="F473" s="42"/>
      <c r="G473" s="64"/>
      <c r="H473" s="47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</row>
    <row r="474" spans="1:54" s="174" customFormat="1" ht="11.4">
      <c r="A474" s="174">
        <v>938</v>
      </c>
      <c r="B474" s="47"/>
      <c r="C474" s="47"/>
      <c r="D474" s="47"/>
      <c r="E474" s="47"/>
      <c r="F474" s="42"/>
      <c r="G474" s="64"/>
      <c r="H474" s="47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</row>
    <row r="475" spans="1:54" s="174" customFormat="1" ht="11.4">
      <c r="B475" s="47"/>
      <c r="C475" s="47"/>
      <c r="D475" s="47"/>
      <c r="E475" s="47"/>
      <c r="F475" s="42"/>
      <c r="G475" s="64"/>
      <c r="H475" s="47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</row>
    <row r="476" spans="1:54" s="174" customFormat="1" ht="11.4">
      <c r="A476" s="174">
        <v>941</v>
      </c>
      <c r="B476" s="47"/>
      <c r="C476" s="47"/>
      <c r="D476" s="47"/>
      <c r="E476" s="47"/>
      <c r="F476" s="42"/>
      <c r="G476" s="64"/>
      <c r="H476" s="47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75"/>
      <c r="BB476" s="175"/>
    </row>
    <row r="477" spans="1:54" s="174" customFormat="1" ht="11.4">
      <c r="B477" s="47"/>
      <c r="C477" s="47"/>
      <c r="D477" s="47"/>
      <c r="E477" s="47"/>
      <c r="F477" s="42"/>
      <c r="G477" s="64"/>
      <c r="H477" s="47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</row>
    <row r="478" spans="1:54" s="174" customFormat="1" ht="11.4">
      <c r="A478" s="174">
        <v>942</v>
      </c>
      <c r="B478" s="47"/>
      <c r="C478" s="47"/>
      <c r="D478" s="47"/>
      <c r="E478" s="47"/>
      <c r="F478" s="42"/>
      <c r="G478" s="64"/>
      <c r="H478" s="47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175"/>
      <c r="BA478" s="175"/>
      <c r="BB478" s="175"/>
    </row>
    <row r="479" spans="1:54" s="174" customFormat="1" ht="11.4">
      <c r="B479" s="47"/>
      <c r="C479" s="47"/>
      <c r="D479" s="47"/>
      <c r="E479" s="47"/>
      <c r="F479" s="42"/>
      <c r="G479" s="64"/>
      <c r="H479" s="47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  <c r="AZ479" s="175"/>
      <c r="BA479" s="175"/>
      <c r="BB479" s="175"/>
    </row>
    <row r="480" spans="1:54" s="174" customFormat="1" ht="11.4">
      <c r="A480" s="174">
        <v>943</v>
      </c>
      <c r="B480" s="47"/>
      <c r="C480" s="47"/>
      <c r="D480" s="47"/>
      <c r="E480" s="47"/>
      <c r="F480" s="42"/>
      <c r="G480" s="64"/>
      <c r="H480" s="47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</row>
    <row r="481" spans="1:54" s="174" customFormat="1" ht="12">
      <c r="B481" s="47"/>
      <c r="C481" s="47"/>
      <c r="D481" s="47"/>
      <c r="E481" s="47"/>
      <c r="F481" s="42"/>
      <c r="G481" s="64"/>
      <c r="H481" s="47"/>
      <c r="I481" s="178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  <c r="AZ481" s="175"/>
      <c r="BA481" s="175"/>
      <c r="BB481" s="175"/>
    </row>
    <row r="482" spans="1:54" s="174" customFormat="1" ht="13.8">
      <c r="A482" s="174">
        <v>920</v>
      </c>
      <c r="B482" s="47"/>
      <c r="C482" s="47"/>
      <c r="D482" s="47"/>
      <c r="E482" s="47"/>
      <c r="F482" s="42"/>
      <c r="G482" s="64"/>
      <c r="H482" s="47"/>
      <c r="I482" s="180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75"/>
      <c r="BB482" s="175"/>
    </row>
    <row r="483" spans="1:54" s="174" customFormat="1" ht="13.8">
      <c r="B483" s="47"/>
      <c r="C483" s="47"/>
      <c r="D483" s="47"/>
      <c r="E483" s="47"/>
      <c r="F483" s="42"/>
      <c r="G483" s="64"/>
      <c r="H483" s="47"/>
      <c r="I483" s="180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</row>
    <row r="484" spans="1:54" s="174" customFormat="1" ht="12">
      <c r="A484" s="174">
        <v>947</v>
      </c>
      <c r="B484" s="47"/>
      <c r="C484" s="47"/>
      <c r="D484" s="47"/>
      <c r="E484" s="47"/>
      <c r="F484" s="42"/>
      <c r="G484" s="64"/>
      <c r="H484" s="47"/>
      <c r="I484" s="178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  <c r="AZ484" s="175"/>
      <c r="BA484" s="175"/>
      <c r="BB484" s="175"/>
    </row>
    <row r="485" spans="1:54" s="174" customFormat="1" ht="11.4">
      <c r="B485" s="47"/>
      <c r="C485" s="47"/>
      <c r="D485" s="47"/>
      <c r="E485" s="47"/>
      <c r="F485" s="42"/>
      <c r="G485" s="64"/>
      <c r="H485" s="47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  <c r="AZ485" s="175"/>
      <c r="BA485" s="175"/>
      <c r="BB485" s="175"/>
    </row>
    <row r="486" spans="1:54" s="174" customFormat="1" ht="11.4">
      <c r="A486" s="174">
        <v>951</v>
      </c>
      <c r="B486" s="47"/>
      <c r="C486" s="47"/>
      <c r="D486" s="47"/>
      <c r="E486" s="47"/>
      <c r="F486" s="42"/>
      <c r="G486" s="64"/>
      <c r="H486" s="47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  <c r="AZ486" s="175"/>
      <c r="BA486" s="175"/>
      <c r="BB486" s="175"/>
    </row>
    <row r="487" spans="1:54" s="174" customFormat="1" ht="11.4">
      <c r="B487" s="47"/>
      <c r="C487" s="47"/>
      <c r="D487" s="47"/>
      <c r="E487" s="47"/>
      <c r="F487" s="42"/>
      <c r="G487" s="64"/>
      <c r="H487" s="47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75"/>
      <c r="BB487" s="175"/>
    </row>
    <row r="488" spans="1:54" s="174" customFormat="1" ht="11.4">
      <c r="A488" s="174">
        <v>952</v>
      </c>
      <c r="B488" s="47"/>
      <c r="C488" s="47"/>
      <c r="D488" s="47"/>
      <c r="E488" s="47"/>
      <c r="F488" s="42"/>
      <c r="G488" s="64"/>
      <c r="H488" s="47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</row>
    <row r="489" spans="1:54" s="174" customFormat="1" ht="11.4">
      <c r="B489" s="137"/>
      <c r="C489" s="137"/>
      <c r="D489" s="3"/>
      <c r="E489" s="137"/>
      <c r="F489" s="136"/>
      <c r="G489" s="74"/>
      <c r="H489" s="137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  <c r="AZ489" s="175"/>
      <c r="BA489" s="175"/>
      <c r="BB489" s="175"/>
    </row>
    <row r="490" spans="1:54" s="174" customFormat="1" ht="11.4">
      <c r="A490" s="174">
        <v>953</v>
      </c>
      <c r="B490" s="138" t="s">
        <v>666</v>
      </c>
      <c r="C490" s="172"/>
      <c r="D490" s="173"/>
      <c r="E490" s="156"/>
      <c r="F490" s="142"/>
      <c r="G490" s="14"/>
      <c r="H490" s="7">
        <f>SUM(H432:H489)</f>
        <v>0</v>
      </c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  <c r="AW490" s="175"/>
      <c r="AX490" s="175"/>
      <c r="AY490" s="175"/>
      <c r="AZ490" s="175"/>
      <c r="BA490" s="175"/>
      <c r="BB490" s="175"/>
    </row>
    <row r="491" spans="1:54" s="174" customFormat="1" ht="12">
      <c r="B491" s="2"/>
      <c r="C491" s="2"/>
      <c r="D491" s="144">
        <v>208</v>
      </c>
      <c r="E491" s="147"/>
      <c r="F491" s="146"/>
      <c r="G491" s="147"/>
      <c r="H491" s="2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  <c r="AW491" s="175"/>
      <c r="AX491" s="175"/>
      <c r="AY491" s="175"/>
      <c r="AZ491" s="175"/>
      <c r="BA491" s="175"/>
      <c r="BB491" s="175"/>
    </row>
    <row r="492" spans="1:54" s="174" customFormat="1" ht="13.8">
      <c r="A492" s="174">
        <v>959</v>
      </c>
      <c r="B492" s="148" t="s">
        <v>165</v>
      </c>
      <c r="C492" s="1"/>
      <c r="D492" s="1"/>
      <c r="E492" s="151"/>
      <c r="F492" s="150"/>
      <c r="G492" s="151"/>
      <c r="H492" s="1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  <c r="AW492" s="175"/>
      <c r="AX492" s="175"/>
      <c r="AY492" s="175"/>
      <c r="AZ492" s="175"/>
      <c r="BA492" s="175"/>
      <c r="BB492" s="175"/>
    </row>
    <row r="493" spans="1:54" s="174" customFormat="1" ht="13.8">
      <c r="B493" s="148" t="str">
        <f>B427</f>
        <v>SECTION B - REHABILITATION OF ROAD PAVEMENTS AT EDITH CAVELL STREET</v>
      </c>
      <c r="C493" s="1"/>
      <c r="D493" s="1"/>
      <c r="E493" s="151"/>
      <c r="F493" s="150"/>
      <c r="G493" s="151"/>
      <c r="H493" s="1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  <c r="AZ493" s="175"/>
      <c r="BA493" s="175"/>
      <c r="BB493" s="175"/>
    </row>
    <row r="494" spans="1:54" s="174" customFormat="1" ht="12">
      <c r="A494" s="174">
        <v>961</v>
      </c>
      <c r="B494" s="2"/>
      <c r="C494" s="2"/>
      <c r="D494" s="2"/>
      <c r="E494" s="147"/>
      <c r="F494" s="146"/>
      <c r="G494" s="147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  <c r="AZ494" s="175"/>
      <c r="BA494" s="175"/>
      <c r="BB494" s="175"/>
    </row>
    <row r="495" spans="1:54" s="174" customFormat="1" ht="11.4">
      <c r="B495" s="152" t="s">
        <v>1</v>
      </c>
      <c r="C495" s="152" t="s">
        <v>2</v>
      </c>
      <c r="D495" s="152" t="s">
        <v>3</v>
      </c>
      <c r="E495" s="152" t="s">
        <v>4</v>
      </c>
      <c r="F495" s="153" t="s">
        <v>5</v>
      </c>
      <c r="G495" s="152" t="s">
        <v>6</v>
      </c>
      <c r="H495" s="10" t="s">
        <v>7</v>
      </c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  <c r="AW495" s="175"/>
      <c r="AX495" s="175"/>
      <c r="AY495" s="175"/>
      <c r="AZ495" s="175"/>
      <c r="BA495" s="175"/>
      <c r="BB495" s="175"/>
    </row>
    <row r="496" spans="1:54" s="174" customFormat="1" ht="11.4">
      <c r="A496" s="174">
        <v>964</v>
      </c>
      <c r="B496" s="285"/>
      <c r="C496" s="264"/>
      <c r="D496" s="20" t="s">
        <v>76</v>
      </c>
      <c r="E496" s="143"/>
      <c r="F496" s="265"/>
      <c r="G496" s="15"/>
      <c r="H496" s="21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</row>
    <row r="497" spans="1:54" s="174" customFormat="1" ht="11.4">
      <c r="B497" s="163" t="s">
        <v>77</v>
      </c>
      <c r="C497" s="163"/>
      <c r="D497" s="164" t="s">
        <v>78</v>
      </c>
      <c r="E497" s="163"/>
      <c r="F497" s="160"/>
      <c r="G497" s="163"/>
      <c r="H497" s="163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  <c r="AW497" s="175"/>
      <c r="AX497" s="175"/>
      <c r="AY497" s="175"/>
      <c r="AZ497" s="175"/>
      <c r="BA497" s="175"/>
      <c r="BB497" s="175"/>
    </row>
    <row r="498" spans="1:54" s="174" customFormat="1" ht="11.4">
      <c r="A498" s="174">
        <v>965</v>
      </c>
      <c r="B498" s="224"/>
      <c r="C498" s="224"/>
      <c r="D498" s="268"/>
      <c r="E498" s="224"/>
      <c r="F498" s="97"/>
      <c r="G498" s="224"/>
      <c r="H498" s="224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  <c r="AW498" s="175"/>
      <c r="AX498" s="175"/>
      <c r="AY498" s="175"/>
      <c r="AZ498" s="175"/>
      <c r="BA498" s="175"/>
      <c r="BB498" s="175"/>
    </row>
    <row r="499" spans="1:54" s="174" customFormat="1" ht="22.8">
      <c r="B499" s="266" t="s">
        <v>140</v>
      </c>
      <c r="C499" s="266"/>
      <c r="D499" s="113" t="s">
        <v>268</v>
      </c>
      <c r="E499" s="266"/>
      <c r="F499" s="44"/>
      <c r="G499" s="266"/>
      <c r="H499" s="266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</row>
    <row r="500" spans="1:54" s="174" customFormat="1" ht="11.4">
      <c r="A500" s="174">
        <v>974</v>
      </c>
      <c r="B500" s="275"/>
      <c r="C500" s="275"/>
      <c r="D500" s="268"/>
      <c r="E500" s="275"/>
      <c r="F500" s="48"/>
      <c r="G500" s="275"/>
      <c r="H500" s="2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  <c r="AW500" s="175"/>
      <c r="AX500" s="175"/>
      <c r="AY500" s="175"/>
      <c r="AZ500" s="175"/>
      <c r="BA500" s="175"/>
      <c r="BB500" s="175"/>
    </row>
    <row r="501" spans="1:54" s="174" customFormat="1" ht="34.200000000000003">
      <c r="B501" s="268"/>
      <c r="C501" s="268"/>
      <c r="D501" s="268" t="s">
        <v>141</v>
      </c>
      <c r="E501" s="268"/>
      <c r="F501" s="48"/>
      <c r="G501" s="268"/>
      <c r="H501" s="268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  <c r="AW501" s="175"/>
      <c r="AX501" s="175"/>
      <c r="AY501" s="175"/>
      <c r="AZ501" s="175"/>
      <c r="BA501" s="175"/>
      <c r="BB501" s="175"/>
    </row>
    <row r="502" spans="1:54" s="174" customFormat="1" ht="11.4">
      <c r="B502" s="275"/>
      <c r="C502" s="275"/>
      <c r="D502" s="268"/>
      <c r="E502" s="275"/>
      <c r="F502" s="48"/>
      <c r="G502" s="275"/>
      <c r="H502" s="2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  <c r="AW502" s="175"/>
      <c r="AX502" s="175"/>
      <c r="AY502" s="175"/>
      <c r="AZ502" s="175"/>
      <c r="BA502" s="175"/>
      <c r="BB502" s="175"/>
    </row>
    <row r="503" spans="1:54" s="174" customFormat="1" ht="22.8">
      <c r="B503" s="268"/>
      <c r="C503" s="268"/>
      <c r="D503" s="268" t="s">
        <v>269</v>
      </c>
      <c r="E503" s="97" t="s">
        <v>15</v>
      </c>
      <c r="F503" s="286">
        <v>950</v>
      </c>
      <c r="G503" s="355"/>
      <c r="H503" s="42">
        <f>F503*G503</f>
        <v>0</v>
      </c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  <c r="AW503" s="175"/>
      <c r="AX503" s="175"/>
      <c r="AY503" s="175"/>
      <c r="AZ503" s="175"/>
      <c r="BA503" s="175"/>
      <c r="BB503" s="175"/>
    </row>
    <row r="504" spans="1:54" s="174" customFormat="1" ht="11.4">
      <c r="B504" s="275"/>
      <c r="C504" s="275"/>
      <c r="D504" s="268"/>
      <c r="E504" s="97"/>
      <c r="F504" s="48"/>
      <c r="G504" s="356"/>
      <c r="H504" s="2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5"/>
      <c r="BB504" s="175"/>
    </row>
    <row r="505" spans="1:54" s="174" customFormat="1" ht="22.8">
      <c r="B505" s="268"/>
      <c r="C505" s="268"/>
      <c r="D505" s="268" t="s">
        <v>270</v>
      </c>
      <c r="E505" s="97" t="s">
        <v>15</v>
      </c>
      <c r="F505" s="286">
        <v>950</v>
      </c>
      <c r="G505" s="60"/>
      <c r="H505" s="42">
        <f>F505*G505</f>
        <v>0</v>
      </c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</row>
    <row r="506" spans="1:54" s="174" customFormat="1" ht="11.4">
      <c r="B506" s="275"/>
      <c r="C506" s="275"/>
      <c r="D506" s="268"/>
      <c r="E506" s="97"/>
      <c r="F506" s="48"/>
      <c r="G506" s="355"/>
      <c r="H506" s="2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</row>
    <row r="507" spans="1:54" s="174" customFormat="1" ht="13.2">
      <c r="A507" s="174">
        <v>993</v>
      </c>
      <c r="B507" s="266"/>
      <c r="C507" s="287"/>
      <c r="D507" s="287"/>
      <c r="E507" s="97"/>
      <c r="F507" s="288"/>
      <c r="G507" s="66"/>
      <c r="H507" s="289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  <c r="AZ507" s="175"/>
      <c r="BA507" s="175"/>
      <c r="BB507" s="175"/>
    </row>
    <row r="508" spans="1:54" s="174" customFormat="1" ht="11.4">
      <c r="B508" s="47"/>
      <c r="C508" s="47"/>
      <c r="D508" s="43"/>
      <c r="E508" s="42"/>
      <c r="F508" s="42"/>
      <c r="G508" s="52"/>
      <c r="H508" s="47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  <c r="AZ508" s="175"/>
      <c r="BA508" s="175"/>
      <c r="BB508" s="175"/>
    </row>
    <row r="509" spans="1:54" s="174" customFormat="1" ht="11.4">
      <c r="A509" s="174">
        <v>2883</v>
      </c>
      <c r="B509" s="47"/>
      <c r="C509" s="47"/>
      <c r="D509" s="43"/>
      <c r="E509" s="47"/>
      <c r="F509" s="42"/>
      <c r="G509" s="52"/>
      <c r="H509" s="47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  <c r="AW509" s="175"/>
      <c r="AX509" s="175"/>
      <c r="AY509" s="175"/>
      <c r="AZ509" s="175"/>
      <c r="BA509" s="175"/>
      <c r="BB509" s="175"/>
    </row>
    <row r="510" spans="1:54" s="174" customFormat="1" ht="11.4">
      <c r="B510" s="47"/>
      <c r="C510" s="47"/>
      <c r="D510" s="43"/>
      <c r="E510" s="47"/>
      <c r="F510" s="42"/>
      <c r="G510" s="52"/>
      <c r="H510" s="47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5"/>
      <c r="BB510" s="175"/>
    </row>
    <row r="511" spans="1:54" s="174" customFormat="1" ht="11.4">
      <c r="A511" s="174">
        <v>2884</v>
      </c>
      <c r="B511" s="47"/>
      <c r="C511" s="47"/>
      <c r="D511" s="43"/>
      <c r="E511" s="47"/>
      <c r="F511" s="42"/>
      <c r="G511" s="52"/>
      <c r="H511" s="47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5"/>
      <c r="BB511" s="175"/>
    </row>
    <row r="512" spans="1:54" s="174" customFormat="1" ht="11.4">
      <c r="B512" s="47"/>
      <c r="C512" s="47"/>
      <c r="D512" s="47"/>
      <c r="E512" s="47"/>
      <c r="F512" s="42"/>
      <c r="G512" s="52"/>
      <c r="H512" s="47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  <c r="AZ512" s="175"/>
      <c r="BA512" s="175"/>
      <c r="BB512" s="175"/>
    </row>
    <row r="513" spans="1:54" s="174" customFormat="1" ht="11.4">
      <c r="A513" s="174">
        <v>2885</v>
      </c>
      <c r="B513" s="47"/>
      <c r="C513" s="47"/>
      <c r="D513" s="47"/>
      <c r="E513" s="47"/>
      <c r="F513" s="42"/>
      <c r="G513" s="52"/>
      <c r="H513" s="47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</row>
    <row r="514" spans="1:54" s="174" customFormat="1" ht="11.4">
      <c r="B514" s="47"/>
      <c r="C514" s="47"/>
      <c r="D514" s="47"/>
      <c r="E514" s="47"/>
      <c r="F514" s="42"/>
      <c r="G514" s="52"/>
      <c r="H514" s="47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  <c r="AW514" s="175"/>
      <c r="AX514" s="175"/>
      <c r="AY514" s="175"/>
      <c r="AZ514" s="175"/>
      <c r="BA514" s="175"/>
      <c r="BB514" s="175"/>
    </row>
    <row r="515" spans="1:54" s="174" customFormat="1" ht="11.4">
      <c r="A515" s="174">
        <v>2886</v>
      </c>
      <c r="B515" s="47"/>
      <c r="C515" s="47"/>
      <c r="D515" s="47"/>
      <c r="E515" s="47"/>
      <c r="F515" s="42"/>
      <c r="G515" s="52"/>
      <c r="H515" s="47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</row>
    <row r="516" spans="1:54" s="174" customFormat="1" ht="11.4">
      <c r="B516" s="47"/>
      <c r="C516" s="47"/>
      <c r="D516" s="47"/>
      <c r="E516" s="47"/>
      <c r="F516" s="42"/>
      <c r="G516" s="52"/>
      <c r="H516" s="47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</row>
    <row r="517" spans="1:54" s="174" customFormat="1" ht="11.4">
      <c r="A517" s="174">
        <v>2887</v>
      </c>
      <c r="B517" s="47"/>
      <c r="C517" s="47"/>
      <c r="D517" s="47"/>
      <c r="E517" s="47"/>
      <c r="F517" s="42"/>
      <c r="G517" s="52"/>
      <c r="H517" s="47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  <c r="AW517" s="175"/>
      <c r="AX517" s="175"/>
      <c r="AY517" s="175"/>
      <c r="AZ517" s="175"/>
      <c r="BA517" s="175"/>
      <c r="BB517" s="175"/>
    </row>
    <row r="518" spans="1:54" s="174" customFormat="1" ht="11.4">
      <c r="B518" s="47"/>
      <c r="C518" s="47"/>
      <c r="D518" s="47"/>
      <c r="E518" s="47"/>
      <c r="F518" s="42"/>
      <c r="G518" s="52"/>
      <c r="H518" s="47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  <c r="AW518" s="175"/>
      <c r="AX518" s="175"/>
      <c r="AY518" s="175"/>
      <c r="AZ518" s="175"/>
      <c r="BA518" s="175"/>
      <c r="BB518" s="175"/>
    </row>
    <row r="519" spans="1:54" s="174" customFormat="1" ht="11.4">
      <c r="B519" s="47"/>
      <c r="C519" s="47"/>
      <c r="D519" s="47"/>
      <c r="E519" s="47"/>
      <c r="F519" s="42"/>
      <c r="G519" s="52"/>
      <c r="H519" s="47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  <c r="AW519" s="175"/>
      <c r="AX519" s="175"/>
      <c r="AY519" s="175"/>
      <c r="AZ519" s="175"/>
      <c r="BA519" s="175"/>
      <c r="BB519" s="175"/>
    </row>
    <row r="520" spans="1:54" s="174" customFormat="1" ht="11.4">
      <c r="B520" s="47"/>
      <c r="C520" s="47"/>
      <c r="D520" s="47"/>
      <c r="E520" s="47"/>
      <c r="F520" s="42"/>
      <c r="G520" s="52"/>
      <c r="H520" s="47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  <c r="AW520" s="175"/>
      <c r="AX520" s="175"/>
      <c r="AY520" s="175"/>
      <c r="AZ520" s="175"/>
      <c r="BA520" s="175"/>
      <c r="BB520" s="175"/>
    </row>
    <row r="521" spans="1:54" s="174" customFormat="1" ht="11.4">
      <c r="B521" s="47"/>
      <c r="C521" s="47"/>
      <c r="D521" s="47"/>
      <c r="E521" s="47"/>
      <c r="F521" s="42"/>
      <c r="G521" s="52"/>
      <c r="H521" s="47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</row>
    <row r="522" spans="1:54" s="174" customFormat="1" ht="11.4">
      <c r="B522" s="47"/>
      <c r="C522" s="47"/>
      <c r="D522" s="47"/>
      <c r="E522" s="47"/>
      <c r="F522" s="42"/>
      <c r="G522" s="52"/>
      <c r="H522" s="47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  <c r="AZ522" s="175"/>
      <c r="BA522" s="175"/>
      <c r="BB522" s="175"/>
    </row>
    <row r="523" spans="1:54" s="174" customFormat="1" ht="11.4">
      <c r="B523" s="47"/>
      <c r="C523" s="47"/>
      <c r="D523" s="47"/>
      <c r="E523" s="47"/>
      <c r="F523" s="42"/>
      <c r="G523" s="52"/>
      <c r="H523" s="47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</row>
    <row r="524" spans="1:54" s="174" customFormat="1" ht="11.4">
      <c r="B524" s="47"/>
      <c r="C524" s="47"/>
      <c r="D524" s="47"/>
      <c r="E524" s="47"/>
      <c r="F524" s="42"/>
      <c r="G524" s="52"/>
      <c r="H524" s="47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</row>
    <row r="525" spans="1:54" s="174" customFormat="1" ht="11.4">
      <c r="B525" s="47"/>
      <c r="C525" s="47"/>
      <c r="D525" s="47"/>
      <c r="E525" s="47"/>
      <c r="F525" s="42"/>
      <c r="G525" s="52"/>
      <c r="H525" s="47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</row>
    <row r="526" spans="1:54" s="174" customFormat="1" ht="11.4">
      <c r="B526" s="47"/>
      <c r="C526" s="47"/>
      <c r="D526" s="47"/>
      <c r="E526" s="47"/>
      <c r="F526" s="42"/>
      <c r="G526" s="52"/>
      <c r="H526" s="47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  <c r="AZ526" s="175"/>
      <c r="BA526" s="175"/>
      <c r="BB526" s="175"/>
    </row>
    <row r="527" spans="1:54" s="174" customFormat="1" ht="11.4">
      <c r="B527" s="47"/>
      <c r="C527" s="47"/>
      <c r="D527" s="47"/>
      <c r="E527" s="47"/>
      <c r="F527" s="42"/>
      <c r="G527" s="52"/>
      <c r="H527" s="47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  <c r="AZ527" s="175"/>
      <c r="BA527" s="175"/>
      <c r="BB527" s="175"/>
    </row>
    <row r="528" spans="1:54" s="174" customFormat="1" ht="11.4">
      <c r="B528" s="47"/>
      <c r="C528" s="47"/>
      <c r="D528" s="47"/>
      <c r="E528" s="47"/>
      <c r="F528" s="42"/>
      <c r="G528" s="52"/>
      <c r="H528" s="47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  <c r="AZ528" s="175"/>
      <c r="BA528" s="175"/>
      <c r="BB528" s="175"/>
    </row>
    <row r="529" spans="2:54" s="174" customFormat="1" ht="11.4">
      <c r="B529" s="47"/>
      <c r="C529" s="47"/>
      <c r="D529" s="47"/>
      <c r="E529" s="47"/>
      <c r="F529" s="42"/>
      <c r="G529" s="52"/>
      <c r="H529" s="47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</row>
    <row r="530" spans="2:54" s="174" customFormat="1" ht="11.4">
      <c r="B530" s="47"/>
      <c r="C530" s="47"/>
      <c r="D530" s="47"/>
      <c r="E530" s="47"/>
      <c r="F530" s="42"/>
      <c r="G530" s="52"/>
      <c r="H530" s="47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  <c r="AZ530" s="175"/>
      <c r="BA530" s="175"/>
      <c r="BB530" s="175"/>
    </row>
    <row r="531" spans="2:54" s="174" customFormat="1" ht="11.4">
      <c r="B531" s="47"/>
      <c r="C531" s="47"/>
      <c r="D531" s="47"/>
      <c r="E531" s="47"/>
      <c r="F531" s="42"/>
      <c r="G531" s="52"/>
      <c r="H531" s="47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  <c r="AW531" s="175"/>
      <c r="AX531" s="175"/>
      <c r="AY531" s="175"/>
      <c r="AZ531" s="175"/>
      <c r="BA531" s="175"/>
      <c r="BB531" s="175"/>
    </row>
    <row r="532" spans="2:54" s="174" customFormat="1" ht="11.4">
      <c r="B532" s="47"/>
      <c r="C532" s="47"/>
      <c r="D532" s="47"/>
      <c r="E532" s="47"/>
      <c r="F532" s="42"/>
      <c r="G532" s="52"/>
      <c r="H532" s="47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  <c r="AW532" s="175"/>
      <c r="AX532" s="175"/>
      <c r="AY532" s="175"/>
      <c r="AZ532" s="175"/>
      <c r="BA532" s="175"/>
      <c r="BB532" s="175"/>
    </row>
    <row r="533" spans="2:54" s="174" customFormat="1" ht="11.4">
      <c r="B533" s="47"/>
      <c r="C533" s="47"/>
      <c r="D533" s="47"/>
      <c r="E533" s="47"/>
      <c r="F533" s="42"/>
      <c r="G533" s="52"/>
      <c r="H533" s="47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  <c r="AW533" s="175"/>
      <c r="AX533" s="175"/>
      <c r="AY533" s="175"/>
      <c r="AZ533" s="175"/>
      <c r="BA533" s="175"/>
      <c r="BB533" s="175"/>
    </row>
    <row r="534" spans="2:54" s="174" customFormat="1" ht="11.4">
      <c r="B534" s="47"/>
      <c r="C534" s="47"/>
      <c r="D534" s="47"/>
      <c r="E534" s="47"/>
      <c r="F534" s="42"/>
      <c r="G534" s="52"/>
      <c r="H534" s="47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  <c r="AW534" s="175"/>
      <c r="AX534" s="175"/>
      <c r="AY534" s="175"/>
      <c r="AZ534" s="175"/>
      <c r="BA534" s="175"/>
      <c r="BB534" s="175"/>
    </row>
    <row r="535" spans="2:54" s="174" customFormat="1" ht="11.4">
      <c r="B535" s="47"/>
      <c r="C535" s="47"/>
      <c r="D535" s="47"/>
      <c r="E535" s="47"/>
      <c r="F535" s="42"/>
      <c r="G535" s="52"/>
      <c r="H535" s="47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  <c r="AW535" s="175"/>
      <c r="AX535" s="175"/>
      <c r="AY535" s="175"/>
      <c r="AZ535" s="175"/>
      <c r="BA535" s="175"/>
      <c r="BB535" s="175"/>
    </row>
    <row r="536" spans="2:54" s="174" customFormat="1" ht="11.4">
      <c r="B536" s="47"/>
      <c r="C536" s="47"/>
      <c r="D536" s="47"/>
      <c r="E536" s="47"/>
      <c r="F536" s="42"/>
      <c r="G536" s="52"/>
      <c r="H536" s="47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  <c r="AW536" s="175"/>
      <c r="AX536" s="175"/>
      <c r="AY536" s="175"/>
      <c r="AZ536" s="175"/>
      <c r="BA536" s="175"/>
      <c r="BB536" s="175"/>
    </row>
    <row r="537" spans="2:54" s="174" customFormat="1" ht="11.4">
      <c r="B537" s="47"/>
      <c r="C537" s="47"/>
      <c r="D537" s="47"/>
      <c r="E537" s="47"/>
      <c r="F537" s="42"/>
      <c r="G537" s="52"/>
      <c r="H537" s="47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  <c r="AW537" s="175"/>
      <c r="AX537" s="175"/>
      <c r="AY537" s="175"/>
      <c r="AZ537" s="175"/>
      <c r="BA537" s="175"/>
      <c r="BB537" s="175"/>
    </row>
    <row r="538" spans="2:54" s="174" customFormat="1" ht="11.4">
      <c r="B538" s="47"/>
      <c r="C538" s="47"/>
      <c r="D538" s="47"/>
      <c r="E538" s="47"/>
      <c r="F538" s="42"/>
      <c r="G538" s="52"/>
      <c r="H538" s="47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  <c r="AW538" s="175"/>
      <c r="AX538" s="175"/>
      <c r="AY538" s="175"/>
      <c r="AZ538" s="175"/>
      <c r="BA538" s="175"/>
      <c r="BB538" s="175"/>
    </row>
    <row r="539" spans="2:54" s="174" customFormat="1" ht="11.4">
      <c r="B539" s="47"/>
      <c r="C539" s="47"/>
      <c r="D539" s="47"/>
      <c r="E539" s="47"/>
      <c r="F539" s="42"/>
      <c r="G539" s="52"/>
      <c r="H539" s="47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  <c r="AW539" s="175"/>
      <c r="AX539" s="175"/>
      <c r="AY539" s="175"/>
      <c r="AZ539" s="175"/>
      <c r="BA539" s="175"/>
      <c r="BB539" s="175"/>
    </row>
    <row r="540" spans="2:54" s="174" customFormat="1" ht="11.4">
      <c r="B540" s="47"/>
      <c r="C540" s="47"/>
      <c r="D540" s="47"/>
      <c r="E540" s="47"/>
      <c r="F540" s="42"/>
      <c r="G540" s="52"/>
      <c r="H540" s="47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  <c r="AW540" s="175"/>
      <c r="AX540" s="175"/>
      <c r="AY540" s="175"/>
      <c r="AZ540" s="175"/>
      <c r="BA540" s="175"/>
      <c r="BB540" s="175"/>
    </row>
    <row r="541" spans="2:54" s="174" customFormat="1" ht="11.4">
      <c r="B541" s="47"/>
      <c r="C541" s="47"/>
      <c r="D541" s="47"/>
      <c r="E541" s="47"/>
      <c r="F541" s="42"/>
      <c r="G541" s="52"/>
      <c r="H541" s="47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  <c r="AW541" s="175"/>
      <c r="AX541" s="175"/>
      <c r="AY541" s="175"/>
      <c r="AZ541" s="175"/>
      <c r="BA541" s="175"/>
      <c r="BB541" s="175"/>
    </row>
    <row r="542" spans="2:54" s="174" customFormat="1" ht="11.4">
      <c r="B542" s="47"/>
      <c r="C542" s="47"/>
      <c r="D542" s="47"/>
      <c r="E542" s="47"/>
      <c r="F542" s="42"/>
      <c r="G542" s="52"/>
      <c r="H542" s="47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  <c r="AW542" s="175"/>
      <c r="AX542" s="175"/>
      <c r="AY542" s="175"/>
      <c r="AZ542" s="175"/>
      <c r="BA542" s="175"/>
      <c r="BB542" s="175"/>
    </row>
    <row r="543" spans="2:54" s="174" customFormat="1" ht="11.4">
      <c r="B543" s="47"/>
      <c r="C543" s="47"/>
      <c r="D543" s="47"/>
      <c r="E543" s="47"/>
      <c r="F543" s="42"/>
      <c r="G543" s="52"/>
      <c r="H543" s="47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  <c r="AS543" s="175"/>
      <c r="AT543" s="175"/>
      <c r="AU543" s="175"/>
      <c r="AV543" s="175"/>
      <c r="AW543" s="175"/>
      <c r="AX543" s="175"/>
      <c r="AY543" s="175"/>
      <c r="AZ543" s="175"/>
      <c r="BA543" s="175"/>
      <c r="BB543" s="175"/>
    </row>
    <row r="544" spans="2:54" s="174" customFormat="1" ht="11.4">
      <c r="B544" s="137"/>
      <c r="C544" s="137"/>
      <c r="D544" s="3"/>
      <c r="E544" s="137"/>
      <c r="F544" s="136"/>
      <c r="G544" s="76"/>
      <c r="H544" s="137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  <c r="AS544" s="175"/>
      <c r="AT544" s="175"/>
      <c r="AU544" s="175"/>
      <c r="AV544" s="175"/>
      <c r="AW544" s="175"/>
      <c r="AX544" s="175"/>
      <c r="AY544" s="175"/>
      <c r="AZ544" s="175"/>
      <c r="BA544" s="175"/>
      <c r="BB544" s="175"/>
    </row>
    <row r="545" spans="2:54" s="174" customFormat="1" ht="12">
      <c r="B545" s="138" t="s">
        <v>28</v>
      </c>
      <c r="C545" s="172"/>
      <c r="D545" s="173"/>
      <c r="E545" s="156"/>
      <c r="F545" s="142"/>
      <c r="G545" s="14"/>
      <c r="H545" s="7">
        <f>SUM(H497:H544)</f>
        <v>0</v>
      </c>
      <c r="I545" s="178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  <c r="AS545" s="175"/>
      <c r="AT545" s="175"/>
      <c r="AU545" s="175"/>
      <c r="AV545" s="175"/>
      <c r="AW545" s="175"/>
      <c r="AX545" s="175"/>
      <c r="AY545" s="175"/>
      <c r="AZ545" s="175"/>
      <c r="BA545" s="175"/>
      <c r="BB545" s="175"/>
    </row>
    <row r="546" spans="2:54" s="174" customFormat="1" ht="13.8">
      <c r="B546" s="2"/>
      <c r="C546" s="2"/>
      <c r="D546" s="144">
        <v>209</v>
      </c>
      <c r="E546" s="147"/>
      <c r="F546" s="146"/>
      <c r="G546" s="147"/>
      <c r="H546" s="2"/>
      <c r="I546" s="180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  <c r="AW546" s="175"/>
      <c r="AX546" s="175"/>
      <c r="AY546" s="175"/>
      <c r="AZ546" s="175"/>
      <c r="BA546" s="175"/>
      <c r="BB546" s="175"/>
    </row>
    <row r="547" spans="2:54" s="174" customFormat="1" ht="13.8">
      <c r="B547" s="148" t="s">
        <v>165</v>
      </c>
      <c r="C547" s="1"/>
      <c r="D547" s="1"/>
      <c r="E547" s="151"/>
      <c r="F547" s="150"/>
      <c r="G547" s="151"/>
      <c r="H547" s="1"/>
      <c r="I547" s="180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  <c r="AW547" s="175"/>
      <c r="AX547" s="175"/>
      <c r="AY547" s="175"/>
      <c r="AZ547" s="175"/>
      <c r="BA547" s="175"/>
      <c r="BB547" s="175"/>
    </row>
    <row r="548" spans="2:54" s="174" customFormat="1" ht="13.8">
      <c r="B548" s="148" t="str">
        <f>B493</f>
        <v>SECTION B - REHABILITATION OF ROAD PAVEMENTS AT EDITH CAVELL STREET</v>
      </c>
      <c r="C548" s="1"/>
      <c r="D548" s="1"/>
      <c r="E548" s="151"/>
      <c r="F548" s="150"/>
      <c r="G548" s="151"/>
      <c r="H548" s="1"/>
      <c r="I548" s="178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  <c r="AW548" s="175"/>
      <c r="AX548" s="175"/>
      <c r="AY548" s="175"/>
      <c r="AZ548" s="175"/>
      <c r="BA548" s="175"/>
      <c r="BB548" s="175"/>
    </row>
    <row r="549" spans="2:54" s="174" customFormat="1" ht="12">
      <c r="B549" s="2"/>
      <c r="C549" s="2"/>
      <c r="D549" s="2"/>
      <c r="E549" s="147"/>
      <c r="F549" s="146"/>
      <c r="G549" s="147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  <c r="AW549" s="175"/>
      <c r="AX549" s="175"/>
      <c r="AY549" s="175"/>
      <c r="AZ549" s="175"/>
      <c r="BA549" s="175"/>
      <c r="BB549" s="175"/>
    </row>
    <row r="550" spans="2:54" s="174" customFormat="1" ht="11.4">
      <c r="B550" s="152" t="s">
        <v>1</v>
      </c>
      <c r="C550" s="152" t="s">
        <v>2</v>
      </c>
      <c r="D550" s="152" t="s">
        <v>3</v>
      </c>
      <c r="E550" s="152" t="s">
        <v>4</v>
      </c>
      <c r="F550" s="153" t="s">
        <v>5</v>
      </c>
      <c r="G550" s="152" t="s">
        <v>6</v>
      </c>
      <c r="H550" s="10" t="s">
        <v>7</v>
      </c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  <c r="AW550" s="175"/>
      <c r="AX550" s="175"/>
      <c r="AY550" s="175"/>
      <c r="AZ550" s="175"/>
      <c r="BA550" s="175"/>
      <c r="BB550" s="175"/>
    </row>
    <row r="551" spans="2:54" s="174" customFormat="1" ht="11.4">
      <c r="B551" s="154"/>
      <c r="C551" s="203"/>
      <c r="D551" s="8" t="s">
        <v>120</v>
      </c>
      <c r="E551" s="156"/>
      <c r="F551" s="142"/>
      <c r="G551" s="14"/>
      <c r="H551" s="6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  <c r="AZ551" s="175"/>
      <c r="BA551" s="175"/>
      <c r="BB551" s="175"/>
    </row>
    <row r="552" spans="2:54" s="174" customFormat="1" ht="11.4">
      <c r="B552" s="163" t="s">
        <v>121</v>
      </c>
      <c r="C552" s="163"/>
      <c r="D552" s="164" t="s">
        <v>122</v>
      </c>
      <c r="E552" s="163"/>
      <c r="F552" s="160"/>
      <c r="G552" s="84"/>
      <c r="H552" s="163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  <c r="AW552" s="175"/>
      <c r="AX552" s="175"/>
      <c r="AY552" s="175"/>
      <c r="AZ552" s="175"/>
      <c r="BA552" s="175"/>
      <c r="BB552" s="175"/>
    </row>
    <row r="553" spans="2:54" s="174" customFormat="1" ht="11.4">
      <c r="B553" s="121"/>
      <c r="C553" s="121"/>
      <c r="D553" s="43"/>
      <c r="E553" s="121"/>
      <c r="F553" s="42"/>
      <c r="G553" s="67"/>
      <c r="H553" s="121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  <c r="AW553" s="175"/>
      <c r="AX553" s="175"/>
      <c r="AY553" s="175"/>
      <c r="AZ553" s="175"/>
      <c r="BA553" s="175"/>
      <c r="BB553" s="175"/>
    </row>
    <row r="554" spans="2:54" s="174" customFormat="1" ht="26.4">
      <c r="B554" s="266" t="s">
        <v>123</v>
      </c>
      <c r="C554" s="266"/>
      <c r="D554" s="287" t="s">
        <v>271</v>
      </c>
      <c r="E554" s="266"/>
      <c r="F554" s="44"/>
      <c r="G554" s="358"/>
      <c r="H554" s="266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5"/>
      <c r="BB554" s="175"/>
    </row>
    <row r="555" spans="2:54" s="174" customFormat="1" ht="11.4">
      <c r="B555" s="121"/>
      <c r="C555" s="121"/>
      <c r="D555" s="43"/>
      <c r="E555" s="121"/>
      <c r="F555" s="42"/>
      <c r="G555" s="67"/>
      <c r="H555" s="121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5"/>
      <c r="BB555" s="175"/>
    </row>
    <row r="556" spans="2:54" s="174" customFormat="1" ht="13.2">
      <c r="B556" s="121"/>
      <c r="C556" s="121"/>
      <c r="D556" s="287" t="s">
        <v>272</v>
      </c>
      <c r="E556" s="121"/>
      <c r="F556" s="42"/>
      <c r="G556" s="67"/>
      <c r="H556" s="121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75"/>
      <c r="BB556" s="175"/>
    </row>
    <row r="557" spans="2:54" s="174" customFormat="1" ht="11.4">
      <c r="B557" s="121"/>
      <c r="C557" s="121"/>
      <c r="D557" s="43"/>
      <c r="E557" s="42"/>
      <c r="F557" s="48"/>
      <c r="G557" s="67"/>
      <c r="H557" s="121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</row>
    <row r="558" spans="2:54" s="174" customFormat="1" ht="13.2">
      <c r="B558" s="224"/>
      <c r="C558" s="121"/>
      <c r="D558" s="287" t="s">
        <v>273</v>
      </c>
      <c r="E558" s="42" t="s">
        <v>15</v>
      </c>
      <c r="F558" s="292">
        <v>1900</v>
      </c>
      <c r="G558" s="67"/>
      <c r="H558" s="42">
        <f>F558*G558</f>
        <v>0</v>
      </c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</row>
    <row r="559" spans="2:54" s="174" customFormat="1" ht="11.4">
      <c r="B559" s="224"/>
      <c r="C559" s="121"/>
      <c r="D559" s="43"/>
      <c r="E559" s="42"/>
      <c r="F559" s="48"/>
      <c r="G559" s="67"/>
      <c r="H559" s="121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</row>
    <row r="560" spans="2:54" s="174" customFormat="1" ht="13.2">
      <c r="B560" s="224"/>
      <c r="C560" s="121"/>
      <c r="D560" s="43"/>
      <c r="E560" s="42"/>
      <c r="F560" s="48"/>
      <c r="G560" s="67"/>
      <c r="H560" s="121"/>
      <c r="I560" s="293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</row>
    <row r="561" spans="1:54" s="174" customFormat="1" ht="13.2">
      <c r="B561" s="266" t="s">
        <v>124</v>
      </c>
      <c r="C561" s="266"/>
      <c r="D561" s="113" t="s">
        <v>125</v>
      </c>
      <c r="E561" s="44"/>
      <c r="F561" s="48"/>
      <c r="G561" s="502"/>
      <c r="H561" s="266"/>
      <c r="I561" s="293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</row>
    <row r="562" spans="1:54" s="174" customFormat="1" ht="11.4">
      <c r="B562" s="275"/>
      <c r="C562" s="47"/>
      <c r="D562" s="43"/>
      <c r="E562" s="42"/>
      <c r="F562" s="48"/>
      <c r="G562" s="67"/>
      <c r="H562" s="47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</row>
    <row r="563" spans="1:54" s="174" customFormat="1" ht="11.4">
      <c r="B563" s="275"/>
      <c r="C563" s="47"/>
      <c r="D563" s="43" t="s">
        <v>126</v>
      </c>
      <c r="E563" s="42" t="s">
        <v>127</v>
      </c>
      <c r="F563" s="286">
        <v>150</v>
      </c>
      <c r="G563" s="67"/>
      <c r="H563" s="42">
        <f>F563*G563</f>
        <v>0</v>
      </c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</row>
    <row r="564" spans="1:54" s="174" customFormat="1" ht="11.4">
      <c r="B564" s="47"/>
      <c r="C564" s="47"/>
      <c r="D564" s="43"/>
      <c r="E564" s="42"/>
      <c r="F564" s="48"/>
      <c r="G564" s="52"/>
      <c r="H564" s="47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</row>
    <row r="565" spans="1:54" s="174" customFormat="1" ht="11.4">
      <c r="B565" s="47"/>
      <c r="C565" s="47"/>
      <c r="D565" s="43"/>
      <c r="E565" s="42"/>
      <c r="F565" s="48"/>
      <c r="G565" s="52"/>
      <c r="H565" s="47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</row>
    <row r="566" spans="1:54" s="174" customFormat="1" ht="11.4">
      <c r="B566" s="47"/>
      <c r="C566" s="47"/>
      <c r="D566" s="43"/>
      <c r="E566" s="42"/>
      <c r="F566" s="42"/>
      <c r="G566" s="52"/>
      <c r="H566" s="47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</row>
    <row r="567" spans="1:54" s="174" customFormat="1" ht="11.4">
      <c r="B567" s="47"/>
      <c r="C567" s="47"/>
      <c r="D567" s="43"/>
      <c r="E567" s="47"/>
      <c r="F567" s="42"/>
      <c r="G567" s="52"/>
      <c r="H567" s="47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</row>
    <row r="568" spans="1:54" s="2" customFormat="1" ht="12">
      <c r="B568" s="47"/>
      <c r="C568" s="47"/>
      <c r="D568" s="47"/>
      <c r="E568" s="47"/>
      <c r="F568" s="42"/>
      <c r="G568" s="52"/>
      <c r="H568" s="47"/>
      <c r="I568" s="175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  <c r="AA568" s="178"/>
      <c r="AB568" s="178"/>
      <c r="AC568" s="178"/>
      <c r="AD568" s="178"/>
      <c r="AE568" s="178"/>
      <c r="AF568" s="178"/>
      <c r="AG568" s="178"/>
      <c r="AH568" s="178"/>
      <c r="AI568" s="178"/>
      <c r="AJ568" s="178"/>
      <c r="AK568" s="178"/>
      <c r="AL568" s="178"/>
      <c r="AM568" s="178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</row>
    <row r="569" spans="1:54" s="1" customFormat="1" ht="13.8">
      <c r="B569" s="47"/>
      <c r="C569" s="47"/>
      <c r="D569" s="47"/>
      <c r="E569" s="47"/>
      <c r="F569" s="42"/>
      <c r="G569" s="52"/>
      <c r="H569" s="47"/>
      <c r="I569" s="175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180"/>
      <c r="AT569" s="180"/>
      <c r="AU569" s="180"/>
      <c r="AV569" s="180"/>
      <c r="AW569" s="180"/>
      <c r="AX569" s="180"/>
      <c r="AY569" s="180"/>
      <c r="AZ569" s="180"/>
      <c r="BA569" s="180"/>
      <c r="BB569" s="180"/>
    </row>
    <row r="570" spans="1:54" s="1" customFormat="1" ht="13.8">
      <c r="B570" s="47"/>
      <c r="C570" s="47"/>
      <c r="D570" s="47"/>
      <c r="E570" s="47"/>
      <c r="F570" s="42"/>
      <c r="G570" s="52"/>
      <c r="H570" s="47"/>
      <c r="I570" s="175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80"/>
      <c r="AT570" s="180"/>
      <c r="AU570" s="180"/>
      <c r="AV570" s="180"/>
      <c r="AW570" s="180"/>
      <c r="AX570" s="180"/>
      <c r="AY570" s="180"/>
      <c r="AZ570" s="180"/>
      <c r="BA570" s="180"/>
      <c r="BB570" s="180"/>
    </row>
    <row r="571" spans="1:54" s="2" customFormat="1" ht="12">
      <c r="B571" s="47"/>
      <c r="C571" s="47"/>
      <c r="D571" s="47"/>
      <c r="E571" s="47"/>
      <c r="F571" s="42"/>
      <c r="G571" s="52"/>
      <c r="H571" s="47"/>
      <c r="I571" s="175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8"/>
      <c r="AE571" s="178"/>
      <c r="AF571" s="178"/>
      <c r="AG571" s="178"/>
      <c r="AH571" s="178"/>
      <c r="AI571" s="178"/>
      <c r="AJ571" s="178"/>
      <c r="AK571" s="178"/>
      <c r="AL571" s="178"/>
      <c r="AM571" s="178"/>
      <c r="AN571" s="178"/>
      <c r="AO571" s="178"/>
      <c r="AP571" s="178"/>
      <c r="AQ571" s="178"/>
      <c r="AR571" s="178"/>
      <c r="AS571" s="178"/>
      <c r="AT571" s="178"/>
      <c r="AU571" s="178"/>
      <c r="AV571" s="178"/>
      <c r="AW571" s="178"/>
      <c r="AX571" s="178"/>
      <c r="AY571" s="178"/>
      <c r="AZ571" s="178"/>
      <c r="BA571" s="178"/>
      <c r="BB571" s="178"/>
    </row>
    <row r="572" spans="1:54" s="174" customFormat="1" ht="11.4">
      <c r="B572" s="47"/>
      <c r="C572" s="47"/>
      <c r="D572" s="47"/>
      <c r="E572" s="47"/>
      <c r="F572" s="42"/>
      <c r="G572" s="52"/>
      <c r="H572" s="47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</row>
    <row r="573" spans="1:54" s="174" customFormat="1" ht="11.4">
      <c r="B573" s="47"/>
      <c r="C573" s="47"/>
      <c r="D573" s="47"/>
      <c r="E573" s="47"/>
      <c r="F573" s="42"/>
      <c r="G573" s="52"/>
      <c r="H573" s="47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</row>
    <row r="574" spans="1:54" s="174" customFormat="1" ht="11.4">
      <c r="A574" s="174">
        <v>1211</v>
      </c>
      <c r="B574" s="47"/>
      <c r="C574" s="47"/>
      <c r="D574" s="47"/>
      <c r="E574" s="47"/>
      <c r="F574" s="42"/>
      <c r="G574" s="52"/>
      <c r="H574" s="47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</row>
    <row r="575" spans="1:54" s="174" customFormat="1" ht="11.4">
      <c r="B575" s="47"/>
      <c r="C575" s="47"/>
      <c r="D575" s="47"/>
      <c r="E575" s="47"/>
      <c r="F575" s="42"/>
      <c r="G575" s="52"/>
      <c r="H575" s="47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</row>
    <row r="576" spans="1:54" s="174" customFormat="1" ht="11.4">
      <c r="A576" s="174">
        <v>1212</v>
      </c>
      <c r="B576" s="47"/>
      <c r="C576" s="47"/>
      <c r="D576" s="47"/>
      <c r="E576" s="47"/>
      <c r="F576" s="42"/>
      <c r="G576" s="52"/>
      <c r="H576" s="47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</row>
    <row r="577" spans="1:54" s="174" customFormat="1" ht="11.4">
      <c r="B577" s="47"/>
      <c r="C577" s="47"/>
      <c r="D577" s="47"/>
      <c r="E577" s="47"/>
      <c r="F577" s="42"/>
      <c r="G577" s="52"/>
      <c r="H577" s="47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</row>
    <row r="578" spans="1:54" s="174" customFormat="1" ht="11.4">
      <c r="A578" s="174">
        <v>1185</v>
      </c>
      <c r="B578" s="47"/>
      <c r="C578" s="47"/>
      <c r="D578" s="47"/>
      <c r="E578" s="47"/>
      <c r="F578" s="42"/>
      <c r="G578" s="52"/>
      <c r="H578" s="47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</row>
    <row r="579" spans="1:54" s="174" customFormat="1" ht="11.4">
      <c r="B579" s="47"/>
      <c r="C579" s="47"/>
      <c r="D579" s="47"/>
      <c r="E579" s="47"/>
      <c r="F579" s="42"/>
      <c r="G579" s="52"/>
      <c r="H579" s="47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</row>
    <row r="580" spans="1:54" s="174" customFormat="1" ht="11.4">
      <c r="A580" s="174">
        <v>1186</v>
      </c>
      <c r="B580" s="47"/>
      <c r="C580" s="47"/>
      <c r="D580" s="47"/>
      <c r="E580" s="47"/>
      <c r="F580" s="42"/>
      <c r="G580" s="52"/>
      <c r="H580" s="47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</row>
    <row r="581" spans="1:54" s="174" customFormat="1" ht="11.4">
      <c r="B581" s="47"/>
      <c r="C581" s="47"/>
      <c r="D581" s="47"/>
      <c r="E581" s="47"/>
      <c r="F581" s="42"/>
      <c r="G581" s="52"/>
      <c r="H581" s="47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</row>
    <row r="582" spans="1:54" s="174" customFormat="1" ht="11.4">
      <c r="B582" s="47"/>
      <c r="C582" s="47"/>
      <c r="D582" s="47"/>
      <c r="E582" s="47"/>
      <c r="F582" s="42"/>
      <c r="G582" s="52"/>
      <c r="H582" s="47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</row>
    <row r="583" spans="1:54" s="174" customFormat="1" ht="11.4">
      <c r="B583" s="47"/>
      <c r="C583" s="47"/>
      <c r="D583" s="47"/>
      <c r="E583" s="47"/>
      <c r="F583" s="42"/>
      <c r="G583" s="52"/>
      <c r="H583" s="47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</row>
    <row r="584" spans="1:54" s="174" customFormat="1" ht="11.4">
      <c r="B584" s="47"/>
      <c r="C584" s="47"/>
      <c r="D584" s="47"/>
      <c r="E584" s="47"/>
      <c r="F584" s="42"/>
      <c r="G584" s="52"/>
      <c r="H584" s="47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</row>
    <row r="585" spans="1:54" s="174" customFormat="1" ht="11.4">
      <c r="B585" s="47"/>
      <c r="C585" s="47"/>
      <c r="D585" s="47"/>
      <c r="E585" s="47"/>
      <c r="F585" s="42"/>
      <c r="G585" s="52"/>
      <c r="H585" s="47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</row>
    <row r="586" spans="1:54" s="174" customFormat="1" ht="11.4">
      <c r="B586" s="47"/>
      <c r="C586" s="47"/>
      <c r="D586" s="47"/>
      <c r="E586" s="47"/>
      <c r="F586" s="42"/>
      <c r="G586" s="52"/>
      <c r="H586" s="47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</row>
    <row r="587" spans="1:54" s="174" customFormat="1" ht="11.4">
      <c r="B587" s="47"/>
      <c r="C587" s="47"/>
      <c r="D587" s="47"/>
      <c r="E587" s="47"/>
      <c r="F587" s="42"/>
      <c r="G587" s="52"/>
      <c r="H587" s="47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</row>
    <row r="588" spans="1:54" s="174" customFormat="1" ht="11.4">
      <c r="B588" s="47"/>
      <c r="C588" s="47"/>
      <c r="D588" s="47"/>
      <c r="E588" s="47"/>
      <c r="F588" s="42"/>
      <c r="G588" s="52"/>
      <c r="H588" s="47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</row>
    <row r="589" spans="1:54" s="174" customFormat="1" ht="11.4">
      <c r="B589" s="47"/>
      <c r="C589" s="47"/>
      <c r="D589" s="47"/>
      <c r="E589" s="47"/>
      <c r="F589" s="42"/>
      <c r="G589" s="52"/>
      <c r="H589" s="47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</row>
    <row r="590" spans="1:54" s="174" customFormat="1" ht="11.4">
      <c r="B590" s="47"/>
      <c r="C590" s="47"/>
      <c r="D590" s="47"/>
      <c r="E590" s="47"/>
      <c r="F590" s="42"/>
      <c r="G590" s="52"/>
      <c r="H590" s="47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</row>
    <row r="591" spans="1:54" s="174" customFormat="1" ht="11.4">
      <c r="B591" s="47"/>
      <c r="C591" s="47"/>
      <c r="D591" s="47"/>
      <c r="E591" s="47"/>
      <c r="F591" s="42"/>
      <c r="G591" s="52"/>
      <c r="H591" s="47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</row>
    <row r="592" spans="1:54" s="174" customFormat="1" ht="11.4">
      <c r="B592" s="47"/>
      <c r="C592" s="47"/>
      <c r="D592" s="47"/>
      <c r="E592" s="47"/>
      <c r="F592" s="42"/>
      <c r="G592" s="52"/>
      <c r="H592" s="47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</row>
    <row r="593" spans="2:54" s="174" customFormat="1" ht="11.4">
      <c r="B593" s="47"/>
      <c r="C593" s="47"/>
      <c r="D593" s="47"/>
      <c r="E593" s="47"/>
      <c r="F593" s="42"/>
      <c r="G593" s="52"/>
      <c r="H593" s="47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</row>
    <row r="594" spans="2:54" s="174" customFormat="1" ht="11.4">
      <c r="B594" s="47"/>
      <c r="C594" s="47"/>
      <c r="D594" s="47"/>
      <c r="E594" s="47"/>
      <c r="F594" s="42"/>
      <c r="G594" s="52"/>
      <c r="H594" s="47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</row>
    <row r="595" spans="2:54" s="174" customFormat="1" ht="11.4">
      <c r="B595" s="47"/>
      <c r="C595" s="47"/>
      <c r="D595" s="47"/>
      <c r="E595" s="47"/>
      <c r="F595" s="42"/>
      <c r="G595" s="52"/>
      <c r="H595" s="47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</row>
    <row r="596" spans="2:54" s="174" customFormat="1" ht="11.4">
      <c r="B596" s="47"/>
      <c r="C596" s="47"/>
      <c r="D596" s="47"/>
      <c r="E596" s="47"/>
      <c r="F596" s="42"/>
      <c r="G596" s="52"/>
      <c r="H596" s="47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5"/>
      <c r="BB596" s="175"/>
    </row>
    <row r="597" spans="2:54" s="174" customFormat="1" ht="11.4">
      <c r="B597" s="47"/>
      <c r="C597" s="47"/>
      <c r="D597" s="47"/>
      <c r="E597" s="47"/>
      <c r="F597" s="42"/>
      <c r="G597" s="52"/>
      <c r="H597" s="47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</row>
    <row r="598" spans="2:54" s="174" customFormat="1" ht="11.4">
      <c r="B598" s="47"/>
      <c r="C598" s="47"/>
      <c r="D598" s="47"/>
      <c r="E598" s="47"/>
      <c r="F598" s="42"/>
      <c r="G598" s="52"/>
      <c r="H598" s="47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</row>
    <row r="599" spans="2:54" s="174" customFormat="1" ht="11.4">
      <c r="B599" s="47"/>
      <c r="C599" s="47"/>
      <c r="D599" s="47"/>
      <c r="E599" s="47"/>
      <c r="F599" s="42"/>
      <c r="G599" s="52"/>
      <c r="H599" s="47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</row>
    <row r="600" spans="2:54" s="174" customFormat="1" ht="11.4">
      <c r="B600" s="47"/>
      <c r="C600" s="47"/>
      <c r="D600" s="47"/>
      <c r="E600" s="47"/>
      <c r="F600" s="42"/>
      <c r="G600" s="52"/>
      <c r="H600" s="47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</row>
    <row r="601" spans="2:54" s="174" customFormat="1" ht="11.4">
      <c r="B601" s="47"/>
      <c r="C601" s="47"/>
      <c r="D601" s="47"/>
      <c r="E601" s="47"/>
      <c r="F601" s="42"/>
      <c r="G601" s="52"/>
      <c r="H601" s="47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</row>
    <row r="602" spans="2:54" s="174" customFormat="1" ht="11.4">
      <c r="B602" s="47"/>
      <c r="C602" s="47"/>
      <c r="D602" s="47"/>
      <c r="E602" s="47"/>
      <c r="F602" s="42"/>
      <c r="G602" s="52"/>
      <c r="H602" s="47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</row>
    <row r="603" spans="2:54" s="174" customFormat="1" ht="11.4">
      <c r="B603" s="47"/>
      <c r="C603" s="47"/>
      <c r="D603" s="47"/>
      <c r="E603" s="47"/>
      <c r="F603" s="42"/>
      <c r="G603" s="52"/>
      <c r="H603" s="47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  <c r="AZ603" s="175"/>
      <c r="BA603" s="175"/>
      <c r="BB603" s="175"/>
    </row>
    <row r="604" spans="2:54" s="174" customFormat="1" ht="11.4">
      <c r="B604" s="47"/>
      <c r="C604" s="47"/>
      <c r="D604" s="47"/>
      <c r="E604" s="47"/>
      <c r="F604" s="42"/>
      <c r="G604" s="52"/>
      <c r="H604" s="47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  <c r="AW604" s="175"/>
      <c r="AX604" s="175"/>
      <c r="AY604" s="175"/>
      <c r="AZ604" s="175"/>
      <c r="BA604" s="175"/>
      <c r="BB604" s="175"/>
    </row>
    <row r="605" spans="2:54" s="174" customFormat="1" ht="11.4">
      <c r="B605" s="47"/>
      <c r="C605" s="47"/>
      <c r="D605" s="47"/>
      <c r="E605" s="47"/>
      <c r="F605" s="42"/>
      <c r="G605" s="52"/>
      <c r="H605" s="47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  <c r="AZ605" s="175"/>
      <c r="BA605" s="175"/>
      <c r="BB605" s="175"/>
    </row>
    <row r="606" spans="2:54" s="174" customFormat="1" ht="11.4">
      <c r="B606" s="47"/>
      <c r="C606" s="47"/>
      <c r="D606" s="47"/>
      <c r="E606" s="47"/>
      <c r="F606" s="42"/>
      <c r="G606" s="52"/>
      <c r="H606" s="47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5"/>
      <c r="BB606" s="175"/>
    </row>
    <row r="607" spans="2:54" s="174" customFormat="1" ht="11.4">
      <c r="B607" s="47"/>
      <c r="C607" s="47"/>
      <c r="D607" s="47"/>
      <c r="E607" s="47"/>
      <c r="F607" s="42"/>
      <c r="G607" s="52"/>
      <c r="H607" s="47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75"/>
      <c r="BA607" s="175"/>
      <c r="BB607" s="175"/>
    </row>
    <row r="608" spans="2:54" s="174" customFormat="1" ht="11.4">
      <c r="B608" s="137"/>
      <c r="C608" s="137"/>
      <c r="D608" s="137"/>
      <c r="E608" s="137"/>
      <c r="F608" s="136"/>
      <c r="G608" s="76"/>
      <c r="H608" s="137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</row>
    <row r="609" spans="2:54" s="174" customFormat="1" ht="11.4">
      <c r="B609" s="138" t="s">
        <v>28</v>
      </c>
      <c r="C609" s="172"/>
      <c r="D609" s="173"/>
      <c r="E609" s="156"/>
      <c r="F609" s="142"/>
      <c r="G609" s="14"/>
      <c r="H609" s="7">
        <f>SUM(H552:H608)</f>
        <v>0</v>
      </c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</row>
    <row r="610" spans="2:54" s="174" customFormat="1" ht="13.8">
      <c r="B610" s="2"/>
      <c r="C610" s="2"/>
      <c r="D610" s="144">
        <v>210</v>
      </c>
      <c r="E610" s="147"/>
      <c r="F610" s="146"/>
      <c r="G610" s="147"/>
      <c r="H610" s="2"/>
      <c r="I610" s="1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  <c r="AW610" s="175"/>
      <c r="AX610" s="175"/>
      <c r="AY610" s="175"/>
      <c r="AZ610" s="175"/>
      <c r="BA610" s="175"/>
      <c r="BB610" s="175"/>
    </row>
    <row r="611" spans="2:54" s="174" customFormat="1" ht="13.8">
      <c r="B611" s="148" t="s">
        <v>165</v>
      </c>
      <c r="C611" s="1"/>
      <c r="D611" s="1"/>
      <c r="E611" s="151"/>
      <c r="F611" s="150"/>
      <c r="G611" s="151"/>
      <c r="H611" s="1"/>
      <c r="I611" s="178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  <c r="AZ611" s="175"/>
      <c r="BA611" s="175"/>
      <c r="BB611" s="175"/>
    </row>
    <row r="612" spans="2:54" s="174" customFormat="1" ht="13.8">
      <c r="B612" s="148" t="str">
        <f>B548</f>
        <v>SECTION B - REHABILITATION OF ROAD PAVEMENTS AT EDITH CAVELL STREET</v>
      </c>
      <c r="C612" s="1"/>
      <c r="D612" s="1"/>
      <c r="E612" s="151"/>
      <c r="F612" s="150"/>
      <c r="G612" s="151"/>
      <c r="H612" s="1"/>
      <c r="I612" s="180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  <c r="AW612" s="175"/>
      <c r="AX612" s="175"/>
      <c r="AY612" s="175"/>
      <c r="AZ612" s="175"/>
      <c r="BA612" s="175"/>
      <c r="BB612" s="175"/>
    </row>
    <row r="613" spans="2:54" s="174" customFormat="1" ht="12">
      <c r="B613" s="2"/>
      <c r="C613" s="2"/>
      <c r="D613" s="2"/>
      <c r="E613" s="147"/>
      <c r="F613" s="146"/>
      <c r="G613" s="147"/>
      <c r="H613" s="2"/>
      <c r="I613" s="178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  <c r="AW613" s="175"/>
      <c r="AX613" s="175"/>
      <c r="AY613" s="175"/>
      <c r="AZ613" s="175"/>
      <c r="BA613" s="175"/>
      <c r="BB613" s="175"/>
    </row>
    <row r="614" spans="2:54" s="174" customFormat="1" ht="11.4">
      <c r="B614" s="152" t="s">
        <v>1</v>
      </c>
      <c r="C614" s="152" t="s">
        <v>2</v>
      </c>
      <c r="D614" s="152" t="s">
        <v>3</v>
      </c>
      <c r="E614" s="152" t="s">
        <v>4</v>
      </c>
      <c r="F614" s="153" t="s">
        <v>5</v>
      </c>
      <c r="G614" s="152" t="s">
        <v>6</v>
      </c>
      <c r="H614" s="10" t="s">
        <v>7</v>
      </c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75"/>
      <c r="AT614" s="175"/>
      <c r="AU614" s="175"/>
      <c r="AV614" s="175"/>
      <c r="AW614" s="175"/>
      <c r="AX614" s="175"/>
      <c r="AY614" s="175"/>
      <c r="AZ614" s="175"/>
      <c r="BA614" s="175"/>
      <c r="BB614" s="175"/>
    </row>
    <row r="615" spans="2:54" s="174" customFormat="1" ht="11.4">
      <c r="B615" s="154"/>
      <c r="C615" s="203"/>
      <c r="D615" s="8" t="s">
        <v>128</v>
      </c>
      <c r="E615" s="156"/>
      <c r="F615" s="142"/>
      <c r="G615" s="14"/>
      <c r="H615" s="6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  <c r="AW615" s="175"/>
      <c r="AX615" s="175"/>
      <c r="AY615" s="175"/>
      <c r="AZ615" s="175"/>
      <c r="BA615" s="175"/>
      <c r="BB615" s="175"/>
    </row>
    <row r="616" spans="2:54" s="174" customFormat="1" ht="11.4">
      <c r="B616" s="294" t="s">
        <v>129</v>
      </c>
      <c r="C616" s="294"/>
      <c r="D616" s="295" t="s">
        <v>130</v>
      </c>
      <c r="E616" s="294"/>
      <c r="F616" s="296"/>
      <c r="G616" s="359"/>
      <c r="H616" s="294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  <c r="AW616" s="175"/>
      <c r="AX616" s="175"/>
      <c r="AY616" s="175"/>
      <c r="AZ616" s="175"/>
      <c r="BA616" s="175"/>
      <c r="BB616" s="175"/>
    </row>
    <row r="617" spans="2:54" s="174" customFormat="1" ht="11.4">
      <c r="B617" s="121"/>
      <c r="C617" s="121"/>
      <c r="D617" s="43"/>
      <c r="E617" s="121"/>
      <c r="F617" s="42"/>
      <c r="G617" s="67"/>
      <c r="H617" s="121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</row>
    <row r="618" spans="2:54" s="174" customFormat="1" ht="22.8">
      <c r="B618" s="266" t="s">
        <v>131</v>
      </c>
      <c r="C618" s="266"/>
      <c r="D618" s="113" t="s">
        <v>132</v>
      </c>
      <c r="E618" s="266"/>
      <c r="F618" s="44"/>
      <c r="G618" s="358"/>
      <c r="H618" s="266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  <c r="AZ618" s="175"/>
      <c r="BA618" s="175"/>
      <c r="BB618" s="175"/>
    </row>
    <row r="619" spans="2:54" s="174" customFormat="1" ht="11.4">
      <c r="B619" s="47"/>
      <c r="C619" s="47"/>
      <c r="D619" s="43"/>
      <c r="E619" s="47"/>
      <c r="F619" s="42"/>
      <c r="G619" s="52"/>
      <c r="H619" s="47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  <c r="AW619" s="175"/>
      <c r="AX619" s="175"/>
      <c r="AY619" s="175"/>
      <c r="AZ619" s="175"/>
      <c r="BA619" s="175"/>
      <c r="BB619" s="175"/>
    </row>
    <row r="620" spans="2:54" s="174" customFormat="1" ht="11.4">
      <c r="B620" s="47"/>
      <c r="C620" s="47"/>
      <c r="D620" s="126" t="s">
        <v>626</v>
      </c>
      <c r="E620" s="42" t="s">
        <v>15</v>
      </c>
      <c r="F620" s="292">
        <v>150</v>
      </c>
      <c r="G620" s="67"/>
      <c r="H620" s="42">
        <f>F620*G620</f>
        <v>0</v>
      </c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  <c r="AW620" s="175"/>
      <c r="AX620" s="175"/>
      <c r="AY620" s="175"/>
      <c r="AZ620" s="175"/>
      <c r="BA620" s="175"/>
      <c r="BB620" s="175"/>
    </row>
    <row r="621" spans="2:54" s="174" customFormat="1" ht="11.4">
      <c r="B621" s="47"/>
      <c r="C621" s="47"/>
      <c r="D621" s="43"/>
      <c r="E621" s="47"/>
      <c r="F621" s="297"/>
      <c r="G621" s="67"/>
      <c r="H621" s="47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  <c r="AZ621" s="175"/>
      <c r="BA621" s="175"/>
      <c r="BB621" s="175"/>
    </row>
    <row r="622" spans="2:54" s="174" customFormat="1" ht="11.4">
      <c r="B622" s="43"/>
      <c r="C622" s="43"/>
      <c r="D622" s="43" t="s">
        <v>625</v>
      </c>
      <c r="E622" s="42" t="s">
        <v>15</v>
      </c>
      <c r="F622" s="292">
        <v>1000</v>
      </c>
      <c r="G622" s="67"/>
      <c r="H622" s="42">
        <f>F622*G622</f>
        <v>0</v>
      </c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  <c r="AW622" s="175"/>
      <c r="AX622" s="175"/>
      <c r="AY622" s="175"/>
      <c r="AZ622" s="175"/>
      <c r="BA622" s="175"/>
      <c r="BB622" s="175"/>
    </row>
    <row r="623" spans="2:54" s="174" customFormat="1" ht="13.2">
      <c r="B623" s="47"/>
      <c r="C623" s="47"/>
      <c r="D623" s="43"/>
      <c r="E623" s="47"/>
      <c r="F623" s="288"/>
      <c r="G623" s="67"/>
      <c r="H623" s="47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  <c r="AZ623" s="175"/>
      <c r="BA623" s="175"/>
      <c r="BB623" s="175"/>
    </row>
    <row r="624" spans="2:54" s="174" customFormat="1" ht="13.2">
      <c r="B624" s="266" t="s">
        <v>638</v>
      </c>
      <c r="C624" s="287"/>
      <c r="D624" s="287" t="s">
        <v>274</v>
      </c>
      <c r="E624" s="298"/>
      <c r="F624" s="297"/>
      <c r="G624" s="521"/>
      <c r="H624" s="289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</row>
    <row r="625" spans="2:54" s="174" customFormat="1" ht="22.8">
      <c r="B625" s="287"/>
      <c r="C625" s="287"/>
      <c r="D625" s="122" t="s">
        <v>275</v>
      </c>
      <c r="E625" s="45" t="s">
        <v>15</v>
      </c>
      <c r="F625" s="326">
        <v>400</v>
      </c>
      <c r="G625" s="68"/>
      <c r="H625" s="45">
        <f>F625*G625</f>
        <v>0</v>
      </c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  <c r="AZ625" s="175"/>
      <c r="BA625" s="175"/>
      <c r="BB625" s="175"/>
    </row>
    <row r="626" spans="2:54" s="174" customFormat="1" ht="11.4">
      <c r="B626" s="47"/>
      <c r="C626" s="47"/>
      <c r="D626" s="47"/>
      <c r="E626" s="47"/>
      <c r="F626" s="275"/>
      <c r="G626" s="67"/>
      <c r="H626" s="47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  <c r="AZ626" s="175"/>
      <c r="BA626" s="175"/>
      <c r="BB626" s="175"/>
    </row>
    <row r="627" spans="2:54" s="174" customFormat="1" ht="22.8">
      <c r="B627" s="266" t="s">
        <v>639</v>
      </c>
      <c r="C627" s="47"/>
      <c r="D627" s="113" t="s">
        <v>203</v>
      </c>
      <c r="E627" s="47"/>
      <c r="F627" s="113"/>
      <c r="G627" s="67"/>
      <c r="H627" s="47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  <c r="AW627" s="175"/>
      <c r="AX627" s="175"/>
      <c r="AY627" s="175"/>
      <c r="AZ627" s="175"/>
      <c r="BA627" s="175"/>
      <c r="BB627" s="175"/>
    </row>
    <row r="628" spans="2:54" s="174" customFormat="1" ht="11.4">
      <c r="B628" s="113"/>
      <c r="C628" s="113"/>
      <c r="D628" s="113"/>
      <c r="E628" s="113"/>
      <c r="F628" s="297"/>
      <c r="G628" s="502"/>
      <c r="H628" s="113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  <c r="AW628" s="175"/>
      <c r="AX628" s="175"/>
      <c r="AY628" s="175"/>
      <c r="AZ628" s="175"/>
      <c r="BA628" s="175"/>
      <c r="BB628" s="175"/>
    </row>
    <row r="629" spans="2:54" s="174" customFormat="1" ht="11.4">
      <c r="B629" s="47"/>
      <c r="C629" s="47"/>
      <c r="D629" s="43" t="s">
        <v>276</v>
      </c>
      <c r="E629" s="42" t="s">
        <v>15</v>
      </c>
      <c r="F629" s="292">
        <v>400</v>
      </c>
      <c r="G629" s="67"/>
      <c r="H629" s="42">
        <f>F629*G629</f>
        <v>0</v>
      </c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  <c r="AW629" s="175"/>
      <c r="AX629" s="175"/>
      <c r="AY629" s="175"/>
      <c r="AZ629" s="175"/>
      <c r="BA629" s="175"/>
      <c r="BB629" s="175"/>
    </row>
    <row r="630" spans="2:54" s="174" customFormat="1" ht="11.4">
      <c r="B630" s="47"/>
      <c r="C630" s="47"/>
      <c r="D630" s="43" t="s">
        <v>204</v>
      </c>
      <c r="E630" s="42" t="s">
        <v>15</v>
      </c>
      <c r="F630" s="292">
        <v>1150</v>
      </c>
      <c r="G630" s="67"/>
      <c r="H630" s="42">
        <f>F630*G630</f>
        <v>0</v>
      </c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  <c r="AW630" s="175"/>
      <c r="AX630" s="175"/>
      <c r="AY630" s="175"/>
      <c r="AZ630" s="175"/>
      <c r="BA630" s="175"/>
      <c r="BB630" s="175"/>
    </row>
    <row r="631" spans="2:54" s="174" customFormat="1" ht="11.4">
      <c r="B631" s="47"/>
      <c r="C631" s="47"/>
      <c r="D631" s="47"/>
      <c r="E631" s="47"/>
      <c r="F631" s="42"/>
      <c r="G631" s="67"/>
      <c r="H631" s="47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  <c r="AW631" s="175"/>
      <c r="AX631" s="175"/>
      <c r="AY631" s="175"/>
      <c r="AZ631" s="175"/>
      <c r="BA631" s="175"/>
      <c r="BB631" s="175"/>
    </row>
    <row r="632" spans="2:54" s="174" customFormat="1" ht="22.8">
      <c r="B632" s="266" t="s">
        <v>205</v>
      </c>
      <c r="C632" s="47"/>
      <c r="D632" s="113" t="s">
        <v>206</v>
      </c>
      <c r="E632" s="42" t="s">
        <v>42</v>
      </c>
      <c r="F632" s="292">
        <v>1900</v>
      </c>
      <c r="G632" s="67"/>
      <c r="H632" s="42">
        <f>F632*G632</f>
        <v>0</v>
      </c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  <c r="AW632" s="175"/>
      <c r="AX632" s="175"/>
      <c r="AY632" s="175"/>
      <c r="AZ632" s="175"/>
      <c r="BA632" s="175"/>
      <c r="BB632" s="175"/>
    </row>
    <row r="633" spans="2:54" s="174" customFormat="1" ht="11.4">
      <c r="B633" s="113"/>
      <c r="C633" s="113"/>
      <c r="D633" s="113"/>
      <c r="E633" s="113"/>
      <c r="F633" s="44"/>
      <c r="G633" s="502"/>
      <c r="H633" s="113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  <c r="AW633" s="175"/>
      <c r="AX633" s="175"/>
      <c r="AY633" s="175"/>
      <c r="AZ633" s="175"/>
      <c r="BA633" s="175"/>
      <c r="BB633" s="175"/>
    </row>
    <row r="634" spans="2:54" s="174" customFormat="1" ht="22.8">
      <c r="B634" s="266" t="s">
        <v>277</v>
      </c>
      <c r="C634" s="287"/>
      <c r="D634" s="113" t="s">
        <v>657</v>
      </c>
      <c r="E634" s="45" t="s">
        <v>278</v>
      </c>
      <c r="F634" s="326">
        <v>1</v>
      </c>
      <c r="G634" s="68"/>
      <c r="H634" s="45">
        <f>F634*G634</f>
        <v>0</v>
      </c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  <c r="AW634" s="175"/>
      <c r="AX634" s="175"/>
      <c r="AY634" s="175"/>
      <c r="AZ634" s="175"/>
      <c r="BA634" s="175"/>
      <c r="BB634" s="175"/>
    </row>
    <row r="635" spans="2:54" s="174" customFormat="1" ht="13.2">
      <c r="B635" s="287"/>
      <c r="C635" s="287"/>
      <c r="D635" s="287"/>
      <c r="E635" s="287"/>
      <c r="F635" s="292"/>
      <c r="G635" s="521"/>
      <c r="H635" s="299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5"/>
      <c r="BB635" s="175"/>
    </row>
    <row r="636" spans="2:54" s="174" customFormat="1" ht="22.8">
      <c r="B636" s="266" t="s">
        <v>640</v>
      </c>
      <c r="C636" s="287"/>
      <c r="D636" s="113" t="s">
        <v>658</v>
      </c>
      <c r="E636" s="45" t="s">
        <v>44</v>
      </c>
      <c r="F636" s="326">
        <v>2</v>
      </c>
      <c r="G636" s="68"/>
      <c r="H636" s="45">
        <f>F636*G636</f>
        <v>0</v>
      </c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  <c r="AZ636" s="175"/>
      <c r="BA636" s="175"/>
      <c r="BB636" s="175"/>
    </row>
    <row r="637" spans="2:54" s="174" customFormat="1" ht="13.2">
      <c r="B637" s="287"/>
      <c r="C637" s="287"/>
      <c r="D637" s="113"/>
      <c r="E637" s="298"/>
      <c r="F637" s="288"/>
      <c r="G637" s="361"/>
      <c r="H637" s="289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  <c r="AZ637" s="175"/>
      <c r="BA637" s="175"/>
      <c r="BB637" s="175"/>
    </row>
    <row r="638" spans="2:54" s="174" customFormat="1" ht="13.2">
      <c r="B638" s="287"/>
      <c r="C638" s="287"/>
      <c r="D638" s="113"/>
      <c r="E638" s="287"/>
      <c r="F638" s="288"/>
      <c r="G638" s="357"/>
      <c r="H638" s="299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  <c r="AZ638" s="175"/>
      <c r="BA638" s="175"/>
      <c r="BB638" s="175"/>
    </row>
    <row r="639" spans="2:54" s="174" customFormat="1" ht="13.2">
      <c r="B639" s="287"/>
      <c r="C639" s="287"/>
      <c r="D639" s="113"/>
      <c r="E639" s="298"/>
      <c r="F639" s="288"/>
      <c r="G639" s="361"/>
      <c r="H639" s="289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5"/>
      <c r="BB639" s="175"/>
    </row>
    <row r="640" spans="2:54" s="174" customFormat="1" ht="11.4">
      <c r="B640" s="47"/>
      <c r="C640" s="47"/>
      <c r="D640" s="47"/>
      <c r="E640" s="47"/>
      <c r="F640" s="42"/>
      <c r="G640" s="52"/>
      <c r="H640" s="47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5"/>
      <c r="BB640" s="175"/>
    </row>
    <row r="641" spans="1:54" s="2" customFormat="1" ht="12">
      <c r="B641" s="266"/>
      <c r="C641" s="47"/>
      <c r="D641" s="113"/>
      <c r="E641" s="42"/>
      <c r="F641" s="292"/>
      <c r="G641" s="54"/>
      <c r="H641" s="43"/>
      <c r="I641" s="175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  <c r="AA641" s="178"/>
      <c r="AB641" s="178"/>
      <c r="AC641" s="178"/>
      <c r="AD641" s="178"/>
      <c r="AE641" s="178"/>
      <c r="AF641" s="178"/>
      <c r="AG641" s="178"/>
      <c r="AH641" s="178"/>
      <c r="AI641" s="178"/>
      <c r="AJ641" s="178"/>
      <c r="AK641" s="178"/>
      <c r="AL641" s="178"/>
      <c r="AM641" s="178"/>
      <c r="AN641" s="178"/>
      <c r="AO641" s="178"/>
      <c r="AP641" s="178"/>
      <c r="AQ641" s="178"/>
      <c r="AR641" s="178"/>
      <c r="AS641" s="178"/>
      <c r="AT641" s="178"/>
      <c r="AU641" s="178"/>
      <c r="AV641" s="178"/>
      <c r="AW641" s="178"/>
      <c r="AX641" s="178"/>
      <c r="AY641" s="178"/>
      <c r="AZ641" s="178"/>
      <c r="BA641" s="178"/>
      <c r="BB641" s="178"/>
    </row>
    <row r="642" spans="1:54" s="1" customFormat="1" ht="13.8">
      <c r="B642" s="113"/>
      <c r="C642" s="113"/>
      <c r="D642" s="113"/>
      <c r="E642" s="113"/>
      <c r="F642" s="44"/>
      <c r="G642" s="77"/>
      <c r="H642" s="113"/>
      <c r="I642" s="175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0"/>
      <c r="AT642" s="180"/>
      <c r="AU642" s="180"/>
      <c r="AV642" s="180"/>
      <c r="AW642" s="180"/>
      <c r="AX642" s="180"/>
      <c r="AY642" s="180"/>
      <c r="AZ642" s="180"/>
      <c r="BA642" s="180"/>
      <c r="BB642" s="180"/>
    </row>
    <row r="643" spans="1:54" s="1" customFormat="1" ht="13.8">
      <c r="B643" s="47"/>
      <c r="C643" s="47"/>
      <c r="D643" s="47"/>
      <c r="E643" s="47"/>
      <c r="F643" s="42"/>
      <c r="G643" s="52"/>
      <c r="H643" s="47"/>
      <c r="I643" s="175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0"/>
      <c r="AT643" s="180"/>
      <c r="AU643" s="180"/>
      <c r="AV643" s="180"/>
      <c r="AW643" s="180"/>
      <c r="AX643" s="180"/>
      <c r="AY643" s="180"/>
      <c r="AZ643" s="180"/>
      <c r="BA643" s="180"/>
      <c r="BB643" s="180"/>
    </row>
    <row r="644" spans="1:54" s="174" customFormat="1" ht="13.2">
      <c r="A644" s="174">
        <v>1273</v>
      </c>
      <c r="B644" s="266"/>
      <c r="C644" s="287"/>
      <c r="D644" s="113"/>
      <c r="E644" s="42"/>
      <c r="F644" s="292"/>
      <c r="G644" s="362"/>
      <c r="H644" s="43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  <c r="AW644" s="175"/>
      <c r="AX644" s="175"/>
      <c r="AY644" s="175"/>
      <c r="AZ644" s="175"/>
      <c r="BA644" s="175"/>
      <c r="BB644" s="175"/>
    </row>
    <row r="645" spans="1:54" s="174" customFormat="1" ht="13.2">
      <c r="B645" s="287"/>
      <c r="C645" s="287"/>
      <c r="D645" s="287"/>
      <c r="E645" s="287"/>
      <c r="F645" s="292"/>
      <c r="G645" s="360"/>
      <c r="H645" s="299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  <c r="AW645" s="175"/>
      <c r="AX645" s="175"/>
      <c r="AY645" s="175"/>
      <c r="AZ645" s="175"/>
      <c r="BA645" s="175"/>
      <c r="BB645" s="175"/>
    </row>
    <row r="646" spans="1:54" s="174" customFormat="1" ht="13.2">
      <c r="B646" s="266"/>
      <c r="C646" s="287"/>
      <c r="D646" s="113"/>
      <c r="E646" s="42"/>
      <c r="F646" s="292"/>
      <c r="G646" s="54"/>
      <c r="H646" s="43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  <c r="AW646" s="175"/>
      <c r="AX646" s="175"/>
      <c r="AY646" s="175"/>
      <c r="AZ646" s="175"/>
      <c r="BA646" s="175"/>
      <c r="BB646" s="175"/>
    </row>
    <row r="647" spans="1:54" s="174" customFormat="1" ht="11.4">
      <c r="B647" s="47"/>
      <c r="C647" s="47"/>
      <c r="D647" s="47"/>
      <c r="E647" s="47"/>
      <c r="F647" s="42"/>
      <c r="G647" s="52"/>
      <c r="H647" s="47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  <c r="AW647" s="175"/>
      <c r="AX647" s="175"/>
      <c r="AY647" s="175"/>
      <c r="AZ647" s="175"/>
      <c r="BA647" s="175"/>
      <c r="BB647" s="175"/>
    </row>
    <row r="648" spans="1:54" s="174" customFormat="1" ht="11.4">
      <c r="B648" s="47"/>
      <c r="C648" s="47"/>
      <c r="D648" s="47"/>
      <c r="E648" s="47"/>
      <c r="F648" s="42"/>
      <c r="G648" s="52"/>
      <c r="H648" s="47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  <c r="AW648" s="175"/>
      <c r="AX648" s="175"/>
      <c r="AY648" s="175"/>
      <c r="AZ648" s="175"/>
      <c r="BA648" s="175"/>
      <c r="BB648" s="175"/>
    </row>
    <row r="649" spans="1:54" s="174" customFormat="1" ht="11.4">
      <c r="B649" s="47"/>
      <c r="C649" s="47"/>
      <c r="D649" s="47"/>
      <c r="E649" s="47"/>
      <c r="F649" s="42"/>
      <c r="G649" s="52"/>
      <c r="H649" s="47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  <c r="AW649" s="175"/>
      <c r="AX649" s="175"/>
      <c r="AY649" s="175"/>
      <c r="AZ649" s="175"/>
      <c r="BA649" s="175"/>
      <c r="BB649" s="175"/>
    </row>
    <row r="650" spans="1:54" s="174" customFormat="1" ht="11.4">
      <c r="B650" s="47"/>
      <c r="C650" s="47"/>
      <c r="D650" s="47"/>
      <c r="E650" s="47"/>
      <c r="F650" s="42"/>
      <c r="G650" s="52"/>
      <c r="H650" s="47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  <c r="AW650" s="175"/>
      <c r="AX650" s="175"/>
      <c r="AY650" s="175"/>
      <c r="AZ650" s="175"/>
      <c r="BA650" s="175"/>
      <c r="BB650" s="175"/>
    </row>
    <row r="651" spans="1:54" s="174" customFormat="1" ht="11.4">
      <c r="B651" s="47"/>
      <c r="C651" s="47"/>
      <c r="D651" s="47"/>
      <c r="E651" s="47"/>
      <c r="F651" s="42"/>
      <c r="G651" s="52"/>
      <c r="H651" s="47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  <c r="AW651" s="175"/>
      <c r="AX651" s="175"/>
      <c r="AY651" s="175"/>
      <c r="AZ651" s="175"/>
      <c r="BA651" s="175"/>
      <c r="BB651" s="175"/>
    </row>
    <row r="652" spans="1:54" s="174" customFormat="1" ht="11.4">
      <c r="B652" s="47"/>
      <c r="C652" s="47"/>
      <c r="D652" s="47"/>
      <c r="E652" s="47"/>
      <c r="F652" s="42"/>
      <c r="G652" s="52"/>
      <c r="H652" s="47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  <c r="AW652" s="175"/>
      <c r="AX652" s="175"/>
      <c r="AY652" s="175"/>
      <c r="AZ652" s="175"/>
      <c r="BA652" s="175"/>
      <c r="BB652" s="175"/>
    </row>
    <row r="653" spans="1:54" s="174" customFormat="1" ht="11.4">
      <c r="B653" s="47"/>
      <c r="C653" s="47"/>
      <c r="D653" s="47"/>
      <c r="E653" s="47"/>
      <c r="F653" s="42"/>
      <c r="G653" s="52"/>
      <c r="H653" s="47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  <c r="AZ653" s="175"/>
      <c r="BA653" s="175"/>
      <c r="BB653" s="175"/>
    </row>
    <row r="654" spans="1:54" s="174" customFormat="1" ht="11.4">
      <c r="B654" s="47"/>
      <c r="C654" s="47"/>
      <c r="D654" s="47"/>
      <c r="E654" s="47"/>
      <c r="F654" s="42"/>
      <c r="G654" s="52"/>
      <c r="H654" s="47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  <c r="AZ654" s="175"/>
      <c r="BA654" s="175"/>
      <c r="BB654" s="175"/>
    </row>
    <row r="655" spans="1:54" s="174" customFormat="1" ht="11.4">
      <c r="B655" s="47"/>
      <c r="C655" s="47"/>
      <c r="D655" s="47"/>
      <c r="E655" s="47"/>
      <c r="F655" s="42"/>
      <c r="G655" s="52"/>
      <c r="H655" s="47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  <c r="AW655" s="175"/>
      <c r="AX655" s="175"/>
      <c r="AY655" s="175"/>
      <c r="AZ655" s="175"/>
      <c r="BA655" s="175"/>
      <c r="BB655" s="175"/>
    </row>
    <row r="656" spans="1:54" s="174" customFormat="1" ht="11.4">
      <c r="B656" s="47"/>
      <c r="C656" s="47"/>
      <c r="D656" s="47"/>
      <c r="E656" s="47"/>
      <c r="F656" s="42"/>
      <c r="G656" s="52"/>
      <c r="H656" s="47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  <c r="AZ656" s="175"/>
      <c r="BA656" s="175"/>
      <c r="BB656" s="175"/>
    </row>
    <row r="657" spans="2:54" s="174" customFormat="1" ht="11.4">
      <c r="B657" s="47"/>
      <c r="C657" s="47"/>
      <c r="D657" s="47"/>
      <c r="E657" s="47"/>
      <c r="F657" s="42"/>
      <c r="G657" s="52"/>
      <c r="H657" s="47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  <c r="AZ657" s="175"/>
      <c r="BA657" s="175"/>
      <c r="BB657" s="175"/>
    </row>
    <row r="658" spans="2:54" s="174" customFormat="1" ht="11.4">
      <c r="B658" s="47"/>
      <c r="C658" s="47"/>
      <c r="D658" s="47"/>
      <c r="E658" s="47"/>
      <c r="F658" s="42"/>
      <c r="G658" s="52"/>
      <c r="H658" s="47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  <c r="AZ658" s="175"/>
      <c r="BA658" s="175"/>
      <c r="BB658" s="175"/>
    </row>
    <row r="659" spans="2:54" s="174" customFormat="1" ht="11.4">
      <c r="B659" s="47"/>
      <c r="C659" s="47"/>
      <c r="D659" s="47"/>
      <c r="E659" s="47"/>
      <c r="F659" s="42"/>
      <c r="G659" s="52"/>
      <c r="H659" s="47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  <c r="AZ659" s="175"/>
      <c r="BA659" s="175"/>
      <c r="BB659" s="175"/>
    </row>
    <row r="660" spans="2:54" s="174" customFormat="1" ht="11.4">
      <c r="B660" s="47"/>
      <c r="C660" s="47"/>
      <c r="D660" s="47"/>
      <c r="E660" s="47"/>
      <c r="F660" s="42"/>
      <c r="G660" s="52"/>
      <c r="H660" s="47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  <c r="AZ660" s="175"/>
      <c r="BA660" s="175"/>
      <c r="BB660" s="175"/>
    </row>
    <row r="661" spans="2:54" s="174" customFormat="1" ht="11.4">
      <c r="B661" s="47"/>
      <c r="C661" s="47"/>
      <c r="D661" s="47"/>
      <c r="E661" s="47"/>
      <c r="F661" s="42"/>
      <c r="G661" s="52"/>
      <c r="H661" s="47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  <c r="AZ661" s="175"/>
      <c r="BA661" s="175"/>
      <c r="BB661" s="175"/>
    </row>
    <row r="662" spans="2:54" s="174" customFormat="1" ht="11.4">
      <c r="B662" s="47"/>
      <c r="C662" s="47"/>
      <c r="D662" s="47"/>
      <c r="E662" s="47"/>
      <c r="F662" s="42"/>
      <c r="G662" s="52"/>
      <c r="H662" s="47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  <c r="AW662" s="175"/>
      <c r="AX662" s="175"/>
      <c r="AY662" s="175"/>
      <c r="AZ662" s="175"/>
      <c r="BA662" s="175"/>
      <c r="BB662" s="175"/>
    </row>
    <row r="663" spans="2:54" s="174" customFormat="1" ht="11.4">
      <c r="B663" s="47"/>
      <c r="C663" s="47"/>
      <c r="D663" s="47"/>
      <c r="E663" s="47"/>
      <c r="F663" s="42"/>
      <c r="G663" s="52"/>
      <c r="H663" s="47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  <c r="AW663" s="175"/>
      <c r="AX663" s="175"/>
      <c r="AY663" s="175"/>
      <c r="AZ663" s="175"/>
      <c r="BA663" s="175"/>
      <c r="BB663" s="175"/>
    </row>
    <row r="664" spans="2:54" s="174" customFormat="1" ht="11.4">
      <c r="B664" s="47"/>
      <c r="C664" s="47"/>
      <c r="D664" s="47"/>
      <c r="E664" s="47"/>
      <c r="F664" s="42"/>
      <c r="G664" s="52"/>
      <c r="H664" s="47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  <c r="AW664" s="175"/>
      <c r="AX664" s="175"/>
      <c r="AY664" s="175"/>
      <c r="AZ664" s="175"/>
      <c r="BA664" s="175"/>
      <c r="BB664" s="175"/>
    </row>
    <row r="665" spans="2:54" s="174" customFormat="1" ht="11.4">
      <c r="B665" s="47"/>
      <c r="C665" s="47"/>
      <c r="D665" s="47"/>
      <c r="E665" s="47"/>
      <c r="F665" s="42"/>
      <c r="G665" s="52"/>
      <c r="H665" s="47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  <c r="AW665" s="175"/>
      <c r="AX665" s="175"/>
      <c r="AY665" s="175"/>
      <c r="AZ665" s="175"/>
      <c r="BA665" s="175"/>
      <c r="BB665" s="175"/>
    </row>
    <row r="666" spans="2:54" s="174" customFormat="1" ht="11.4">
      <c r="B666" s="47"/>
      <c r="C666" s="47"/>
      <c r="D666" s="47"/>
      <c r="E666" s="47"/>
      <c r="F666" s="42"/>
      <c r="G666" s="52"/>
      <c r="H666" s="47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  <c r="AW666" s="175"/>
      <c r="AX666" s="175"/>
      <c r="AY666" s="175"/>
      <c r="AZ666" s="175"/>
      <c r="BA666" s="175"/>
      <c r="BB666" s="175"/>
    </row>
    <row r="667" spans="2:54" s="174" customFormat="1" ht="11.4">
      <c r="B667" s="47"/>
      <c r="C667" s="47"/>
      <c r="D667" s="47"/>
      <c r="E667" s="47"/>
      <c r="F667" s="42"/>
      <c r="G667" s="52"/>
      <c r="H667" s="47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  <c r="AW667" s="175"/>
      <c r="AX667" s="175"/>
      <c r="AY667" s="175"/>
      <c r="AZ667" s="175"/>
      <c r="BA667" s="175"/>
      <c r="BB667" s="175"/>
    </row>
    <row r="668" spans="2:54" s="174" customFormat="1" ht="11.4">
      <c r="B668" s="47"/>
      <c r="C668" s="47"/>
      <c r="D668" s="47"/>
      <c r="E668" s="47"/>
      <c r="F668" s="42"/>
      <c r="G668" s="52"/>
      <c r="H668" s="47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  <c r="AW668" s="175"/>
      <c r="AX668" s="175"/>
      <c r="AY668" s="175"/>
      <c r="AZ668" s="175"/>
      <c r="BA668" s="175"/>
      <c r="BB668" s="175"/>
    </row>
    <row r="669" spans="2:54" s="174" customFormat="1" ht="11.4">
      <c r="B669" s="47"/>
      <c r="C669" s="47"/>
      <c r="D669" s="47"/>
      <c r="E669" s="47"/>
      <c r="F669" s="42"/>
      <c r="G669" s="52"/>
      <c r="H669" s="47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  <c r="AW669" s="175"/>
      <c r="AX669" s="175"/>
      <c r="AY669" s="175"/>
      <c r="AZ669" s="175"/>
      <c r="BA669" s="175"/>
      <c r="BB669" s="175"/>
    </row>
    <row r="670" spans="2:54" s="174" customFormat="1" ht="11.4">
      <c r="B670" s="47"/>
      <c r="C670" s="47"/>
      <c r="D670" s="47"/>
      <c r="E670" s="47"/>
      <c r="F670" s="42"/>
      <c r="G670" s="52"/>
      <c r="H670" s="47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  <c r="AW670" s="175"/>
      <c r="AX670" s="175"/>
      <c r="AY670" s="175"/>
      <c r="AZ670" s="175"/>
      <c r="BA670" s="175"/>
      <c r="BB670" s="175"/>
    </row>
    <row r="671" spans="2:54" s="174" customFormat="1" ht="11.4">
      <c r="B671" s="47"/>
      <c r="C671" s="47"/>
      <c r="D671" s="47"/>
      <c r="E671" s="47"/>
      <c r="F671" s="42"/>
      <c r="G671" s="52"/>
      <c r="H671" s="47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  <c r="AW671" s="175"/>
      <c r="AX671" s="175"/>
      <c r="AY671" s="175"/>
      <c r="AZ671" s="175"/>
      <c r="BA671" s="175"/>
      <c r="BB671" s="175"/>
    </row>
    <row r="672" spans="2:54" s="174" customFormat="1" ht="11.4">
      <c r="B672" s="47"/>
      <c r="C672" s="47"/>
      <c r="D672" s="47"/>
      <c r="E672" s="47"/>
      <c r="F672" s="42"/>
      <c r="G672" s="52"/>
      <c r="H672" s="47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  <c r="AW672" s="175"/>
      <c r="AX672" s="175"/>
      <c r="AY672" s="175"/>
      <c r="AZ672" s="175"/>
      <c r="BA672" s="175"/>
      <c r="BB672" s="175"/>
    </row>
    <row r="673" spans="2:54" s="174" customFormat="1" ht="11.4">
      <c r="B673" s="47"/>
      <c r="C673" s="47"/>
      <c r="D673" s="47"/>
      <c r="E673" s="47"/>
      <c r="F673" s="42"/>
      <c r="G673" s="52"/>
      <c r="H673" s="47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  <c r="AW673" s="175"/>
      <c r="AX673" s="175"/>
      <c r="AY673" s="175"/>
      <c r="AZ673" s="175"/>
      <c r="BA673" s="175"/>
      <c r="BB673" s="175"/>
    </row>
    <row r="674" spans="2:54" s="174" customFormat="1" ht="11.4">
      <c r="B674" s="137"/>
      <c r="C674" s="137"/>
      <c r="D674" s="137"/>
      <c r="E674" s="137"/>
      <c r="F674" s="136"/>
      <c r="G674" s="76"/>
      <c r="H674" s="137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5"/>
      <c r="BB674" s="175"/>
    </row>
    <row r="675" spans="2:54" s="174" customFormat="1" ht="11.4">
      <c r="B675" s="138" t="s">
        <v>28</v>
      </c>
      <c r="C675" s="172"/>
      <c r="D675" s="173"/>
      <c r="E675" s="156"/>
      <c r="F675" s="142"/>
      <c r="G675" s="14"/>
      <c r="H675" s="7">
        <f>SUM(H618:H674)</f>
        <v>0</v>
      </c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5"/>
      <c r="BB675" s="175"/>
    </row>
    <row r="676" spans="2:54" s="174" customFormat="1" ht="12">
      <c r="B676" s="2"/>
      <c r="C676" s="2"/>
      <c r="D676" s="144">
        <v>211</v>
      </c>
      <c r="E676" s="147"/>
      <c r="F676" s="146"/>
      <c r="G676" s="147"/>
      <c r="H676" s="2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5"/>
      <c r="AT676" s="175"/>
      <c r="AU676" s="175"/>
      <c r="AV676" s="175"/>
      <c r="AW676" s="175"/>
      <c r="AX676" s="175"/>
      <c r="AY676" s="175"/>
      <c r="AZ676" s="175"/>
      <c r="BA676" s="175"/>
      <c r="BB676" s="175"/>
    </row>
    <row r="677" spans="2:54" s="174" customFormat="1" ht="13.8">
      <c r="B677" s="148" t="s">
        <v>165</v>
      </c>
      <c r="C677" s="1"/>
      <c r="D677" s="1"/>
      <c r="E677" s="151"/>
      <c r="F677" s="150"/>
      <c r="G677" s="151"/>
      <c r="H677" s="1"/>
      <c r="I677" s="178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75"/>
      <c r="AT677" s="175"/>
      <c r="AU677" s="175"/>
      <c r="AV677" s="175"/>
      <c r="AW677" s="175"/>
      <c r="AX677" s="175"/>
      <c r="AY677" s="175"/>
      <c r="AZ677" s="175"/>
      <c r="BA677" s="175"/>
      <c r="BB677" s="175"/>
    </row>
    <row r="678" spans="2:54" s="174" customFormat="1" ht="13.8">
      <c r="B678" s="148" t="str">
        <f>B612</f>
        <v>SECTION B - REHABILITATION OF ROAD PAVEMENTS AT EDITH CAVELL STREET</v>
      </c>
      <c r="C678" s="1"/>
      <c r="D678" s="1"/>
      <c r="E678" s="151"/>
      <c r="F678" s="150"/>
      <c r="G678" s="151"/>
      <c r="H678" s="1"/>
      <c r="I678" s="180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5"/>
      <c r="AT678" s="175"/>
      <c r="AU678" s="175"/>
      <c r="AV678" s="175"/>
      <c r="AW678" s="175"/>
      <c r="AX678" s="175"/>
      <c r="AY678" s="175"/>
      <c r="AZ678" s="175"/>
      <c r="BA678" s="175"/>
      <c r="BB678" s="175"/>
    </row>
    <row r="679" spans="2:54" s="174" customFormat="1" ht="13.8">
      <c r="B679" s="2"/>
      <c r="C679" s="2"/>
      <c r="D679" s="2"/>
      <c r="E679" s="147"/>
      <c r="F679" s="146"/>
      <c r="G679" s="147"/>
      <c r="I679" s="180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5"/>
      <c r="AT679" s="175"/>
      <c r="AU679" s="175"/>
      <c r="AV679" s="175"/>
      <c r="AW679" s="175"/>
      <c r="AX679" s="175"/>
      <c r="AY679" s="175"/>
      <c r="AZ679" s="175"/>
      <c r="BA679" s="175"/>
      <c r="BB679" s="175"/>
    </row>
    <row r="680" spans="2:54" s="174" customFormat="1" ht="12">
      <c r="B680" s="152" t="s">
        <v>1</v>
      </c>
      <c r="C680" s="152" t="s">
        <v>2</v>
      </c>
      <c r="D680" s="152" t="s">
        <v>3</v>
      </c>
      <c r="E680" s="152" t="s">
        <v>4</v>
      </c>
      <c r="F680" s="153" t="s">
        <v>5</v>
      </c>
      <c r="G680" s="152" t="s">
        <v>6</v>
      </c>
      <c r="H680" s="10" t="s">
        <v>7</v>
      </c>
      <c r="I680" s="178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  <c r="AW680" s="175"/>
      <c r="AX680" s="175"/>
      <c r="AY680" s="175"/>
      <c r="AZ680" s="175"/>
      <c r="BA680" s="175"/>
      <c r="BB680" s="175"/>
    </row>
    <row r="681" spans="2:54" s="174" customFormat="1" ht="11.4">
      <c r="B681" s="154"/>
      <c r="C681" s="203"/>
      <c r="D681" s="8" t="s">
        <v>133</v>
      </c>
      <c r="E681" s="156"/>
      <c r="F681" s="142"/>
      <c r="G681" s="14"/>
      <c r="H681" s="6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  <c r="AW681" s="175"/>
      <c r="AX681" s="175"/>
      <c r="AY681" s="175"/>
      <c r="AZ681" s="175"/>
      <c r="BA681" s="175"/>
      <c r="BB681" s="175"/>
    </row>
    <row r="682" spans="2:54" s="174" customFormat="1" ht="11.4">
      <c r="B682" s="294" t="s">
        <v>134</v>
      </c>
      <c r="C682" s="294"/>
      <c r="D682" s="302" t="s">
        <v>135</v>
      </c>
      <c r="E682" s="294"/>
      <c r="F682" s="296"/>
      <c r="G682" s="359"/>
      <c r="H682" s="294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5"/>
      <c r="BB682" s="175"/>
    </row>
    <row r="683" spans="2:54" s="174" customFormat="1" ht="11.4">
      <c r="B683" s="121"/>
      <c r="C683" s="121"/>
      <c r="D683" s="47"/>
      <c r="E683" s="121"/>
      <c r="F683" s="42"/>
      <c r="G683" s="67"/>
      <c r="H683" s="121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</row>
    <row r="684" spans="2:54" s="174" customFormat="1" ht="11.4">
      <c r="B684" s="266" t="s">
        <v>136</v>
      </c>
      <c r="C684" s="266"/>
      <c r="D684" s="303" t="s">
        <v>137</v>
      </c>
      <c r="E684" s="266"/>
      <c r="F684" s="44"/>
      <c r="G684" s="358"/>
      <c r="H684" s="266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</row>
    <row r="685" spans="2:54" s="174" customFormat="1" ht="11.4">
      <c r="B685" s="47"/>
      <c r="C685" s="47"/>
      <c r="D685" s="47"/>
      <c r="E685" s="47"/>
      <c r="F685" s="42"/>
      <c r="G685" s="52"/>
      <c r="H685" s="47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</row>
    <row r="686" spans="2:54" s="174" customFormat="1" ht="11.4">
      <c r="B686" s="43"/>
      <c r="C686" s="43"/>
      <c r="D686" s="47" t="s">
        <v>138</v>
      </c>
      <c r="E686" s="43"/>
      <c r="F686" s="42"/>
      <c r="G686" s="54"/>
      <c r="H686" s="43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</row>
    <row r="687" spans="2:54" s="174" customFormat="1" ht="11.4">
      <c r="B687" s="47"/>
      <c r="C687" s="47"/>
      <c r="D687" s="47"/>
      <c r="E687" s="47"/>
      <c r="F687" s="42"/>
      <c r="G687" s="52"/>
      <c r="H687" s="47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</row>
    <row r="688" spans="2:54" s="174" customFormat="1" ht="11.4">
      <c r="B688" s="43"/>
      <c r="C688" s="43"/>
      <c r="D688" s="47" t="s">
        <v>139</v>
      </c>
      <c r="E688" s="42" t="s">
        <v>127</v>
      </c>
      <c r="F688" s="48">
        <v>50</v>
      </c>
      <c r="G688" s="54"/>
      <c r="H688" s="42">
        <f>F688*G688</f>
        <v>0</v>
      </c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</row>
    <row r="689" spans="2:54" s="174" customFormat="1" ht="11.4">
      <c r="B689" s="47"/>
      <c r="C689" s="47"/>
      <c r="D689" s="47"/>
      <c r="E689" s="47"/>
      <c r="F689" s="42"/>
      <c r="G689" s="52"/>
      <c r="H689" s="47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  <c r="AZ689" s="175"/>
      <c r="BA689" s="175"/>
      <c r="BB689" s="175"/>
    </row>
    <row r="690" spans="2:54" s="174" customFormat="1" ht="11.4">
      <c r="B690" s="47"/>
      <c r="C690" s="47"/>
      <c r="D690" s="47"/>
      <c r="E690" s="47"/>
      <c r="F690" s="42"/>
      <c r="G690" s="52"/>
      <c r="H690" s="47"/>
      <c r="I690" s="177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</row>
    <row r="691" spans="2:54" s="174" customFormat="1" ht="11.4">
      <c r="B691" s="113"/>
      <c r="C691" s="113"/>
      <c r="D691" s="303"/>
      <c r="E691" s="113"/>
      <c r="F691" s="44"/>
      <c r="G691" s="77"/>
      <c r="H691" s="113"/>
      <c r="I691" s="177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  <c r="AZ691" s="175"/>
      <c r="BA691" s="175"/>
      <c r="BB691" s="175"/>
    </row>
    <row r="692" spans="2:54" s="174" customFormat="1" ht="11.4">
      <c r="B692" s="47"/>
      <c r="C692" s="47"/>
      <c r="D692" s="47"/>
      <c r="E692" s="47"/>
      <c r="F692" s="42"/>
      <c r="G692" s="52"/>
      <c r="H692" s="47"/>
      <c r="I692" s="177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  <c r="AW692" s="175"/>
      <c r="AX692" s="175"/>
      <c r="AY692" s="175"/>
      <c r="AZ692" s="175"/>
      <c r="BA692" s="175"/>
      <c r="BB692" s="175"/>
    </row>
    <row r="693" spans="2:54" s="174" customFormat="1" ht="11.4">
      <c r="B693" s="47"/>
      <c r="C693" s="47"/>
      <c r="D693" s="47"/>
      <c r="E693" s="47"/>
      <c r="F693" s="42"/>
      <c r="G693" s="52"/>
      <c r="H693" s="47"/>
      <c r="I693" s="177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  <c r="AW693" s="175"/>
      <c r="AX693" s="175"/>
      <c r="AY693" s="175"/>
      <c r="AZ693" s="175"/>
      <c r="BA693" s="175"/>
      <c r="BB693" s="175"/>
    </row>
    <row r="694" spans="2:54" s="174" customFormat="1" ht="11.4">
      <c r="B694" s="47"/>
      <c r="C694" s="47"/>
      <c r="D694" s="47"/>
      <c r="E694" s="47"/>
      <c r="F694" s="42"/>
      <c r="G694" s="52"/>
      <c r="H694" s="47"/>
      <c r="I694" s="177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  <c r="AW694" s="175"/>
      <c r="AX694" s="175"/>
      <c r="AY694" s="175"/>
      <c r="AZ694" s="175"/>
      <c r="BA694" s="175"/>
      <c r="BB694" s="175"/>
    </row>
    <row r="695" spans="2:54" s="174" customFormat="1" ht="11.4">
      <c r="B695" s="47"/>
      <c r="C695" s="47"/>
      <c r="D695" s="47"/>
      <c r="E695" s="47"/>
      <c r="F695" s="42"/>
      <c r="G695" s="52"/>
      <c r="H695" s="47"/>
      <c r="I695" s="177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  <c r="AW695" s="175"/>
      <c r="AX695" s="175"/>
      <c r="AY695" s="175"/>
      <c r="AZ695" s="175"/>
      <c r="BA695" s="175"/>
      <c r="BB695" s="175"/>
    </row>
    <row r="696" spans="2:54" s="174" customFormat="1" ht="11.4">
      <c r="B696" s="47"/>
      <c r="C696" s="47"/>
      <c r="D696" s="47"/>
      <c r="E696" s="47"/>
      <c r="F696" s="42"/>
      <c r="G696" s="52"/>
      <c r="H696" s="47"/>
      <c r="I696" s="177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  <c r="AW696" s="175"/>
      <c r="AX696" s="175"/>
      <c r="AY696" s="175"/>
      <c r="AZ696" s="175"/>
      <c r="BA696" s="175"/>
      <c r="BB696" s="175"/>
    </row>
    <row r="697" spans="2:54" s="174" customFormat="1" ht="11.4">
      <c r="B697" s="47"/>
      <c r="C697" s="47"/>
      <c r="D697" s="47"/>
      <c r="E697" s="47"/>
      <c r="F697" s="42"/>
      <c r="G697" s="52"/>
      <c r="H697" s="47"/>
      <c r="I697" s="177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  <c r="AW697" s="175"/>
      <c r="AX697" s="175"/>
      <c r="AY697" s="175"/>
      <c r="AZ697" s="175"/>
      <c r="BA697" s="175"/>
      <c r="BB697" s="175"/>
    </row>
    <row r="698" spans="2:54" s="174" customFormat="1" ht="11.4">
      <c r="B698" s="47"/>
      <c r="C698" s="47"/>
      <c r="D698" s="47"/>
      <c r="E698" s="47"/>
      <c r="F698" s="42"/>
      <c r="G698" s="52"/>
      <c r="H698" s="47"/>
      <c r="I698" s="177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  <c r="AW698" s="175"/>
      <c r="AX698" s="175"/>
      <c r="AY698" s="175"/>
      <c r="AZ698" s="175"/>
      <c r="BA698" s="175"/>
      <c r="BB698" s="175"/>
    </row>
    <row r="699" spans="2:54" s="174" customFormat="1" ht="11.4">
      <c r="B699" s="47"/>
      <c r="C699" s="47"/>
      <c r="D699" s="47"/>
      <c r="E699" s="47"/>
      <c r="F699" s="42"/>
      <c r="G699" s="52"/>
      <c r="H699" s="47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  <c r="AW699" s="175"/>
      <c r="AX699" s="175"/>
      <c r="AY699" s="175"/>
      <c r="AZ699" s="175"/>
      <c r="BA699" s="175"/>
      <c r="BB699" s="175"/>
    </row>
    <row r="700" spans="2:54" s="174" customFormat="1" ht="11.4">
      <c r="B700" s="47"/>
      <c r="C700" s="47"/>
      <c r="D700" s="47"/>
      <c r="E700" s="47"/>
      <c r="F700" s="42"/>
      <c r="G700" s="52"/>
      <c r="H700" s="47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  <c r="AW700" s="175"/>
      <c r="AX700" s="175"/>
      <c r="AY700" s="175"/>
      <c r="AZ700" s="175"/>
      <c r="BA700" s="175"/>
      <c r="BB700" s="175"/>
    </row>
    <row r="701" spans="2:54" s="174" customFormat="1" ht="11.4">
      <c r="B701" s="47"/>
      <c r="C701" s="47"/>
      <c r="D701" s="47"/>
      <c r="E701" s="47"/>
      <c r="F701" s="42"/>
      <c r="G701" s="52"/>
      <c r="H701" s="47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  <c r="AW701" s="175"/>
      <c r="AX701" s="175"/>
      <c r="AY701" s="175"/>
      <c r="AZ701" s="175"/>
      <c r="BA701" s="175"/>
      <c r="BB701" s="175"/>
    </row>
    <row r="702" spans="2:54" s="174" customFormat="1" ht="11.4">
      <c r="B702" s="47"/>
      <c r="C702" s="47"/>
      <c r="D702" s="47"/>
      <c r="E702" s="47"/>
      <c r="F702" s="42"/>
      <c r="G702" s="52"/>
      <c r="H702" s="47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  <c r="AW702" s="175"/>
      <c r="AX702" s="175"/>
      <c r="AY702" s="175"/>
      <c r="AZ702" s="175"/>
      <c r="BA702" s="175"/>
      <c r="BB702" s="175"/>
    </row>
    <row r="703" spans="2:54" s="174" customFormat="1" ht="11.4">
      <c r="B703" s="47"/>
      <c r="C703" s="47"/>
      <c r="D703" s="47"/>
      <c r="E703" s="47"/>
      <c r="F703" s="42"/>
      <c r="G703" s="52"/>
      <c r="H703" s="47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</row>
    <row r="704" spans="2:54" s="2" customFormat="1" ht="12">
      <c r="B704" s="47"/>
      <c r="C704" s="47"/>
      <c r="D704" s="47"/>
      <c r="E704" s="47"/>
      <c r="F704" s="42"/>
      <c r="G704" s="52"/>
      <c r="H704" s="47"/>
      <c r="I704" s="175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  <c r="AA704" s="178"/>
      <c r="AB704" s="178"/>
      <c r="AC704" s="178"/>
      <c r="AD704" s="178"/>
      <c r="AE704" s="178"/>
      <c r="AF704" s="178"/>
      <c r="AG704" s="178"/>
      <c r="AH704" s="178"/>
      <c r="AI704" s="178"/>
      <c r="AJ704" s="178"/>
      <c r="AK704" s="178"/>
      <c r="AL704" s="178"/>
      <c r="AM704" s="178"/>
      <c r="AN704" s="178"/>
      <c r="AO704" s="178"/>
      <c r="AP704" s="178"/>
      <c r="AQ704" s="178"/>
      <c r="AR704" s="178"/>
      <c r="AS704" s="178"/>
      <c r="AT704" s="178"/>
      <c r="AU704" s="178"/>
      <c r="AV704" s="178"/>
      <c r="AW704" s="178"/>
      <c r="AX704" s="178"/>
      <c r="AY704" s="178"/>
      <c r="AZ704" s="178"/>
      <c r="BA704" s="178"/>
      <c r="BB704" s="178"/>
    </row>
    <row r="705" spans="1:54" s="1" customFormat="1" ht="13.8">
      <c r="B705" s="47"/>
      <c r="C705" s="47"/>
      <c r="D705" s="47"/>
      <c r="E705" s="47"/>
      <c r="F705" s="42"/>
      <c r="G705" s="52"/>
      <c r="H705" s="47"/>
      <c r="I705" s="174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  <c r="AS705" s="180"/>
      <c r="AT705" s="180"/>
      <c r="AU705" s="180"/>
      <c r="AV705" s="180"/>
      <c r="AW705" s="180"/>
      <c r="AX705" s="180"/>
      <c r="AY705" s="180"/>
      <c r="AZ705" s="180"/>
      <c r="BA705" s="180"/>
      <c r="BB705" s="180"/>
    </row>
    <row r="706" spans="1:54" s="1" customFormat="1" ht="13.8">
      <c r="B706" s="47"/>
      <c r="C706" s="47"/>
      <c r="D706" s="47"/>
      <c r="E706" s="47"/>
      <c r="F706" s="42"/>
      <c r="G706" s="52"/>
      <c r="H706" s="47"/>
      <c r="I706" s="175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  <c r="AS706" s="180"/>
      <c r="AT706" s="180"/>
      <c r="AU706" s="180"/>
      <c r="AV706" s="180"/>
      <c r="AW706" s="180"/>
      <c r="AX706" s="180"/>
      <c r="AY706" s="180"/>
      <c r="AZ706" s="180"/>
      <c r="BA706" s="180"/>
      <c r="BB706" s="180"/>
    </row>
    <row r="707" spans="1:54" s="2" customFormat="1" ht="12">
      <c r="B707" s="47"/>
      <c r="C707" s="47"/>
      <c r="D707" s="47"/>
      <c r="E707" s="47"/>
      <c r="F707" s="42"/>
      <c r="G707" s="52"/>
      <c r="H707" s="47"/>
      <c r="I707" s="174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  <c r="AA707" s="178"/>
      <c r="AB707" s="178"/>
      <c r="AC707" s="178"/>
      <c r="AD707" s="178"/>
      <c r="AE707" s="178"/>
      <c r="AF707" s="178"/>
      <c r="AG707" s="178"/>
      <c r="AH707" s="178"/>
      <c r="AI707" s="178"/>
      <c r="AJ707" s="178"/>
      <c r="AK707" s="178"/>
      <c r="AL707" s="178"/>
      <c r="AM707" s="178"/>
      <c r="AN707" s="178"/>
      <c r="AO707" s="178"/>
      <c r="AP707" s="178"/>
      <c r="AQ707" s="178"/>
      <c r="AR707" s="178"/>
      <c r="AS707" s="178"/>
      <c r="AT707" s="178"/>
      <c r="AU707" s="178"/>
      <c r="AV707" s="178"/>
      <c r="AW707" s="178"/>
      <c r="AX707" s="178"/>
      <c r="AY707" s="178"/>
      <c r="AZ707" s="178"/>
      <c r="BA707" s="178"/>
      <c r="BB707" s="178"/>
    </row>
    <row r="708" spans="1:54" s="174" customFormat="1" ht="11.4">
      <c r="B708" s="47"/>
      <c r="C708" s="47"/>
      <c r="D708" s="47"/>
      <c r="E708" s="47"/>
      <c r="F708" s="42"/>
      <c r="G708" s="52"/>
      <c r="H708" s="47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  <c r="AW708" s="175"/>
      <c r="AX708" s="175"/>
      <c r="AY708" s="175"/>
      <c r="AZ708" s="175"/>
      <c r="BA708" s="175"/>
      <c r="BB708" s="175"/>
    </row>
    <row r="709" spans="1:54" s="174" customFormat="1" ht="11.4">
      <c r="B709" s="47"/>
      <c r="C709" s="47"/>
      <c r="D709" s="47"/>
      <c r="E709" s="47"/>
      <c r="F709" s="42"/>
      <c r="G709" s="52"/>
      <c r="H709" s="47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5"/>
      <c r="BB709" s="175"/>
    </row>
    <row r="710" spans="1:54" s="174" customFormat="1" ht="11.4">
      <c r="A710" s="174">
        <v>1281</v>
      </c>
      <c r="B710" s="47"/>
      <c r="C710" s="47"/>
      <c r="D710" s="47"/>
      <c r="E710" s="47"/>
      <c r="F710" s="42"/>
      <c r="G710" s="52"/>
      <c r="H710" s="47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  <c r="AZ710" s="175"/>
      <c r="BA710" s="175"/>
      <c r="BB710" s="175"/>
    </row>
    <row r="711" spans="1:54" s="174" customFormat="1" ht="11.4">
      <c r="B711" s="47"/>
      <c r="C711" s="47"/>
      <c r="D711" s="47"/>
      <c r="E711" s="47"/>
      <c r="F711" s="42"/>
      <c r="G711" s="52"/>
      <c r="H711" s="47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  <c r="AW711" s="175"/>
      <c r="AX711" s="175"/>
      <c r="AY711" s="175"/>
      <c r="AZ711" s="175"/>
      <c r="BA711" s="175"/>
      <c r="BB711" s="175"/>
    </row>
    <row r="712" spans="1:54" s="174" customFormat="1" ht="11.4">
      <c r="A712" s="174">
        <v>1282</v>
      </c>
      <c r="B712" s="47"/>
      <c r="C712" s="47"/>
      <c r="D712" s="47"/>
      <c r="E712" s="47"/>
      <c r="F712" s="42"/>
      <c r="G712" s="52"/>
      <c r="H712" s="47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  <c r="AZ712" s="175"/>
      <c r="BA712" s="175"/>
      <c r="BB712" s="175"/>
    </row>
    <row r="713" spans="1:54" s="174" customFormat="1" ht="11.4">
      <c r="B713" s="47"/>
      <c r="C713" s="47"/>
      <c r="D713" s="47"/>
      <c r="E713" s="47"/>
      <c r="F713" s="42"/>
      <c r="G713" s="52"/>
      <c r="H713" s="47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  <c r="AZ713" s="175"/>
      <c r="BA713" s="175"/>
      <c r="BB713" s="175"/>
    </row>
    <row r="714" spans="1:54" s="174" customFormat="1" ht="11.4">
      <c r="A714" s="174">
        <v>1283</v>
      </c>
      <c r="B714" s="47"/>
      <c r="C714" s="47"/>
      <c r="D714" s="47"/>
      <c r="E714" s="47"/>
      <c r="F714" s="42"/>
      <c r="G714" s="52"/>
      <c r="H714" s="47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5"/>
      <c r="BB714" s="175"/>
    </row>
    <row r="715" spans="1:54" s="174" customFormat="1" ht="11.4">
      <c r="B715" s="47"/>
      <c r="C715" s="47"/>
      <c r="D715" s="47"/>
      <c r="E715" s="47"/>
      <c r="F715" s="42"/>
      <c r="G715" s="52"/>
      <c r="H715" s="47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5"/>
      <c r="BB715" s="175"/>
    </row>
    <row r="716" spans="1:54" s="174" customFormat="1" ht="11.4">
      <c r="A716" s="174">
        <v>1284</v>
      </c>
      <c r="B716" s="47"/>
      <c r="C716" s="47"/>
      <c r="D716" s="47"/>
      <c r="E716" s="47"/>
      <c r="F716" s="42"/>
      <c r="G716" s="52"/>
      <c r="H716" s="47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  <c r="AZ716" s="175"/>
      <c r="BA716" s="175"/>
      <c r="BB716" s="175"/>
    </row>
    <row r="717" spans="1:54" s="174" customFormat="1" ht="11.4">
      <c r="B717" s="47"/>
      <c r="C717" s="47"/>
      <c r="D717" s="47"/>
      <c r="E717" s="47"/>
      <c r="F717" s="42"/>
      <c r="G717" s="52"/>
      <c r="H717" s="47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  <c r="AW717" s="175"/>
      <c r="AX717" s="175"/>
      <c r="AY717" s="175"/>
      <c r="AZ717" s="175"/>
      <c r="BA717" s="175"/>
      <c r="BB717" s="175"/>
    </row>
    <row r="718" spans="1:54" s="174" customFormat="1" ht="11.4">
      <c r="A718" s="174">
        <v>1285</v>
      </c>
      <c r="B718" s="47"/>
      <c r="C718" s="47"/>
      <c r="D718" s="47"/>
      <c r="E718" s="47"/>
      <c r="F718" s="42"/>
      <c r="G718" s="52"/>
      <c r="H718" s="47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  <c r="AW718" s="175"/>
      <c r="AX718" s="175"/>
      <c r="AY718" s="175"/>
      <c r="AZ718" s="175"/>
      <c r="BA718" s="175"/>
      <c r="BB718" s="175"/>
    </row>
    <row r="719" spans="1:54" s="174" customFormat="1" ht="11.4">
      <c r="B719" s="47"/>
      <c r="C719" s="47"/>
      <c r="D719" s="47"/>
      <c r="E719" s="47"/>
      <c r="F719" s="42"/>
      <c r="G719" s="52"/>
      <c r="H719" s="47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  <c r="AW719" s="175"/>
      <c r="AX719" s="175"/>
      <c r="AY719" s="175"/>
      <c r="AZ719" s="175"/>
      <c r="BA719" s="175"/>
      <c r="BB719" s="175"/>
    </row>
    <row r="720" spans="1:54" s="174" customFormat="1" ht="11.4">
      <c r="B720" s="47"/>
      <c r="C720" s="47"/>
      <c r="D720" s="47"/>
      <c r="E720" s="47"/>
      <c r="F720" s="42"/>
      <c r="G720" s="52"/>
      <c r="H720" s="47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  <c r="AW720" s="175"/>
      <c r="AX720" s="175"/>
      <c r="AY720" s="175"/>
      <c r="AZ720" s="175"/>
      <c r="BA720" s="175"/>
      <c r="BB720" s="175"/>
    </row>
    <row r="721" spans="2:54" s="174" customFormat="1" ht="11.4">
      <c r="B721" s="47"/>
      <c r="C721" s="47"/>
      <c r="D721" s="47"/>
      <c r="E721" s="47"/>
      <c r="F721" s="42"/>
      <c r="G721" s="52"/>
      <c r="H721" s="47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  <c r="AW721" s="175"/>
      <c r="AX721" s="175"/>
      <c r="AY721" s="175"/>
      <c r="AZ721" s="175"/>
      <c r="BA721" s="175"/>
      <c r="BB721" s="175"/>
    </row>
    <row r="722" spans="2:54" s="174" customFormat="1" ht="11.4">
      <c r="B722" s="47"/>
      <c r="C722" s="47"/>
      <c r="D722" s="47"/>
      <c r="E722" s="47"/>
      <c r="F722" s="42"/>
      <c r="G722" s="52"/>
      <c r="H722" s="47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  <c r="AW722" s="175"/>
      <c r="AX722" s="175"/>
      <c r="AY722" s="175"/>
      <c r="AZ722" s="175"/>
      <c r="BA722" s="175"/>
      <c r="BB722" s="175"/>
    </row>
    <row r="723" spans="2:54" s="174" customFormat="1" ht="11.4">
      <c r="B723" s="47"/>
      <c r="C723" s="47"/>
      <c r="D723" s="47"/>
      <c r="E723" s="47"/>
      <c r="F723" s="42"/>
      <c r="G723" s="52"/>
      <c r="H723" s="47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  <c r="AW723" s="175"/>
      <c r="AX723" s="175"/>
      <c r="AY723" s="175"/>
      <c r="AZ723" s="175"/>
      <c r="BA723" s="175"/>
      <c r="BB723" s="175"/>
    </row>
    <row r="724" spans="2:54" s="174" customFormat="1" ht="11.4">
      <c r="B724" s="47"/>
      <c r="C724" s="47"/>
      <c r="D724" s="47"/>
      <c r="E724" s="47"/>
      <c r="F724" s="42"/>
      <c r="G724" s="52"/>
      <c r="H724" s="47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  <c r="AW724" s="175"/>
      <c r="AX724" s="175"/>
      <c r="AY724" s="175"/>
      <c r="AZ724" s="175"/>
      <c r="BA724" s="175"/>
      <c r="BB724" s="175"/>
    </row>
    <row r="725" spans="2:54" s="174" customFormat="1" ht="11.4">
      <c r="B725" s="47"/>
      <c r="C725" s="47"/>
      <c r="D725" s="47"/>
      <c r="E725" s="47"/>
      <c r="F725" s="42"/>
      <c r="G725" s="52"/>
      <c r="H725" s="47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  <c r="AW725" s="175"/>
      <c r="AX725" s="175"/>
      <c r="AY725" s="175"/>
      <c r="AZ725" s="175"/>
      <c r="BA725" s="175"/>
      <c r="BB725" s="175"/>
    </row>
    <row r="726" spans="2:54" s="174" customFormat="1" ht="11.4">
      <c r="B726" s="47"/>
      <c r="C726" s="47"/>
      <c r="D726" s="47"/>
      <c r="E726" s="47"/>
      <c r="F726" s="42"/>
      <c r="G726" s="52"/>
      <c r="H726" s="47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  <c r="AW726" s="175"/>
      <c r="AX726" s="175"/>
      <c r="AY726" s="175"/>
      <c r="AZ726" s="175"/>
      <c r="BA726" s="175"/>
      <c r="BB726" s="175"/>
    </row>
    <row r="727" spans="2:54" s="174" customFormat="1" ht="11.4">
      <c r="B727" s="47"/>
      <c r="C727" s="47"/>
      <c r="D727" s="47"/>
      <c r="E727" s="47"/>
      <c r="F727" s="42"/>
      <c r="G727" s="52"/>
      <c r="H727" s="47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  <c r="AW727" s="175"/>
      <c r="AX727" s="175"/>
      <c r="AY727" s="175"/>
      <c r="AZ727" s="175"/>
      <c r="BA727" s="175"/>
      <c r="BB727" s="175"/>
    </row>
    <row r="728" spans="2:54" s="174" customFormat="1" ht="11.4">
      <c r="B728" s="47"/>
      <c r="C728" s="47"/>
      <c r="D728" s="47"/>
      <c r="E728" s="47"/>
      <c r="F728" s="42"/>
      <c r="G728" s="52"/>
      <c r="H728" s="47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  <c r="AW728" s="175"/>
      <c r="AX728" s="175"/>
      <c r="AY728" s="175"/>
      <c r="AZ728" s="175"/>
      <c r="BA728" s="175"/>
      <c r="BB728" s="175"/>
    </row>
    <row r="729" spans="2:54" s="174" customFormat="1" ht="11.4">
      <c r="B729" s="47"/>
      <c r="C729" s="47"/>
      <c r="D729" s="47"/>
      <c r="E729" s="47"/>
      <c r="F729" s="42"/>
      <c r="G729" s="52"/>
      <c r="H729" s="47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  <c r="AW729" s="175"/>
      <c r="AX729" s="175"/>
      <c r="AY729" s="175"/>
      <c r="AZ729" s="175"/>
      <c r="BA729" s="175"/>
      <c r="BB729" s="175"/>
    </row>
    <row r="730" spans="2:54" s="174" customFormat="1" ht="11.4">
      <c r="B730" s="47"/>
      <c r="C730" s="47"/>
      <c r="D730" s="47"/>
      <c r="E730" s="47"/>
      <c r="F730" s="42"/>
      <c r="G730" s="52"/>
      <c r="H730" s="47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  <c r="AW730" s="175"/>
      <c r="AX730" s="175"/>
      <c r="AY730" s="175"/>
      <c r="AZ730" s="175"/>
      <c r="BA730" s="175"/>
      <c r="BB730" s="175"/>
    </row>
    <row r="731" spans="2:54" s="174" customFormat="1" ht="11.4">
      <c r="B731" s="47"/>
      <c r="C731" s="47"/>
      <c r="D731" s="47"/>
      <c r="E731" s="47"/>
      <c r="F731" s="42"/>
      <c r="G731" s="52"/>
      <c r="H731" s="47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  <c r="AW731" s="175"/>
      <c r="AX731" s="175"/>
      <c r="AY731" s="175"/>
      <c r="AZ731" s="175"/>
      <c r="BA731" s="175"/>
      <c r="BB731" s="175"/>
    </row>
    <row r="732" spans="2:54" s="174" customFormat="1" ht="11.4">
      <c r="B732" s="47"/>
      <c r="C732" s="47"/>
      <c r="D732" s="47"/>
      <c r="E732" s="47"/>
      <c r="F732" s="42"/>
      <c r="G732" s="52"/>
      <c r="H732" s="47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  <c r="AW732" s="175"/>
      <c r="AX732" s="175"/>
      <c r="AY732" s="175"/>
      <c r="AZ732" s="175"/>
      <c r="BA732" s="175"/>
      <c r="BB732" s="175"/>
    </row>
    <row r="733" spans="2:54" s="174" customFormat="1" ht="11.4">
      <c r="B733" s="47"/>
      <c r="C733" s="47"/>
      <c r="D733" s="47"/>
      <c r="E733" s="47"/>
      <c r="F733" s="42"/>
      <c r="G733" s="52"/>
      <c r="H733" s="47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  <c r="AW733" s="175"/>
      <c r="AX733" s="175"/>
      <c r="AY733" s="175"/>
      <c r="AZ733" s="175"/>
      <c r="BA733" s="175"/>
      <c r="BB733" s="175"/>
    </row>
    <row r="734" spans="2:54" s="174" customFormat="1" ht="11.4">
      <c r="B734" s="47"/>
      <c r="C734" s="47"/>
      <c r="D734" s="47"/>
      <c r="E734" s="47"/>
      <c r="F734" s="42"/>
      <c r="G734" s="52"/>
      <c r="H734" s="47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  <c r="AZ734" s="175"/>
      <c r="BA734" s="175"/>
      <c r="BB734" s="175"/>
    </row>
    <row r="735" spans="2:54" s="174" customFormat="1" ht="11.4">
      <c r="B735" s="47"/>
      <c r="C735" s="47"/>
      <c r="D735" s="47"/>
      <c r="E735" s="47"/>
      <c r="F735" s="42"/>
      <c r="G735" s="52"/>
      <c r="H735" s="47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  <c r="AW735" s="175"/>
      <c r="AX735" s="175"/>
      <c r="AY735" s="175"/>
      <c r="AZ735" s="175"/>
      <c r="BA735" s="175"/>
      <c r="BB735" s="175"/>
    </row>
    <row r="736" spans="2:54" s="174" customFormat="1" ht="11.4">
      <c r="B736" s="47"/>
      <c r="C736" s="47"/>
      <c r="D736" s="47"/>
      <c r="E736" s="47"/>
      <c r="F736" s="42"/>
      <c r="G736" s="52"/>
      <c r="H736" s="47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  <c r="AW736" s="175"/>
      <c r="AX736" s="175"/>
      <c r="AY736" s="175"/>
      <c r="AZ736" s="175"/>
      <c r="BA736" s="175"/>
      <c r="BB736" s="175"/>
    </row>
    <row r="737" spans="2:54" s="174" customFormat="1" ht="12">
      <c r="B737" s="47"/>
      <c r="C737" s="47"/>
      <c r="D737" s="47"/>
      <c r="E737" s="47"/>
      <c r="F737" s="42"/>
      <c r="G737" s="52"/>
      <c r="H737" s="47"/>
      <c r="I737" s="178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  <c r="AW737" s="175"/>
      <c r="AX737" s="175"/>
      <c r="AY737" s="175"/>
      <c r="AZ737" s="175"/>
      <c r="BA737" s="175"/>
      <c r="BB737" s="175"/>
    </row>
    <row r="738" spans="2:54" s="174" customFormat="1" ht="13.8">
      <c r="B738" s="47"/>
      <c r="C738" s="47"/>
      <c r="D738" s="47"/>
      <c r="E738" s="47"/>
      <c r="F738" s="42"/>
      <c r="G738" s="52"/>
      <c r="H738" s="47"/>
      <c r="I738" s="180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  <c r="AW738" s="175"/>
      <c r="AX738" s="175"/>
      <c r="AY738" s="175"/>
      <c r="AZ738" s="175"/>
      <c r="BA738" s="175"/>
      <c r="BB738" s="175"/>
    </row>
    <row r="739" spans="2:54" s="174" customFormat="1" ht="13.8">
      <c r="B739" s="47"/>
      <c r="C739" s="47"/>
      <c r="D739" s="47"/>
      <c r="E739" s="47"/>
      <c r="F739" s="42"/>
      <c r="G739" s="52"/>
      <c r="H739" s="47"/>
      <c r="I739" s="180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  <c r="AW739" s="175"/>
      <c r="AX739" s="175"/>
      <c r="AY739" s="175"/>
      <c r="AZ739" s="175"/>
      <c r="BA739" s="175"/>
      <c r="BB739" s="175"/>
    </row>
    <row r="740" spans="2:54" s="174" customFormat="1" ht="12">
      <c r="B740" s="137"/>
      <c r="C740" s="137"/>
      <c r="D740" s="137"/>
      <c r="E740" s="137"/>
      <c r="F740" s="136"/>
      <c r="G740" s="76"/>
      <c r="H740" s="137"/>
      <c r="I740" s="178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  <c r="AW740" s="175"/>
      <c r="AX740" s="175"/>
      <c r="AY740" s="175"/>
      <c r="AZ740" s="175"/>
      <c r="BA740" s="175"/>
      <c r="BB740" s="175"/>
    </row>
    <row r="741" spans="2:54" s="174" customFormat="1" ht="11.4">
      <c r="B741" s="138" t="s">
        <v>28</v>
      </c>
      <c r="C741" s="172"/>
      <c r="D741" s="173"/>
      <c r="E741" s="156"/>
      <c r="F741" s="142"/>
      <c r="G741" s="14"/>
      <c r="H741" s="7">
        <f>SUM(H684:H740)</f>
        <v>0</v>
      </c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  <c r="AS741" s="175"/>
      <c r="AT741" s="175"/>
      <c r="AU741" s="175"/>
      <c r="AV741" s="175"/>
      <c r="AW741" s="175"/>
      <c r="AX741" s="175"/>
      <c r="AY741" s="175"/>
      <c r="AZ741" s="175"/>
      <c r="BA741" s="175"/>
      <c r="BB741" s="175"/>
    </row>
    <row r="742" spans="2:54" s="174" customFormat="1" ht="12">
      <c r="B742" s="2"/>
      <c r="C742" s="2"/>
      <c r="D742" s="144">
        <v>212</v>
      </c>
      <c r="E742" s="147"/>
      <c r="F742" s="146"/>
      <c r="G742" s="147"/>
      <c r="H742" s="2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175"/>
      <c r="AT742" s="175"/>
      <c r="AU742" s="175"/>
      <c r="AV742" s="175"/>
      <c r="AW742" s="175"/>
      <c r="AX742" s="175"/>
      <c r="AY742" s="175"/>
      <c r="AZ742" s="175"/>
      <c r="BA742" s="175"/>
      <c r="BB742" s="175"/>
    </row>
    <row r="743" spans="2:54" s="174" customFormat="1" ht="13.8">
      <c r="B743" s="176" t="s">
        <v>165</v>
      </c>
      <c r="C743" s="23"/>
      <c r="D743" s="23"/>
      <c r="E743" s="209"/>
      <c r="F743" s="209"/>
      <c r="G743" s="209"/>
      <c r="H743" s="23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  <c r="AS743" s="175"/>
      <c r="AT743" s="175"/>
      <c r="AU743" s="175"/>
      <c r="AV743" s="175"/>
      <c r="AW743" s="175"/>
      <c r="AX743" s="175"/>
      <c r="AY743" s="175"/>
      <c r="AZ743" s="175"/>
      <c r="BA743" s="175"/>
      <c r="BB743" s="175"/>
    </row>
    <row r="744" spans="2:54" s="174" customFormat="1" ht="13.8">
      <c r="B744" s="176" t="str">
        <f>B678</f>
        <v>SECTION B - REHABILITATION OF ROAD PAVEMENTS AT EDITH CAVELL STREET</v>
      </c>
      <c r="C744" s="23"/>
      <c r="D744" s="23"/>
      <c r="E744" s="209"/>
      <c r="F744" s="209"/>
      <c r="G744" s="209"/>
      <c r="H744" s="23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5"/>
      <c r="AT744" s="175"/>
      <c r="AU744" s="175"/>
      <c r="AV744" s="175"/>
      <c r="AW744" s="175"/>
      <c r="AX744" s="175"/>
      <c r="AY744" s="175"/>
      <c r="AZ744" s="175"/>
      <c r="BA744" s="175"/>
      <c r="BB744" s="175"/>
    </row>
    <row r="745" spans="2:54" s="174" customFormat="1" ht="12">
      <c r="B745" s="24"/>
      <c r="C745" s="24"/>
      <c r="D745" s="24"/>
      <c r="E745" s="210"/>
      <c r="F745" s="210"/>
      <c r="G745" s="210"/>
      <c r="H745" s="304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5"/>
      <c r="AT745" s="175"/>
      <c r="AU745" s="175"/>
      <c r="AV745" s="175"/>
      <c r="AW745" s="175"/>
      <c r="AX745" s="175"/>
      <c r="AY745" s="175"/>
      <c r="AZ745" s="175"/>
      <c r="BA745" s="175"/>
      <c r="BB745" s="175"/>
    </row>
    <row r="746" spans="2:54" s="174" customFormat="1" ht="11.4">
      <c r="B746" s="211" t="s">
        <v>1</v>
      </c>
      <c r="C746" s="211" t="s">
        <v>2</v>
      </c>
      <c r="D746" s="211" t="s">
        <v>3</v>
      </c>
      <c r="E746" s="211" t="s">
        <v>4</v>
      </c>
      <c r="F746" s="211" t="s">
        <v>5</v>
      </c>
      <c r="G746" s="211" t="s">
        <v>6</v>
      </c>
      <c r="H746" s="25" t="s">
        <v>7</v>
      </c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  <c r="AW746" s="175"/>
      <c r="AX746" s="175"/>
      <c r="AY746" s="175"/>
      <c r="AZ746" s="175"/>
      <c r="BA746" s="175"/>
      <c r="BB746" s="175"/>
    </row>
    <row r="747" spans="2:54" s="174" customFormat="1" ht="11.4">
      <c r="B747" s="212"/>
      <c r="C747" s="305"/>
      <c r="D747" s="22" t="s">
        <v>468</v>
      </c>
      <c r="E747" s="213"/>
      <c r="F747" s="213"/>
      <c r="G747" s="26"/>
      <c r="H747" s="27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  <c r="AW747" s="175"/>
      <c r="AX747" s="175"/>
      <c r="AY747" s="175"/>
      <c r="AZ747" s="175"/>
      <c r="BA747" s="175"/>
      <c r="BB747" s="175"/>
    </row>
    <row r="748" spans="2:54" s="174" customFormat="1" ht="11.4">
      <c r="B748" s="168" t="s">
        <v>469</v>
      </c>
      <c r="C748" s="168" t="s">
        <v>13</v>
      </c>
      <c r="D748" s="186" t="s">
        <v>579</v>
      </c>
      <c r="E748" s="168"/>
      <c r="F748" s="168"/>
      <c r="G748" s="88"/>
      <c r="H748" s="168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  <c r="AW748" s="175"/>
      <c r="AX748" s="175"/>
      <c r="AY748" s="175"/>
      <c r="AZ748" s="175"/>
      <c r="BA748" s="175"/>
      <c r="BB748" s="175"/>
    </row>
    <row r="749" spans="2:54" s="174" customFormat="1" ht="11.4">
      <c r="B749" s="216"/>
      <c r="C749" s="216"/>
      <c r="D749" s="126"/>
      <c r="E749" s="216"/>
      <c r="F749" s="216"/>
      <c r="G749" s="66"/>
      <c r="H749" s="216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  <c r="AW749" s="175"/>
      <c r="AX749" s="175"/>
      <c r="AY749" s="175"/>
      <c r="AZ749" s="175"/>
      <c r="BA749" s="175"/>
      <c r="BB749" s="175"/>
    </row>
    <row r="750" spans="2:54" s="174" customFormat="1" ht="13.2">
      <c r="B750" s="306" t="s">
        <v>477</v>
      </c>
      <c r="C750" s="307"/>
      <c r="D750" s="307" t="s">
        <v>627</v>
      </c>
      <c r="E750" s="308"/>
      <c r="F750" s="309"/>
      <c r="G750" s="357"/>
      <c r="H750" s="289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  <c r="AW750" s="175"/>
      <c r="AX750" s="175"/>
      <c r="AY750" s="175"/>
      <c r="AZ750" s="175"/>
      <c r="BA750" s="175"/>
      <c r="BB750" s="175"/>
    </row>
    <row r="751" spans="2:54" s="174" customFormat="1" ht="13.2">
      <c r="B751" s="306"/>
      <c r="C751" s="307"/>
      <c r="D751" s="307"/>
      <c r="E751" s="307"/>
      <c r="F751" s="309"/>
      <c r="G751" s="360"/>
      <c r="H751" s="299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  <c r="AW751" s="175"/>
      <c r="AX751" s="175"/>
      <c r="AY751" s="175"/>
      <c r="AZ751" s="175"/>
      <c r="BA751" s="175"/>
      <c r="BB751" s="175"/>
    </row>
    <row r="752" spans="2:54" s="174" customFormat="1" ht="13.2">
      <c r="B752" s="311"/>
      <c r="C752" s="312"/>
      <c r="D752" s="313" t="s">
        <v>628</v>
      </c>
      <c r="E752" s="298" t="s">
        <v>208</v>
      </c>
      <c r="F752" s="371">
        <v>4532</v>
      </c>
      <c r="G752" s="522"/>
      <c r="H752" s="42">
        <f>F752*G752</f>
        <v>0</v>
      </c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  <c r="AW752" s="175"/>
      <c r="AX752" s="175"/>
      <c r="AY752" s="175"/>
      <c r="AZ752" s="175"/>
      <c r="BA752" s="175"/>
      <c r="BB752" s="175"/>
    </row>
    <row r="753" spans="2:54" s="174" customFormat="1" ht="13.2">
      <c r="B753" s="311"/>
      <c r="C753" s="312"/>
      <c r="D753" s="312"/>
      <c r="E753" s="308"/>
      <c r="F753" s="309"/>
      <c r="G753" s="357"/>
      <c r="H753" s="289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  <c r="AW753" s="175"/>
      <c r="AX753" s="175"/>
      <c r="AY753" s="175"/>
      <c r="AZ753" s="175"/>
      <c r="BA753" s="175"/>
      <c r="BB753" s="175"/>
    </row>
    <row r="754" spans="2:54" s="174" customFormat="1" ht="13.2">
      <c r="B754" s="216"/>
      <c r="C754" s="216"/>
      <c r="D754" s="126"/>
      <c r="E754" s="307"/>
      <c r="F754" s="309"/>
      <c r="G754" s="80"/>
      <c r="H754" s="299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  <c r="AW754" s="175"/>
      <c r="AX754" s="175"/>
      <c r="AY754" s="175"/>
      <c r="AZ754" s="175"/>
      <c r="BA754" s="175"/>
      <c r="BB754" s="175"/>
    </row>
    <row r="755" spans="2:54" s="174" customFormat="1" ht="11.4">
      <c r="B755" s="306"/>
      <c r="C755" s="307"/>
      <c r="D755" s="307"/>
      <c r="E755" s="308"/>
      <c r="F755" s="309"/>
      <c r="G755" s="80"/>
      <c r="H755" s="162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  <c r="AW755" s="175"/>
      <c r="AX755" s="175"/>
      <c r="AY755" s="175"/>
      <c r="AZ755" s="175"/>
      <c r="BA755" s="175"/>
      <c r="BB755" s="175"/>
    </row>
    <row r="756" spans="2:54" s="174" customFormat="1" ht="11.4">
      <c r="B756" s="306"/>
      <c r="C756" s="307"/>
      <c r="D756" s="307"/>
      <c r="E756" s="308"/>
      <c r="F756" s="309"/>
      <c r="G756" s="363"/>
      <c r="H756" s="314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  <c r="AW756" s="175"/>
      <c r="AX756" s="175"/>
      <c r="AY756" s="175"/>
      <c r="AZ756" s="175"/>
      <c r="BA756" s="175"/>
      <c r="BB756" s="175"/>
    </row>
    <row r="757" spans="2:54" s="174" customFormat="1" ht="13.2">
      <c r="B757" s="316"/>
      <c r="C757" s="317"/>
      <c r="D757" s="307"/>
      <c r="E757" s="308"/>
      <c r="F757" s="309"/>
      <c r="G757" s="80"/>
      <c r="H757" s="289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  <c r="AW757" s="175"/>
      <c r="AX757" s="175"/>
      <c r="AY757" s="175"/>
      <c r="AZ757" s="175"/>
      <c r="BA757" s="175"/>
      <c r="BB757" s="175"/>
    </row>
    <row r="758" spans="2:54" s="174" customFormat="1" ht="11.4">
      <c r="B758" s="306"/>
      <c r="C758" s="307"/>
      <c r="D758" s="307"/>
      <c r="E758" s="162"/>
      <c r="F758" s="162"/>
      <c r="G758" s="80"/>
      <c r="H758" s="162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  <c r="AW758" s="175"/>
      <c r="AX758" s="175"/>
      <c r="AY758" s="175"/>
      <c r="AZ758" s="175"/>
      <c r="BA758" s="175"/>
      <c r="BB758" s="175"/>
    </row>
    <row r="759" spans="2:54" s="174" customFormat="1" ht="11.4">
      <c r="B759" s="316"/>
      <c r="C759" s="317"/>
      <c r="D759" s="307"/>
      <c r="E759" s="308"/>
      <c r="F759" s="309"/>
      <c r="G759" s="80"/>
      <c r="H759" s="162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  <c r="AW759" s="175"/>
      <c r="AX759" s="175"/>
      <c r="AY759" s="175"/>
      <c r="AZ759" s="175"/>
      <c r="BA759" s="175"/>
      <c r="BB759" s="175"/>
    </row>
    <row r="760" spans="2:54" s="174" customFormat="1" ht="13.2">
      <c r="B760" s="216"/>
      <c r="C760" s="162"/>
      <c r="D760" s="307"/>
      <c r="E760" s="308"/>
      <c r="F760" s="309"/>
      <c r="G760" s="357"/>
      <c r="H760" s="289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  <c r="AW760" s="175"/>
      <c r="AX760" s="175"/>
      <c r="AY760" s="175"/>
      <c r="AZ760" s="175"/>
      <c r="BA760" s="175"/>
      <c r="BB760" s="175"/>
    </row>
    <row r="761" spans="2:54" s="174" customFormat="1" ht="13.2">
      <c r="B761" s="306"/>
      <c r="C761" s="307"/>
      <c r="D761" s="307"/>
      <c r="E761" s="307"/>
      <c r="F761" s="309"/>
      <c r="G761" s="80"/>
      <c r="H761" s="299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  <c r="AW761" s="175"/>
      <c r="AX761" s="175"/>
      <c r="AY761" s="175"/>
      <c r="AZ761" s="175"/>
      <c r="BA761" s="175"/>
      <c r="BB761" s="175"/>
    </row>
    <row r="762" spans="2:54" s="174" customFormat="1" ht="11.4">
      <c r="B762" s="306"/>
      <c r="C762" s="307"/>
      <c r="D762" s="307"/>
      <c r="E762" s="308"/>
      <c r="F762" s="309"/>
      <c r="G762" s="80"/>
      <c r="H762" s="162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  <c r="AW762" s="175"/>
      <c r="AX762" s="175"/>
      <c r="AY762" s="175"/>
      <c r="AZ762" s="175"/>
      <c r="BA762" s="175"/>
      <c r="BB762" s="175"/>
    </row>
    <row r="763" spans="2:54" s="174" customFormat="1" ht="13.2">
      <c r="B763" s="306"/>
      <c r="C763" s="307"/>
      <c r="D763" s="317"/>
      <c r="E763" s="317"/>
      <c r="F763" s="318"/>
      <c r="G763" s="364"/>
      <c r="H763" s="319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  <c r="AW763" s="175"/>
      <c r="AX763" s="175"/>
      <c r="AY763" s="175"/>
      <c r="AZ763" s="175"/>
      <c r="BA763" s="175"/>
      <c r="BB763" s="175"/>
    </row>
    <row r="764" spans="2:54" s="174" customFormat="1" ht="13.2">
      <c r="B764" s="306"/>
      <c r="C764" s="307"/>
      <c r="D764" s="307"/>
      <c r="E764" s="308"/>
      <c r="F764" s="309"/>
      <c r="G764" s="80"/>
      <c r="H764" s="289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  <c r="AW764" s="175"/>
      <c r="AX764" s="175"/>
      <c r="AY764" s="175"/>
      <c r="AZ764" s="175"/>
      <c r="BA764" s="175"/>
      <c r="BB764" s="175"/>
    </row>
    <row r="765" spans="2:54" s="174" customFormat="1" ht="11.4">
      <c r="B765" s="306"/>
      <c r="C765" s="307"/>
      <c r="D765" s="162"/>
      <c r="E765" s="162"/>
      <c r="F765" s="162"/>
      <c r="G765" s="80"/>
      <c r="H765" s="162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  <c r="AW765" s="175"/>
      <c r="AX765" s="175"/>
      <c r="AY765" s="175"/>
      <c r="AZ765" s="175"/>
      <c r="BA765" s="175"/>
      <c r="BB765" s="175"/>
    </row>
    <row r="766" spans="2:54" s="174" customFormat="1" ht="11.4">
      <c r="B766" s="306"/>
      <c r="C766" s="307"/>
      <c r="D766" s="307"/>
      <c r="E766" s="308"/>
      <c r="F766" s="309"/>
      <c r="G766" s="80"/>
      <c r="H766" s="162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  <c r="AW766" s="175"/>
      <c r="AX766" s="175"/>
      <c r="AY766" s="175"/>
      <c r="AZ766" s="175"/>
      <c r="BA766" s="175"/>
      <c r="BB766" s="175"/>
    </row>
    <row r="767" spans="2:54" s="174" customFormat="1" ht="13.2">
      <c r="B767" s="306"/>
      <c r="C767" s="307"/>
      <c r="D767" s="307"/>
      <c r="E767" s="308"/>
      <c r="F767" s="309"/>
      <c r="G767" s="80"/>
      <c r="H767" s="289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  <c r="AW767" s="175"/>
      <c r="AX767" s="175"/>
      <c r="AY767" s="175"/>
      <c r="AZ767" s="175"/>
      <c r="BA767" s="175"/>
      <c r="BB767" s="175"/>
    </row>
    <row r="768" spans="2:54" s="174" customFormat="1" ht="11.4">
      <c r="B768" s="306"/>
      <c r="C768" s="307"/>
      <c r="D768" s="126"/>
      <c r="E768" s="308"/>
      <c r="F768" s="309"/>
      <c r="G768" s="80"/>
      <c r="H768" s="162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  <c r="AW768" s="175"/>
      <c r="AX768" s="175"/>
      <c r="AY768" s="175"/>
      <c r="AZ768" s="175"/>
      <c r="BA768" s="175"/>
      <c r="BB768" s="175"/>
    </row>
    <row r="769" spans="1:54" s="174" customFormat="1" ht="11.4">
      <c r="B769" s="306"/>
      <c r="C769" s="307"/>
      <c r="D769" s="307"/>
      <c r="E769" s="308"/>
      <c r="F769" s="309"/>
      <c r="G769" s="80"/>
      <c r="H769" s="162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  <c r="AW769" s="175"/>
      <c r="AX769" s="175"/>
      <c r="AY769" s="175"/>
      <c r="AZ769" s="175"/>
      <c r="BA769" s="175"/>
      <c r="BB769" s="175"/>
    </row>
    <row r="770" spans="1:54" s="174" customFormat="1" ht="11.4">
      <c r="B770" s="216"/>
      <c r="C770" s="162"/>
      <c r="D770" s="162"/>
      <c r="E770" s="162"/>
      <c r="F770" s="162"/>
      <c r="G770" s="80"/>
      <c r="H770" s="162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  <c r="AW770" s="175"/>
      <c r="AX770" s="175"/>
      <c r="AY770" s="175"/>
      <c r="AZ770" s="175"/>
      <c r="BA770" s="175"/>
      <c r="BB770" s="175"/>
    </row>
    <row r="771" spans="1:54" s="174" customFormat="1" ht="11.4">
      <c r="B771" s="306"/>
      <c r="C771" s="307"/>
      <c r="D771" s="307"/>
      <c r="E771" s="308"/>
      <c r="F771" s="309"/>
      <c r="G771" s="80"/>
      <c r="H771" s="162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  <c r="AZ771" s="175"/>
      <c r="BA771" s="175"/>
      <c r="BB771" s="175"/>
    </row>
    <row r="772" spans="1:54" s="174" customFormat="1" ht="13.2">
      <c r="B772" s="306"/>
      <c r="C772" s="307"/>
      <c r="D772" s="307"/>
      <c r="E772" s="307"/>
      <c r="F772" s="309"/>
      <c r="G772" s="80"/>
      <c r="H772" s="299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  <c r="AW772" s="175"/>
      <c r="AX772" s="175"/>
      <c r="AY772" s="175"/>
      <c r="AZ772" s="175"/>
      <c r="BA772" s="175"/>
      <c r="BB772" s="175"/>
    </row>
    <row r="773" spans="1:54" s="174" customFormat="1" ht="11.4">
      <c r="B773" s="306"/>
      <c r="C773" s="307"/>
      <c r="D773" s="126"/>
      <c r="E773" s="308"/>
      <c r="F773" s="309"/>
      <c r="G773" s="80"/>
      <c r="H773" s="162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  <c r="AW773" s="175"/>
      <c r="AX773" s="175"/>
      <c r="AY773" s="175"/>
      <c r="AZ773" s="175"/>
      <c r="BA773" s="175"/>
      <c r="BB773" s="175"/>
    </row>
    <row r="774" spans="1:54" s="174" customFormat="1" ht="11.4">
      <c r="B774" s="162"/>
      <c r="C774" s="162"/>
      <c r="D774" s="162"/>
      <c r="E774" s="162"/>
      <c r="F774" s="162"/>
      <c r="G774" s="83"/>
      <c r="H774" s="162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  <c r="AW774" s="175"/>
      <c r="AX774" s="175"/>
      <c r="AY774" s="175"/>
      <c r="AZ774" s="175"/>
      <c r="BA774" s="175"/>
      <c r="BB774" s="175"/>
    </row>
    <row r="775" spans="1:54" s="2" customFormat="1" ht="12">
      <c r="B775" s="162"/>
      <c r="C775" s="162"/>
      <c r="D775" s="162"/>
      <c r="E775" s="162"/>
      <c r="F775" s="162"/>
      <c r="G775" s="83"/>
      <c r="H775" s="162"/>
      <c r="I775" s="175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  <c r="AA775" s="178"/>
      <c r="AB775" s="178"/>
      <c r="AC775" s="178"/>
      <c r="AD775" s="178"/>
      <c r="AE775" s="178"/>
      <c r="AF775" s="178"/>
      <c r="AG775" s="178"/>
      <c r="AH775" s="178"/>
      <c r="AI775" s="178"/>
      <c r="AJ775" s="178"/>
      <c r="AK775" s="178"/>
      <c r="AL775" s="178"/>
      <c r="AM775" s="178"/>
      <c r="AN775" s="178"/>
      <c r="AO775" s="178"/>
      <c r="AP775" s="178"/>
      <c r="AQ775" s="178"/>
      <c r="AR775" s="178"/>
      <c r="AS775" s="178"/>
      <c r="AT775" s="178"/>
      <c r="AU775" s="178"/>
      <c r="AV775" s="178"/>
      <c r="AW775" s="178"/>
      <c r="AX775" s="178"/>
      <c r="AY775" s="178"/>
      <c r="AZ775" s="178"/>
      <c r="BA775" s="178"/>
      <c r="BB775" s="178"/>
    </row>
    <row r="776" spans="1:54" s="1" customFormat="1" ht="13.8">
      <c r="B776" s="162"/>
      <c r="C776" s="162"/>
      <c r="D776" s="162"/>
      <c r="E776" s="162"/>
      <c r="F776" s="162"/>
      <c r="G776" s="83"/>
      <c r="H776" s="162"/>
      <c r="I776" s="175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  <c r="AS776" s="180"/>
      <c r="AT776" s="180"/>
      <c r="AU776" s="180"/>
      <c r="AV776" s="180"/>
      <c r="AW776" s="180"/>
      <c r="AX776" s="180"/>
      <c r="AY776" s="180"/>
      <c r="AZ776" s="180"/>
      <c r="BA776" s="180"/>
      <c r="BB776" s="180"/>
    </row>
    <row r="777" spans="1:54" s="1" customFormat="1" ht="13.8">
      <c r="B777" s="162"/>
      <c r="C777" s="162"/>
      <c r="D777" s="162"/>
      <c r="E777" s="162"/>
      <c r="F777" s="50"/>
      <c r="G777" s="83"/>
      <c r="H777" s="162"/>
      <c r="I777" s="175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  <c r="AS777" s="180"/>
      <c r="AT777" s="180"/>
      <c r="AU777" s="180"/>
      <c r="AV777" s="180"/>
      <c r="AW777" s="180"/>
      <c r="AX777" s="180"/>
      <c r="AY777" s="180"/>
      <c r="AZ777" s="180"/>
      <c r="BA777" s="180"/>
      <c r="BB777" s="180"/>
    </row>
    <row r="778" spans="1:54" s="2" customFormat="1" ht="12">
      <c r="B778" s="162"/>
      <c r="C778" s="162"/>
      <c r="D778" s="162"/>
      <c r="E778" s="162"/>
      <c r="F778" s="162"/>
      <c r="G778" s="83"/>
      <c r="H778" s="162"/>
      <c r="I778" s="175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  <c r="AA778" s="178"/>
      <c r="AB778" s="178"/>
      <c r="AC778" s="178"/>
      <c r="AD778" s="178"/>
      <c r="AE778" s="178"/>
      <c r="AF778" s="178"/>
      <c r="AG778" s="178"/>
      <c r="AH778" s="178"/>
      <c r="AI778" s="178"/>
      <c r="AJ778" s="178"/>
      <c r="AK778" s="178"/>
      <c r="AL778" s="178"/>
      <c r="AM778" s="178"/>
      <c r="AN778" s="178"/>
      <c r="AO778" s="178"/>
      <c r="AP778" s="178"/>
      <c r="AQ778" s="178"/>
      <c r="AR778" s="178"/>
      <c r="AS778" s="178"/>
      <c r="AT778" s="178"/>
      <c r="AU778" s="178"/>
      <c r="AV778" s="178"/>
      <c r="AW778" s="178"/>
      <c r="AX778" s="178"/>
      <c r="AY778" s="178"/>
      <c r="AZ778" s="178"/>
      <c r="BA778" s="178"/>
      <c r="BB778" s="178"/>
    </row>
    <row r="779" spans="1:54" s="174" customFormat="1" ht="11.4">
      <c r="B779" s="162"/>
      <c r="C779" s="162"/>
      <c r="D779" s="162"/>
      <c r="E779" s="162"/>
      <c r="F779" s="162"/>
      <c r="G779" s="83"/>
      <c r="H779" s="162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AY779" s="175"/>
      <c r="AZ779" s="175"/>
      <c r="BA779" s="175"/>
      <c r="BB779" s="175"/>
    </row>
    <row r="780" spans="1:54" s="174" customFormat="1" ht="11.4">
      <c r="B780" s="162"/>
      <c r="C780" s="162"/>
      <c r="D780" s="162"/>
      <c r="E780" s="162"/>
      <c r="F780" s="162"/>
      <c r="G780" s="83"/>
      <c r="H780" s="162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  <c r="AW780" s="175"/>
      <c r="AX780" s="175"/>
      <c r="AY780" s="175"/>
      <c r="AZ780" s="175"/>
      <c r="BA780" s="175"/>
      <c r="BB780" s="175"/>
    </row>
    <row r="781" spans="1:54" s="174" customFormat="1" ht="11.4">
      <c r="A781" s="174">
        <v>1451</v>
      </c>
      <c r="B781" s="162"/>
      <c r="C781" s="162"/>
      <c r="D781" s="162"/>
      <c r="E781" s="162"/>
      <c r="F781" s="162"/>
      <c r="G781" s="83"/>
      <c r="H781" s="162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  <c r="AW781" s="175"/>
      <c r="AX781" s="175"/>
      <c r="AY781" s="175"/>
      <c r="AZ781" s="175"/>
      <c r="BA781" s="175"/>
      <c r="BB781" s="175"/>
    </row>
    <row r="782" spans="1:54" s="174" customFormat="1" ht="11.4">
      <c r="B782" s="162"/>
      <c r="C782" s="162"/>
      <c r="D782" s="162"/>
      <c r="E782" s="162"/>
      <c r="F782" s="162"/>
      <c r="G782" s="83"/>
      <c r="H782" s="162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  <c r="AW782" s="175"/>
      <c r="AX782" s="175"/>
      <c r="AY782" s="175"/>
      <c r="AZ782" s="175"/>
      <c r="BA782" s="175"/>
      <c r="BB782" s="175"/>
    </row>
    <row r="783" spans="1:54" s="174" customFormat="1" ht="11.4">
      <c r="A783" s="174">
        <v>1427</v>
      </c>
      <c r="B783" s="162"/>
      <c r="C783" s="162"/>
      <c r="D783" s="162"/>
      <c r="E783" s="162"/>
      <c r="F783" s="162"/>
      <c r="G783" s="83"/>
      <c r="H783" s="162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  <c r="AW783" s="175"/>
      <c r="AX783" s="175"/>
      <c r="AY783" s="175"/>
      <c r="AZ783" s="175"/>
      <c r="BA783" s="175"/>
      <c r="BB783" s="175"/>
    </row>
    <row r="784" spans="1:54" s="174" customFormat="1" ht="11.4">
      <c r="B784" s="162"/>
      <c r="C784" s="162"/>
      <c r="D784" s="162"/>
      <c r="E784" s="162"/>
      <c r="F784" s="162"/>
      <c r="G784" s="83"/>
      <c r="H784" s="162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  <c r="AW784" s="175"/>
      <c r="AX784" s="175"/>
      <c r="AY784" s="175"/>
      <c r="AZ784" s="175"/>
      <c r="BA784" s="175"/>
      <c r="BB784" s="175"/>
    </row>
    <row r="785" spans="1:54" s="174" customFormat="1" ht="11.4">
      <c r="A785" s="174">
        <v>1431</v>
      </c>
      <c r="B785" s="162"/>
      <c r="C785" s="162"/>
      <c r="D785" s="162"/>
      <c r="E785" s="162"/>
      <c r="F785" s="162"/>
      <c r="G785" s="83"/>
      <c r="H785" s="162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  <c r="AW785" s="175"/>
      <c r="AX785" s="175"/>
      <c r="AY785" s="175"/>
      <c r="AZ785" s="175"/>
      <c r="BA785" s="175"/>
      <c r="BB785" s="175"/>
    </row>
    <row r="786" spans="1:54" s="174" customFormat="1" ht="11.4">
      <c r="B786" s="162"/>
      <c r="C786" s="162"/>
      <c r="D786" s="162"/>
      <c r="E786" s="162"/>
      <c r="F786" s="162"/>
      <c r="G786" s="83"/>
      <c r="H786" s="162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  <c r="AW786" s="175"/>
      <c r="AX786" s="175"/>
      <c r="AY786" s="175"/>
      <c r="AZ786" s="175"/>
      <c r="BA786" s="175"/>
      <c r="BB786" s="175"/>
    </row>
    <row r="787" spans="1:54" s="174" customFormat="1" ht="11.4">
      <c r="B787" s="162"/>
      <c r="C787" s="162"/>
      <c r="D787" s="162"/>
      <c r="E787" s="162"/>
      <c r="F787" s="162"/>
      <c r="G787" s="83"/>
      <c r="H787" s="162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  <c r="AW787" s="175"/>
      <c r="AX787" s="175"/>
      <c r="AY787" s="175"/>
      <c r="AZ787" s="175"/>
      <c r="BA787" s="175"/>
      <c r="BB787" s="175"/>
    </row>
    <row r="788" spans="1:54" s="174" customFormat="1" ht="11.4">
      <c r="B788" s="162"/>
      <c r="C788" s="162"/>
      <c r="D788" s="162"/>
      <c r="E788" s="162"/>
      <c r="F788" s="162"/>
      <c r="G788" s="83"/>
      <c r="H788" s="162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  <c r="AW788" s="175"/>
      <c r="AX788" s="175"/>
      <c r="AY788" s="175"/>
      <c r="AZ788" s="175"/>
      <c r="BA788" s="175"/>
      <c r="BB788" s="175"/>
    </row>
    <row r="789" spans="1:54" s="174" customFormat="1" ht="11.4">
      <c r="B789" s="162"/>
      <c r="C789" s="162"/>
      <c r="D789" s="162"/>
      <c r="E789" s="162"/>
      <c r="F789" s="162"/>
      <c r="G789" s="83"/>
      <c r="H789" s="162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  <c r="AW789" s="175"/>
      <c r="AX789" s="175"/>
      <c r="AY789" s="175"/>
      <c r="AZ789" s="175"/>
      <c r="BA789" s="175"/>
      <c r="BB789" s="175"/>
    </row>
    <row r="790" spans="1:54" s="174" customFormat="1" ht="11.4">
      <c r="B790" s="162"/>
      <c r="C790" s="162"/>
      <c r="D790" s="162"/>
      <c r="E790" s="162"/>
      <c r="F790" s="162"/>
      <c r="G790" s="83"/>
      <c r="H790" s="162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  <c r="AW790" s="175"/>
      <c r="AX790" s="175"/>
      <c r="AY790" s="175"/>
      <c r="AZ790" s="175"/>
      <c r="BA790" s="175"/>
      <c r="BB790" s="175"/>
    </row>
    <row r="791" spans="1:54" s="174" customFormat="1" ht="11.4">
      <c r="B791" s="162"/>
      <c r="C791" s="162"/>
      <c r="D791" s="162"/>
      <c r="E791" s="162"/>
      <c r="F791" s="162"/>
      <c r="G791" s="83"/>
      <c r="H791" s="162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  <c r="AW791" s="175"/>
      <c r="AX791" s="175"/>
      <c r="AY791" s="175"/>
      <c r="AZ791" s="175"/>
      <c r="BA791" s="175"/>
      <c r="BB791" s="175"/>
    </row>
    <row r="792" spans="1:54" s="174" customFormat="1" ht="11.4">
      <c r="B792" s="162"/>
      <c r="C792" s="162"/>
      <c r="D792" s="162"/>
      <c r="E792" s="162"/>
      <c r="F792" s="162"/>
      <c r="G792" s="83"/>
      <c r="H792" s="162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  <c r="AZ792" s="175"/>
      <c r="BA792" s="175"/>
      <c r="BB792" s="175"/>
    </row>
    <row r="793" spans="1:54" s="174" customFormat="1" ht="11.4">
      <c r="B793" s="162"/>
      <c r="C793" s="162"/>
      <c r="D793" s="162"/>
      <c r="E793" s="162"/>
      <c r="F793" s="162"/>
      <c r="G793" s="83"/>
      <c r="H793" s="162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175"/>
      <c r="BB793" s="175"/>
    </row>
    <row r="794" spans="1:54" s="174" customFormat="1" ht="11.4">
      <c r="B794" s="162"/>
      <c r="C794" s="162"/>
      <c r="D794" s="162"/>
      <c r="E794" s="162"/>
      <c r="F794" s="162"/>
      <c r="G794" s="83"/>
      <c r="H794" s="162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</row>
    <row r="795" spans="1:54" s="174" customFormat="1" ht="11.4">
      <c r="B795" s="162"/>
      <c r="C795" s="162"/>
      <c r="D795" s="162"/>
      <c r="E795" s="162"/>
      <c r="F795" s="162"/>
      <c r="G795" s="83"/>
      <c r="H795" s="162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</row>
    <row r="796" spans="1:54" s="174" customFormat="1" ht="11.4">
      <c r="B796" s="162"/>
      <c r="C796" s="162"/>
      <c r="D796" s="162"/>
      <c r="E796" s="162"/>
      <c r="F796" s="162"/>
      <c r="G796" s="83"/>
      <c r="H796" s="162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</row>
    <row r="797" spans="1:54" s="174" customFormat="1" ht="11.4">
      <c r="B797" s="162"/>
      <c r="C797" s="162"/>
      <c r="D797" s="162"/>
      <c r="E797" s="162"/>
      <c r="F797" s="162"/>
      <c r="G797" s="83"/>
      <c r="H797" s="162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</row>
    <row r="798" spans="1:54" s="174" customFormat="1" ht="11.4">
      <c r="B798" s="162"/>
      <c r="C798" s="162"/>
      <c r="D798" s="162"/>
      <c r="E798" s="162"/>
      <c r="F798" s="162"/>
      <c r="G798" s="83"/>
      <c r="H798" s="162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</row>
    <row r="799" spans="1:54" s="174" customFormat="1" ht="11.4">
      <c r="B799" s="170"/>
      <c r="C799" s="170"/>
      <c r="D799" s="170"/>
      <c r="E799" s="170"/>
      <c r="F799" s="170"/>
      <c r="G799" s="89"/>
      <c r="H799" s="170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  <c r="AZ799" s="175"/>
      <c r="BA799" s="175"/>
      <c r="BB799" s="175"/>
    </row>
    <row r="800" spans="1:54" s="174" customFormat="1" ht="11.4">
      <c r="B800" s="219" t="s">
        <v>28</v>
      </c>
      <c r="C800" s="323"/>
      <c r="D800" s="221"/>
      <c r="E800" s="213"/>
      <c r="F800" s="213"/>
      <c r="G800" s="26"/>
      <c r="H800" s="7">
        <f>SUM(H749:H798)</f>
        <v>0</v>
      </c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</row>
    <row r="801" spans="2:54" s="174" customFormat="1" ht="12">
      <c r="B801" s="24"/>
      <c r="C801" s="24"/>
      <c r="D801" s="222">
        <v>213</v>
      </c>
      <c r="E801" s="210"/>
      <c r="F801" s="210"/>
      <c r="G801" s="210"/>
      <c r="H801" s="24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  <c r="AZ801" s="175"/>
      <c r="BA801" s="175"/>
      <c r="BB801" s="175"/>
    </row>
    <row r="802" spans="2:54" s="174" customFormat="1" ht="13.8">
      <c r="B802" s="148" t="s">
        <v>165</v>
      </c>
      <c r="C802" s="1"/>
      <c r="D802" s="1"/>
      <c r="E802" s="151"/>
      <c r="F802" s="150"/>
      <c r="G802" s="151"/>
      <c r="H802" s="1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  <c r="AW802" s="175"/>
      <c r="AX802" s="175"/>
      <c r="AY802" s="175"/>
      <c r="AZ802" s="175"/>
      <c r="BA802" s="175"/>
      <c r="BB802" s="175"/>
    </row>
    <row r="803" spans="2:54" s="174" customFormat="1" ht="13.8">
      <c r="B803" s="148" t="str">
        <f>B744</f>
        <v>SECTION B - REHABILITATION OF ROAD PAVEMENTS AT EDITH CAVELL STREET</v>
      </c>
      <c r="C803" s="1"/>
      <c r="D803" s="1"/>
      <c r="E803" s="151"/>
      <c r="F803" s="150"/>
      <c r="G803" s="151"/>
      <c r="H803" s="1"/>
      <c r="I803" s="178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  <c r="AW803" s="175"/>
      <c r="AX803" s="175"/>
      <c r="AY803" s="175"/>
      <c r="AZ803" s="175"/>
      <c r="BA803" s="175"/>
      <c r="BB803" s="175"/>
    </row>
    <row r="804" spans="2:54" s="174" customFormat="1" ht="13.8">
      <c r="B804" s="2"/>
      <c r="C804" s="2"/>
      <c r="D804" s="2"/>
      <c r="E804" s="147"/>
      <c r="F804" s="146"/>
      <c r="G804" s="147"/>
      <c r="I804" s="180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  <c r="AW804" s="175"/>
      <c r="AX804" s="175"/>
      <c r="AY804" s="175"/>
      <c r="AZ804" s="175"/>
      <c r="BA804" s="175"/>
      <c r="BB804" s="175"/>
    </row>
    <row r="805" spans="2:54" s="174" customFormat="1" ht="13.8">
      <c r="B805" s="152" t="s">
        <v>1</v>
      </c>
      <c r="C805" s="152" t="s">
        <v>2</v>
      </c>
      <c r="D805" s="152" t="s">
        <v>3</v>
      </c>
      <c r="E805" s="152" t="s">
        <v>4</v>
      </c>
      <c r="F805" s="153" t="s">
        <v>5</v>
      </c>
      <c r="G805" s="152" t="s">
        <v>6</v>
      </c>
      <c r="H805" s="10" t="s">
        <v>7</v>
      </c>
      <c r="I805" s="180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  <c r="AW805" s="175"/>
      <c r="AX805" s="175"/>
      <c r="AY805" s="175"/>
      <c r="AZ805" s="175"/>
      <c r="BA805" s="175"/>
      <c r="BB805" s="175"/>
    </row>
    <row r="806" spans="2:54" s="174" customFormat="1" ht="12">
      <c r="B806" s="154"/>
      <c r="C806" s="203"/>
      <c r="D806" s="8" t="s">
        <v>79</v>
      </c>
      <c r="E806" s="156"/>
      <c r="F806" s="142"/>
      <c r="G806" s="14"/>
      <c r="H806" s="6"/>
      <c r="I806" s="178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  <c r="AW806" s="175"/>
      <c r="AX806" s="175"/>
      <c r="AY806" s="175"/>
      <c r="AZ806" s="175"/>
      <c r="BA806" s="175"/>
      <c r="BB806" s="175"/>
    </row>
    <row r="807" spans="2:54" s="174" customFormat="1" ht="11.4">
      <c r="B807" s="168" t="s">
        <v>80</v>
      </c>
      <c r="C807" s="168" t="s">
        <v>13</v>
      </c>
      <c r="D807" s="186" t="s">
        <v>81</v>
      </c>
      <c r="E807" s="168"/>
      <c r="F807" s="215"/>
      <c r="G807" s="88"/>
      <c r="H807" s="168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  <c r="AW807" s="175"/>
      <c r="AX807" s="175"/>
      <c r="AY807" s="175"/>
      <c r="AZ807" s="175"/>
      <c r="BA807" s="175"/>
      <c r="BB807" s="175"/>
    </row>
    <row r="808" spans="2:54" s="174" customFormat="1" ht="11.4">
      <c r="B808" s="224"/>
      <c r="C808" s="224"/>
      <c r="D808" s="268"/>
      <c r="E808" s="224"/>
      <c r="F808" s="97"/>
      <c r="G808" s="361"/>
      <c r="H808" s="224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  <c r="AW808" s="175"/>
      <c r="AX808" s="175"/>
      <c r="AY808" s="175"/>
      <c r="AZ808" s="175"/>
      <c r="BA808" s="175"/>
      <c r="BB808" s="175"/>
    </row>
    <row r="809" spans="2:54" s="174" customFormat="1" ht="13.2">
      <c r="B809" s="324" t="s">
        <v>241</v>
      </c>
      <c r="C809" s="287"/>
      <c r="D809" s="287" t="s">
        <v>207</v>
      </c>
      <c r="E809" s="298" t="s">
        <v>208</v>
      </c>
      <c r="F809" s="288">
        <v>5830</v>
      </c>
      <c r="G809" s="521"/>
      <c r="H809" s="42">
        <f>F809*G809</f>
        <v>0</v>
      </c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5"/>
      <c r="AT809" s="175"/>
      <c r="AU809" s="175"/>
      <c r="AV809" s="175"/>
      <c r="AW809" s="175"/>
      <c r="AX809" s="175"/>
      <c r="AY809" s="175"/>
      <c r="AZ809" s="175"/>
      <c r="BA809" s="175"/>
      <c r="BB809" s="175"/>
    </row>
    <row r="810" spans="2:54" s="174" customFormat="1" ht="13.2">
      <c r="B810" s="324"/>
      <c r="C810" s="287"/>
      <c r="D810" s="287"/>
      <c r="E810" s="287"/>
      <c r="F810" s="288"/>
      <c r="G810" s="521"/>
      <c r="H810" s="299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  <c r="AW810" s="175"/>
      <c r="AX810" s="175"/>
      <c r="AY810" s="175"/>
      <c r="AZ810" s="175"/>
      <c r="BA810" s="175"/>
      <c r="BB810" s="175"/>
    </row>
    <row r="811" spans="2:54" s="174" customFormat="1" ht="39.6">
      <c r="B811" s="324" t="s">
        <v>244</v>
      </c>
      <c r="C811" s="287"/>
      <c r="D811" s="287" t="s">
        <v>212</v>
      </c>
      <c r="E811" s="298"/>
      <c r="F811" s="288"/>
      <c r="G811" s="521"/>
      <c r="H811" s="289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75"/>
      <c r="BB811" s="175"/>
    </row>
    <row r="812" spans="2:54" s="174" customFormat="1" ht="13.2">
      <c r="B812" s="324"/>
      <c r="C812" s="287"/>
      <c r="D812" s="287"/>
      <c r="E812" s="287"/>
      <c r="F812" s="288"/>
      <c r="G812" s="521"/>
      <c r="H812" s="299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  <c r="AW812" s="175"/>
      <c r="AX812" s="175"/>
      <c r="AY812" s="175"/>
      <c r="AZ812" s="175"/>
      <c r="BA812" s="175"/>
      <c r="BB812" s="175"/>
    </row>
    <row r="813" spans="2:54" s="174" customFormat="1" ht="39.6">
      <c r="B813" s="324"/>
      <c r="C813" s="287"/>
      <c r="D813" s="287" t="s">
        <v>213</v>
      </c>
      <c r="E813" s="298"/>
      <c r="F813" s="288"/>
      <c r="G813" s="521"/>
      <c r="H813" s="289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  <c r="AW813" s="175"/>
      <c r="AX813" s="175"/>
      <c r="AY813" s="175"/>
      <c r="AZ813" s="175"/>
      <c r="BA813" s="175"/>
      <c r="BB813" s="175"/>
    </row>
    <row r="814" spans="2:54" s="174" customFormat="1" ht="13.2">
      <c r="B814" s="324"/>
      <c r="C814" s="287"/>
      <c r="D814" s="287"/>
      <c r="E814" s="287"/>
      <c r="F814" s="288"/>
      <c r="G814" s="67"/>
      <c r="H814" s="299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  <c r="AW814" s="175"/>
      <c r="AX814" s="175"/>
      <c r="AY814" s="175"/>
      <c r="AZ814" s="175"/>
      <c r="BA814" s="175"/>
      <c r="BB814" s="175"/>
    </row>
    <row r="815" spans="2:54" s="174" customFormat="1" ht="13.2">
      <c r="B815" s="324"/>
      <c r="C815" s="287"/>
      <c r="D815" s="287" t="s">
        <v>214</v>
      </c>
      <c r="E815" s="298" t="s">
        <v>127</v>
      </c>
      <c r="F815" s="288">
        <v>2530</v>
      </c>
      <c r="G815" s="361"/>
      <c r="H815" s="42">
        <f>F815*G815</f>
        <v>0</v>
      </c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  <c r="AW815" s="175"/>
      <c r="AX815" s="175"/>
      <c r="AY815" s="175"/>
      <c r="AZ815" s="175"/>
      <c r="BA815" s="175"/>
      <c r="BB815" s="175"/>
    </row>
    <row r="816" spans="2:54" s="174" customFormat="1" ht="13.2">
      <c r="B816" s="324"/>
      <c r="C816" s="287"/>
      <c r="D816" s="287"/>
      <c r="E816" s="287"/>
      <c r="F816" s="288"/>
      <c r="G816" s="361"/>
      <c r="H816" s="299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  <c r="AW816" s="175"/>
      <c r="AX816" s="175"/>
      <c r="AY816" s="175"/>
      <c r="AZ816" s="175"/>
      <c r="BA816" s="175"/>
      <c r="BB816" s="175"/>
    </row>
    <row r="817" spans="2:54" s="174" customFormat="1" ht="39.6">
      <c r="B817" s="324"/>
      <c r="C817" s="287"/>
      <c r="D817" s="287" t="s">
        <v>215</v>
      </c>
      <c r="E817" s="298"/>
      <c r="F817" s="288"/>
      <c r="G817" s="361"/>
      <c r="H817" s="289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  <c r="AW817" s="175"/>
      <c r="AX817" s="175"/>
      <c r="AY817" s="175"/>
      <c r="AZ817" s="175"/>
      <c r="BA817" s="175"/>
      <c r="BB817" s="175"/>
    </row>
    <row r="818" spans="2:54" s="174" customFormat="1" ht="11.4">
      <c r="B818" s="121"/>
      <c r="C818" s="47"/>
      <c r="D818" s="47"/>
      <c r="E818" s="47"/>
      <c r="F818" s="275"/>
      <c r="G818" s="361"/>
      <c r="H818" s="47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  <c r="AW818" s="175"/>
      <c r="AX818" s="175"/>
      <c r="AY818" s="175"/>
      <c r="AZ818" s="175"/>
      <c r="BA818" s="175"/>
      <c r="BB818" s="175"/>
    </row>
    <row r="819" spans="2:54" s="174" customFormat="1" ht="13.2">
      <c r="B819" s="324"/>
      <c r="C819" s="287"/>
      <c r="D819" s="287" t="s">
        <v>216</v>
      </c>
      <c r="E819" s="298" t="s">
        <v>127</v>
      </c>
      <c r="F819" s="288">
        <v>360</v>
      </c>
      <c r="G819" s="361"/>
      <c r="H819" s="42">
        <f>F819*G819</f>
        <v>0</v>
      </c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  <c r="AW819" s="175"/>
      <c r="AX819" s="175"/>
      <c r="AY819" s="175"/>
      <c r="AZ819" s="175"/>
      <c r="BA819" s="175"/>
      <c r="BB819" s="175"/>
    </row>
    <row r="820" spans="2:54" s="174" customFormat="1" ht="11.4">
      <c r="B820" s="121"/>
      <c r="C820" s="47"/>
      <c r="D820" s="47"/>
      <c r="E820" s="47"/>
      <c r="F820" s="275"/>
      <c r="G820" s="361"/>
      <c r="H820" s="47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  <c r="AW820" s="175"/>
      <c r="AX820" s="175"/>
      <c r="AY820" s="175"/>
      <c r="AZ820" s="175"/>
      <c r="BA820" s="175"/>
      <c r="BB820" s="175"/>
    </row>
    <row r="821" spans="2:54" s="174" customFormat="1" ht="13.2">
      <c r="B821" s="324"/>
      <c r="C821" s="287"/>
      <c r="D821" s="287" t="s">
        <v>217</v>
      </c>
      <c r="E821" s="298" t="s">
        <v>127</v>
      </c>
      <c r="F821" s="288">
        <v>510</v>
      </c>
      <c r="G821" s="361"/>
      <c r="H821" s="42">
        <f>F821*G821</f>
        <v>0</v>
      </c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  <c r="AW821" s="175"/>
      <c r="AX821" s="175"/>
      <c r="AY821" s="175"/>
      <c r="AZ821" s="175"/>
      <c r="BA821" s="175"/>
      <c r="BB821" s="175"/>
    </row>
    <row r="822" spans="2:54" s="174" customFormat="1" ht="13.2">
      <c r="B822" s="324"/>
      <c r="C822" s="287"/>
      <c r="D822" s="287"/>
      <c r="E822" s="287"/>
      <c r="F822" s="288"/>
      <c r="G822" s="361"/>
      <c r="H822" s="299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  <c r="AW822" s="175"/>
      <c r="AX822" s="175"/>
      <c r="AY822" s="175"/>
      <c r="AZ822" s="175"/>
      <c r="BA822" s="175"/>
      <c r="BB822" s="175"/>
    </row>
    <row r="823" spans="2:54" s="174" customFormat="1" ht="22.8">
      <c r="B823" s="324" t="s">
        <v>245</v>
      </c>
      <c r="C823" s="287"/>
      <c r="D823" s="268" t="s">
        <v>168</v>
      </c>
      <c r="E823" s="298" t="s">
        <v>42</v>
      </c>
      <c r="F823" s="326">
        <v>10600</v>
      </c>
      <c r="G823" s="66"/>
      <c r="H823" s="45">
        <f>F823*G823</f>
        <v>0</v>
      </c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  <c r="AW823" s="175"/>
      <c r="AX823" s="175"/>
      <c r="AY823" s="175"/>
      <c r="AZ823" s="175"/>
      <c r="BA823" s="175"/>
      <c r="BB823" s="175"/>
    </row>
    <row r="824" spans="2:54" s="174" customFormat="1" ht="13.2">
      <c r="B824" s="324"/>
      <c r="C824" s="287"/>
      <c r="D824" s="287"/>
      <c r="E824" s="287"/>
      <c r="F824" s="288"/>
      <c r="G824" s="54"/>
      <c r="H824" s="299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  <c r="AW824" s="175"/>
      <c r="AX824" s="175"/>
      <c r="AY824" s="175"/>
      <c r="AZ824" s="175"/>
      <c r="BA824" s="175"/>
      <c r="BB824" s="175"/>
    </row>
    <row r="825" spans="2:54" s="174" customFormat="1" ht="13.2">
      <c r="B825" s="324"/>
      <c r="C825" s="287"/>
      <c r="D825" s="287"/>
      <c r="E825" s="298"/>
      <c r="F825" s="325"/>
      <c r="G825" s="54"/>
      <c r="H825" s="2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  <c r="AW825" s="175"/>
      <c r="AX825" s="175"/>
      <c r="AY825" s="175"/>
      <c r="AZ825" s="175"/>
      <c r="BA825" s="175"/>
      <c r="BB825" s="175"/>
    </row>
    <row r="826" spans="2:54" s="174" customFormat="1" ht="13.2">
      <c r="B826" s="324"/>
      <c r="C826" s="287"/>
      <c r="D826" s="287"/>
      <c r="E826" s="287"/>
      <c r="F826" s="288"/>
      <c r="G826" s="54"/>
      <c r="H826" s="299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  <c r="AW826" s="175"/>
      <c r="AX826" s="175"/>
      <c r="AY826" s="175"/>
      <c r="AZ826" s="175"/>
      <c r="BA826" s="175"/>
      <c r="BB826" s="175"/>
    </row>
    <row r="827" spans="2:54" s="174" customFormat="1" ht="13.2">
      <c r="B827" s="324"/>
      <c r="C827" s="287"/>
      <c r="D827" s="287"/>
      <c r="E827" s="298"/>
      <c r="F827" s="288"/>
      <c r="G827" s="54"/>
      <c r="H827" s="289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  <c r="AW827" s="175"/>
      <c r="AX827" s="175"/>
      <c r="AY827" s="175"/>
      <c r="AZ827" s="175"/>
      <c r="BA827" s="175"/>
      <c r="BB827" s="175"/>
    </row>
    <row r="828" spans="2:54" s="174" customFormat="1" ht="11.4">
      <c r="B828" s="121"/>
      <c r="C828" s="47"/>
      <c r="D828" s="47"/>
      <c r="E828" s="47"/>
      <c r="F828" s="97"/>
      <c r="G828" s="54"/>
      <c r="H828" s="47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  <c r="AW828" s="175"/>
      <c r="AX828" s="175"/>
      <c r="AY828" s="175"/>
      <c r="AZ828" s="175"/>
      <c r="BA828" s="175"/>
      <c r="BB828" s="175"/>
    </row>
    <row r="829" spans="2:54" s="174" customFormat="1" ht="13.2">
      <c r="B829" s="324"/>
      <c r="C829" s="287"/>
      <c r="D829" s="287"/>
      <c r="E829" s="298"/>
      <c r="F829" s="288"/>
      <c r="G829" s="54"/>
      <c r="H829" s="2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  <c r="AW829" s="175"/>
      <c r="AX829" s="175"/>
      <c r="AY829" s="175"/>
      <c r="AZ829" s="175"/>
      <c r="BA829" s="175"/>
      <c r="BB829" s="175"/>
    </row>
    <row r="830" spans="2:54" s="174" customFormat="1" ht="11.4">
      <c r="B830" s="121"/>
      <c r="C830" s="47"/>
      <c r="D830" s="47"/>
      <c r="E830" s="47"/>
      <c r="F830" s="97"/>
      <c r="G830" s="54"/>
      <c r="H830" s="47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  <c r="AW830" s="175"/>
      <c r="AX830" s="175"/>
      <c r="AY830" s="175"/>
      <c r="AZ830" s="175"/>
      <c r="BA830" s="175"/>
      <c r="BB830" s="175"/>
    </row>
    <row r="831" spans="2:54" s="174" customFormat="1" ht="13.2">
      <c r="B831" s="324"/>
      <c r="C831" s="287"/>
      <c r="D831" s="287"/>
      <c r="E831" s="298"/>
      <c r="F831" s="288"/>
      <c r="G831" s="54"/>
      <c r="H831" s="2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  <c r="AW831" s="175"/>
      <c r="AX831" s="175"/>
      <c r="AY831" s="175"/>
      <c r="AZ831" s="175"/>
      <c r="BA831" s="175"/>
      <c r="BB831" s="175"/>
    </row>
    <row r="832" spans="2:54" s="174" customFormat="1" ht="13.2">
      <c r="B832" s="324"/>
      <c r="C832" s="287"/>
      <c r="D832" s="287"/>
      <c r="E832" s="287"/>
      <c r="F832" s="288"/>
      <c r="G832" s="54"/>
      <c r="H832" s="299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  <c r="AW832" s="175"/>
      <c r="AX832" s="175"/>
      <c r="AY832" s="175"/>
      <c r="AZ832" s="175"/>
      <c r="BA832" s="175"/>
      <c r="BB832" s="175"/>
    </row>
    <row r="833" spans="2:54" s="174" customFormat="1" ht="13.2">
      <c r="B833" s="324"/>
      <c r="C833" s="287"/>
      <c r="D833" s="268"/>
      <c r="E833" s="298"/>
      <c r="F833" s="326"/>
      <c r="G833" s="79"/>
      <c r="H833" s="162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  <c r="AW833" s="175"/>
      <c r="AX833" s="175"/>
      <c r="AY833" s="175"/>
      <c r="AZ833" s="175"/>
      <c r="BA833" s="175"/>
      <c r="BB833" s="175"/>
    </row>
    <row r="834" spans="2:54" s="174" customFormat="1" ht="11.4">
      <c r="B834" s="47"/>
      <c r="C834" s="47"/>
      <c r="D834" s="47"/>
      <c r="E834" s="47"/>
      <c r="F834" s="42"/>
      <c r="G834" s="52"/>
      <c r="H834" s="47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  <c r="AW834" s="175"/>
      <c r="AX834" s="175"/>
      <c r="AY834" s="175"/>
      <c r="AZ834" s="175"/>
      <c r="BA834" s="175"/>
      <c r="BB834" s="175"/>
    </row>
    <row r="835" spans="2:54" s="174" customFormat="1" ht="11.4">
      <c r="B835" s="47"/>
      <c r="C835" s="47"/>
      <c r="D835" s="47"/>
      <c r="E835" s="47"/>
      <c r="F835" s="42"/>
      <c r="G835" s="52"/>
      <c r="H835" s="47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  <c r="AW835" s="175"/>
      <c r="AX835" s="175"/>
      <c r="AY835" s="175"/>
      <c r="AZ835" s="175"/>
      <c r="BA835" s="175"/>
      <c r="BB835" s="175"/>
    </row>
    <row r="836" spans="2:54" s="174" customFormat="1" ht="11.4">
      <c r="B836" s="47"/>
      <c r="C836" s="47"/>
      <c r="D836" s="47"/>
      <c r="E836" s="47"/>
      <c r="F836" s="42"/>
      <c r="G836" s="52"/>
      <c r="H836" s="47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  <c r="AW836" s="175"/>
      <c r="AX836" s="175"/>
      <c r="AY836" s="175"/>
      <c r="AZ836" s="175"/>
      <c r="BA836" s="175"/>
      <c r="BB836" s="175"/>
    </row>
    <row r="837" spans="2:54" s="174" customFormat="1" ht="11.4">
      <c r="B837" s="47"/>
      <c r="C837" s="47"/>
      <c r="D837" s="47"/>
      <c r="E837" s="47"/>
      <c r="F837" s="42"/>
      <c r="G837" s="52"/>
      <c r="H837" s="47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  <c r="AW837" s="175"/>
      <c r="AX837" s="175"/>
      <c r="AY837" s="175"/>
      <c r="AZ837" s="175"/>
      <c r="BA837" s="175"/>
      <c r="BB837" s="175"/>
    </row>
    <row r="838" spans="2:54" s="174" customFormat="1" ht="11.4">
      <c r="B838" s="47"/>
      <c r="C838" s="47"/>
      <c r="D838" s="47"/>
      <c r="E838" s="47"/>
      <c r="F838" s="42"/>
      <c r="G838" s="52"/>
      <c r="H838" s="47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  <c r="AW838" s="175"/>
      <c r="AX838" s="175"/>
      <c r="AY838" s="175"/>
      <c r="AZ838" s="175"/>
      <c r="BA838" s="175"/>
      <c r="BB838" s="175"/>
    </row>
    <row r="839" spans="2:54" s="174" customFormat="1" ht="11.4">
      <c r="B839" s="47"/>
      <c r="C839" s="47"/>
      <c r="D839" s="47"/>
      <c r="E839" s="47"/>
      <c r="F839" s="42"/>
      <c r="G839" s="52"/>
      <c r="H839" s="47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  <c r="AW839" s="175"/>
      <c r="AX839" s="175"/>
      <c r="AY839" s="175"/>
      <c r="AZ839" s="175"/>
      <c r="BA839" s="175"/>
      <c r="BB839" s="175"/>
    </row>
    <row r="840" spans="2:54" s="174" customFormat="1" ht="11.4">
      <c r="B840" s="47"/>
      <c r="C840" s="47"/>
      <c r="D840" s="47"/>
      <c r="E840" s="47"/>
      <c r="F840" s="42"/>
      <c r="G840" s="52"/>
      <c r="H840" s="47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  <c r="AW840" s="175"/>
      <c r="AX840" s="175"/>
      <c r="AY840" s="175"/>
      <c r="AZ840" s="175"/>
      <c r="BA840" s="175"/>
      <c r="BB840" s="175"/>
    </row>
    <row r="841" spans="2:54" s="174" customFormat="1" ht="11.4">
      <c r="B841" s="47"/>
      <c r="C841" s="47"/>
      <c r="D841" s="47"/>
      <c r="E841" s="47"/>
      <c r="F841" s="42"/>
      <c r="G841" s="52"/>
      <c r="H841" s="47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  <c r="AW841" s="175"/>
      <c r="AX841" s="175"/>
      <c r="AY841" s="175"/>
      <c r="AZ841" s="175"/>
      <c r="BA841" s="175"/>
      <c r="BB841" s="175"/>
    </row>
    <row r="842" spans="2:54" s="174" customFormat="1" ht="11.4">
      <c r="B842" s="47"/>
      <c r="C842" s="47"/>
      <c r="D842" s="47"/>
      <c r="E842" s="47"/>
      <c r="F842" s="42"/>
      <c r="G842" s="52"/>
      <c r="H842" s="47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  <c r="AW842" s="175"/>
      <c r="AX842" s="175"/>
      <c r="AY842" s="175"/>
      <c r="AZ842" s="175"/>
      <c r="BA842" s="175"/>
      <c r="BB842" s="175"/>
    </row>
    <row r="843" spans="2:54" s="174" customFormat="1" ht="11.4">
      <c r="B843" s="47"/>
      <c r="C843" s="47"/>
      <c r="D843" s="47"/>
      <c r="E843" s="47"/>
      <c r="F843" s="42"/>
      <c r="G843" s="52"/>
      <c r="H843" s="47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  <c r="AW843" s="175"/>
      <c r="AX843" s="175"/>
      <c r="AY843" s="175"/>
      <c r="AZ843" s="175"/>
      <c r="BA843" s="175"/>
      <c r="BB843" s="175"/>
    </row>
    <row r="844" spans="2:54" s="174" customFormat="1" ht="11.4">
      <c r="B844" s="47"/>
      <c r="C844" s="47"/>
      <c r="D844" s="47"/>
      <c r="E844" s="47"/>
      <c r="F844" s="42"/>
      <c r="G844" s="52"/>
      <c r="H844" s="47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  <c r="AW844" s="175"/>
      <c r="AX844" s="175"/>
      <c r="AY844" s="175"/>
      <c r="AZ844" s="175"/>
      <c r="BA844" s="175"/>
      <c r="BB844" s="175"/>
    </row>
    <row r="845" spans="2:54" s="2" customFormat="1" ht="12">
      <c r="B845" s="47"/>
      <c r="C845" s="47"/>
      <c r="D845" s="47"/>
      <c r="E845" s="47"/>
      <c r="F845" s="42"/>
      <c r="G845" s="52"/>
      <c r="H845" s="47"/>
      <c r="I845" s="175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  <c r="AA845" s="178"/>
      <c r="AB845" s="178"/>
      <c r="AC845" s="178"/>
      <c r="AD845" s="178"/>
      <c r="AE845" s="178"/>
      <c r="AF845" s="178"/>
      <c r="AG845" s="178"/>
      <c r="AH845" s="178"/>
      <c r="AI845" s="178"/>
      <c r="AJ845" s="178"/>
      <c r="AK845" s="178"/>
      <c r="AL845" s="178"/>
      <c r="AM845" s="178"/>
      <c r="AN845" s="178"/>
      <c r="AO845" s="178"/>
      <c r="AP845" s="178"/>
      <c r="AQ845" s="178"/>
      <c r="AR845" s="178"/>
      <c r="AS845" s="178"/>
      <c r="AT845" s="178"/>
      <c r="AU845" s="178"/>
      <c r="AV845" s="178"/>
      <c r="AW845" s="178"/>
      <c r="AX845" s="178"/>
      <c r="AY845" s="178"/>
      <c r="AZ845" s="178"/>
      <c r="BA845" s="178"/>
      <c r="BB845" s="178"/>
    </row>
    <row r="846" spans="2:54" s="1" customFormat="1" ht="13.8">
      <c r="B846" s="47"/>
      <c r="C846" s="47"/>
      <c r="D846" s="47"/>
      <c r="E846" s="47"/>
      <c r="F846" s="42"/>
      <c r="G846" s="52"/>
      <c r="H846" s="47"/>
      <c r="I846" s="175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  <c r="AE846" s="180"/>
      <c r="AF846" s="180"/>
      <c r="AG846" s="180"/>
      <c r="AH846" s="180"/>
      <c r="AI846" s="180"/>
      <c r="AJ846" s="180"/>
      <c r="AK846" s="180"/>
      <c r="AL846" s="180"/>
      <c r="AM846" s="180"/>
      <c r="AN846" s="180"/>
      <c r="AO846" s="180"/>
      <c r="AP846" s="180"/>
      <c r="AQ846" s="180"/>
      <c r="AR846" s="180"/>
      <c r="AS846" s="180"/>
      <c r="AT846" s="180"/>
      <c r="AU846" s="180"/>
      <c r="AV846" s="180"/>
      <c r="AW846" s="180"/>
      <c r="AX846" s="180"/>
      <c r="AY846" s="180"/>
      <c r="AZ846" s="180"/>
      <c r="BA846" s="180"/>
      <c r="BB846" s="180"/>
    </row>
    <row r="847" spans="2:54" s="1" customFormat="1" ht="13.8">
      <c r="B847" s="47"/>
      <c r="C847" s="47"/>
      <c r="D847" s="47"/>
      <c r="E847" s="47"/>
      <c r="F847" s="42"/>
      <c r="G847" s="52"/>
      <c r="H847" s="47"/>
      <c r="I847" s="175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  <c r="AE847" s="180"/>
      <c r="AF847" s="180"/>
      <c r="AG847" s="180"/>
      <c r="AH847" s="180"/>
      <c r="AI847" s="180"/>
      <c r="AJ847" s="180"/>
      <c r="AK847" s="180"/>
      <c r="AL847" s="180"/>
      <c r="AM847" s="180"/>
      <c r="AN847" s="180"/>
      <c r="AO847" s="180"/>
      <c r="AP847" s="180"/>
      <c r="AQ847" s="180"/>
      <c r="AR847" s="180"/>
      <c r="AS847" s="180"/>
      <c r="AT847" s="180"/>
      <c r="AU847" s="180"/>
      <c r="AV847" s="180"/>
      <c r="AW847" s="180"/>
      <c r="AX847" s="180"/>
      <c r="AY847" s="180"/>
      <c r="AZ847" s="180"/>
      <c r="BA847" s="180"/>
      <c r="BB847" s="180"/>
    </row>
    <row r="848" spans="2:54" s="2" customFormat="1" ht="12">
      <c r="B848" s="47"/>
      <c r="C848" s="47"/>
      <c r="D848" s="47"/>
      <c r="E848" s="47"/>
      <c r="F848" s="42"/>
      <c r="G848" s="52"/>
      <c r="H848" s="47"/>
      <c r="I848" s="175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  <c r="AA848" s="178"/>
      <c r="AB848" s="178"/>
      <c r="AC848" s="178"/>
      <c r="AD848" s="178"/>
      <c r="AE848" s="178"/>
      <c r="AF848" s="178"/>
      <c r="AG848" s="178"/>
      <c r="AH848" s="178"/>
      <c r="AI848" s="178"/>
      <c r="AJ848" s="178"/>
      <c r="AK848" s="178"/>
      <c r="AL848" s="178"/>
      <c r="AM848" s="178"/>
      <c r="AN848" s="178"/>
      <c r="AO848" s="178"/>
      <c r="AP848" s="178"/>
      <c r="AQ848" s="178"/>
      <c r="AR848" s="178"/>
      <c r="AS848" s="178"/>
      <c r="AT848" s="178"/>
      <c r="AU848" s="178"/>
      <c r="AV848" s="178"/>
      <c r="AW848" s="178"/>
      <c r="AX848" s="178"/>
      <c r="AY848" s="178"/>
      <c r="AZ848" s="178"/>
      <c r="BA848" s="178"/>
      <c r="BB848" s="178"/>
    </row>
    <row r="849" spans="1:54" s="174" customFormat="1" ht="11.4">
      <c r="B849" s="47"/>
      <c r="C849" s="47"/>
      <c r="D849" s="47"/>
      <c r="E849" s="47"/>
      <c r="F849" s="42"/>
      <c r="G849" s="52"/>
      <c r="H849" s="47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  <c r="AZ849" s="175"/>
      <c r="BA849" s="175"/>
      <c r="BB849" s="175"/>
    </row>
    <row r="850" spans="1:54" s="174" customFormat="1" ht="11.4">
      <c r="B850" s="47"/>
      <c r="C850" s="47"/>
      <c r="D850" s="47"/>
      <c r="E850" s="47"/>
      <c r="F850" s="42"/>
      <c r="G850" s="52"/>
      <c r="H850" s="47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  <c r="AZ850" s="175"/>
      <c r="BA850" s="175"/>
      <c r="BB850" s="175"/>
    </row>
    <row r="851" spans="1:54" s="174" customFormat="1" ht="11.4">
      <c r="A851" s="174">
        <v>2840</v>
      </c>
      <c r="B851" s="47"/>
      <c r="C851" s="47"/>
      <c r="D851" s="47"/>
      <c r="E851" s="47"/>
      <c r="F851" s="42"/>
      <c r="G851" s="52"/>
      <c r="H851" s="47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  <c r="AZ851" s="175"/>
      <c r="BA851" s="175"/>
      <c r="BB851" s="175"/>
    </row>
    <row r="852" spans="1:54" s="174" customFormat="1" ht="11.4">
      <c r="B852" s="47"/>
      <c r="C852" s="47"/>
      <c r="D852" s="47"/>
      <c r="E852" s="47"/>
      <c r="F852" s="42"/>
      <c r="G852" s="52"/>
      <c r="H852" s="47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  <c r="AZ852" s="175"/>
      <c r="BA852" s="175"/>
      <c r="BB852" s="175"/>
    </row>
    <row r="853" spans="1:54" s="174" customFormat="1" ht="11.4">
      <c r="A853" s="174">
        <v>2857</v>
      </c>
      <c r="B853" s="47"/>
      <c r="C853" s="47"/>
      <c r="D853" s="47"/>
      <c r="E853" s="47"/>
      <c r="F853" s="42"/>
      <c r="G853" s="52"/>
      <c r="H853" s="47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</row>
    <row r="854" spans="1:54" s="174" customFormat="1" ht="11.4">
      <c r="B854" s="47"/>
      <c r="C854" s="47"/>
      <c r="D854" s="47"/>
      <c r="E854" s="47"/>
      <c r="F854" s="42"/>
      <c r="G854" s="52"/>
      <c r="H854" s="47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</row>
    <row r="855" spans="1:54" s="174" customFormat="1" ht="11.4">
      <c r="A855" s="174">
        <v>2859</v>
      </c>
      <c r="B855" s="47"/>
      <c r="C855" s="47"/>
      <c r="D855" s="47"/>
      <c r="E855" s="47"/>
      <c r="F855" s="42"/>
      <c r="G855" s="52"/>
      <c r="H855" s="47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  <c r="AW855" s="175"/>
      <c r="AX855" s="175"/>
      <c r="AY855" s="175"/>
      <c r="AZ855" s="175"/>
      <c r="BA855" s="175"/>
      <c r="BB855" s="175"/>
    </row>
    <row r="856" spans="1:54" s="174" customFormat="1" ht="11.4">
      <c r="B856" s="47"/>
      <c r="C856" s="47"/>
      <c r="D856" s="47"/>
      <c r="E856" s="47"/>
      <c r="F856" s="42"/>
      <c r="G856" s="52"/>
      <c r="H856" s="47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  <c r="AW856" s="175"/>
      <c r="AX856" s="175"/>
      <c r="AY856" s="175"/>
      <c r="AZ856" s="175"/>
      <c r="BA856" s="175"/>
      <c r="BB856" s="175"/>
    </row>
    <row r="857" spans="1:54" s="174" customFormat="1" ht="11.4">
      <c r="A857" s="174">
        <v>2861</v>
      </c>
      <c r="B857" s="47"/>
      <c r="C857" s="47"/>
      <c r="D857" s="47"/>
      <c r="E857" s="47"/>
      <c r="F857" s="42"/>
      <c r="G857" s="52"/>
      <c r="H857" s="47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  <c r="AW857" s="175"/>
      <c r="AX857" s="175"/>
      <c r="AY857" s="175"/>
      <c r="AZ857" s="175"/>
      <c r="BA857" s="175"/>
      <c r="BB857" s="175"/>
    </row>
    <row r="858" spans="1:54" s="174" customFormat="1" ht="11.4">
      <c r="B858" s="47"/>
      <c r="C858" s="47"/>
      <c r="D858" s="47"/>
      <c r="E858" s="47"/>
      <c r="F858" s="42"/>
      <c r="G858" s="52"/>
      <c r="H858" s="47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  <c r="AW858" s="175"/>
      <c r="AX858" s="175"/>
      <c r="AY858" s="175"/>
      <c r="AZ858" s="175"/>
      <c r="BA858" s="175"/>
      <c r="BB858" s="175"/>
    </row>
    <row r="859" spans="1:54" s="174" customFormat="1" ht="11.4">
      <c r="A859" s="174">
        <v>2871</v>
      </c>
      <c r="B859" s="137"/>
      <c r="C859" s="137"/>
      <c r="D859" s="137"/>
      <c r="E859" s="137"/>
      <c r="F859" s="136"/>
      <c r="G859" s="76"/>
      <c r="H859" s="137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  <c r="AW859" s="175"/>
      <c r="AX859" s="175"/>
      <c r="AY859" s="175"/>
      <c r="AZ859" s="175"/>
      <c r="BA859" s="175"/>
      <c r="BB859" s="175"/>
    </row>
    <row r="860" spans="1:54" s="174" customFormat="1" ht="11.4">
      <c r="B860" s="138" t="s">
        <v>28</v>
      </c>
      <c r="C860" s="172"/>
      <c r="D860" s="173"/>
      <c r="E860" s="156"/>
      <c r="F860" s="142"/>
      <c r="G860" s="14"/>
      <c r="H860" s="7">
        <f>SUM(H807:H858)</f>
        <v>0</v>
      </c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  <c r="AW860" s="175"/>
      <c r="AX860" s="175"/>
      <c r="AY860" s="175"/>
      <c r="AZ860" s="175"/>
      <c r="BA860" s="175"/>
      <c r="BB860" s="175"/>
    </row>
    <row r="861" spans="1:54" s="174" customFormat="1" ht="12">
      <c r="A861" s="174">
        <v>2872</v>
      </c>
      <c r="B861" s="2"/>
      <c r="C861" s="2"/>
      <c r="D861" s="144">
        <v>214</v>
      </c>
      <c r="E861" s="147"/>
      <c r="F861" s="146"/>
      <c r="G861" s="147"/>
      <c r="H861" s="2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  <c r="AW861" s="175"/>
      <c r="AX861" s="175"/>
      <c r="AY861" s="175"/>
      <c r="AZ861" s="175"/>
      <c r="BA861" s="175"/>
      <c r="BB861" s="175"/>
    </row>
    <row r="862" spans="1:54" s="174" customFormat="1" ht="13.8">
      <c r="B862" s="148" t="s">
        <v>165</v>
      </c>
      <c r="C862" s="1"/>
      <c r="D862" s="1"/>
      <c r="E862" s="151"/>
      <c r="F862" s="150"/>
      <c r="G862" s="151"/>
      <c r="H862" s="1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  <c r="AW862" s="175"/>
      <c r="AX862" s="175"/>
      <c r="AY862" s="175"/>
      <c r="AZ862" s="175"/>
      <c r="BA862" s="175"/>
      <c r="BB862" s="175"/>
    </row>
    <row r="863" spans="1:54" s="174" customFormat="1" ht="13.8">
      <c r="A863" s="174">
        <v>2849</v>
      </c>
      <c r="B863" s="148" t="str">
        <f>B803</f>
        <v>SECTION B - REHABILITATION OF ROAD PAVEMENTS AT EDITH CAVELL STREET</v>
      </c>
      <c r="C863" s="1"/>
      <c r="D863" s="1"/>
      <c r="E863" s="151"/>
      <c r="F863" s="150"/>
      <c r="G863" s="151"/>
      <c r="H863" s="1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  <c r="AW863" s="175"/>
      <c r="AX863" s="175"/>
      <c r="AY863" s="175"/>
      <c r="AZ863" s="175"/>
      <c r="BA863" s="175"/>
      <c r="BB863" s="175"/>
    </row>
    <row r="864" spans="1:54" s="174" customFormat="1" ht="12">
      <c r="B864" s="2"/>
      <c r="C864" s="2"/>
      <c r="D864" s="2"/>
      <c r="E864" s="147"/>
      <c r="F864" s="146"/>
      <c r="G864" s="147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5"/>
      <c r="AV864" s="175"/>
      <c r="AW864" s="175"/>
      <c r="AX864" s="175"/>
      <c r="AY864" s="175"/>
      <c r="AZ864" s="175"/>
      <c r="BA864" s="175"/>
      <c r="BB864" s="175"/>
    </row>
    <row r="865" spans="1:54" s="174" customFormat="1" ht="11.4">
      <c r="A865" s="174">
        <v>2873</v>
      </c>
      <c r="B865" s="152" t="s">
        <v>1</v>
      </c>
      <c r="C865" s="152" t="s">
        <v>2</v>
      </c>
      <c r="D865" s="152" t="s">
        <v>3</v>
      </c>
      <c r="E865" s="152" t="s">
        <v>4</v>
      </c>
      <c r="F865" s="153" t="s">
        <v>5</v>
      </c>
      <c r="G865" s="152" t="s">
        <v>6</v>
      </c>
      <c r="H865" s="10" t="s">
        <v>7</v>
      </c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  <c r="AW865" s="175"/>
      <c r="AX865" s="175"/>
      <c r="AY865" s="175"/>
      <c r="AZ865" s="175"/>
      <c r="BA865" s="175"/>
      <c r="BB865" s="175"/>
    </row>
    <row r="866" spans="1:54" s="174" customFormat="1" ht="11.4">
      <c r="B866" s="154"/>
      <c r="C866" s="203"/>
      <c r="D866" s="8" t="s">
        <v>82</v>
      </c>
      <c r="E866" s="156"/>
      <c r="F866" s="142"/>
      <c r="G866" s="14"/>
      <c r="H866" s="6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  <c r="AW866" s="175"/>
      <c r="AX866" s="175"/>
      <c r="AY866" s="175"/>
      <c r="AZ866" s="175"/>
      <c r="BA866" s="175"/>
      <c r="BB866" s="175"/>
    </row>
    <row r="867" spans="1:54" s="174" customFormat="1" ht="11.4">
      <c r="A867" s="174">
        <v>2874</v>
      </c>
      <c r="B867" s="328" t="s">
        <v>83</v>
      </c>
      <c r="C867" s="328"/>
      <c r="D867" s="329" t="s">
        <v>84</v>
      </c>
      <c r="E867" s="328"/>
      <c r="F867" s="161"/>
      <c r="G867" s="365"/>
      <c r="H867" s="328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  <c r="AW867" s="175"/>
      <c r="AX867" s="175"/>
      <c r="AY867" s="175"/>
      <c r="AZ867" s="175"/>
      <c r="BA867" s="175"/>
      <c r="BB867" s="175"/>
    </row>
    <row r="868" spans="1:54" s="174" customFormat="1" ht="11.4">
      <c r="B868" s="121"/>
      <c r="C868" s="121"/>
      <c r="D868" s="43"/>
      <c r="E868" s="121"/>
      <c r="F868" s="42"/>
      <c r="G868" s="67"/>
      <c r="H868" s="121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  <c r="AW868" s="175"/>
      <c r="AX868" s="175"/>
      <c r="AY868" s="175"/>
      <c r="AZ868" s="175"/>
      <c r="BA868" s="175"/>
      <c r="BB868" s="175"/>
    </row>
    <row r="869" spans="1:54" s="174" customFormat="1" ht="45.6">
      <c r="B869" s="121" t="s">
        <v>85</v>
      </c>
      <c r="C869" s="121"/>
      <c r="D869" s="43" t="s">
        <v>113</v>
      </c>
      <c r="E869" s="121"/>
      <c r="F869" s="42"/>
      <c r="G869" s="67"/>
      <c r="H869" s="121"/>
      <c r="I869" s="178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  <c r="AW869" s="175"/>
      <c r="AX869" s="175"/>
      <c r="AY869" s="175"/>
      <c r="AZ869" s="175"/>
      <c r="BA869" s="175"/>
      <c r="BB869" s="175"/>
    </row>
    <row r="870" spans="1:54" s="174" customFormat="1" ht="13.8">
      <c r="B870" s="47"/>
      <c r="C870" s="47"/>
      <c r="D870" s="43"/>
      <c r="E870" s="47"/>
      <c r="F870" s="42"/>
      <c r="G870" s="52"/>
      <c r="H870" s="47"/>
      <c r="I870" s="180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5"/>
      <c r="AV870" s="175"/>
      <c r="AW870" s="175"/>
      <c r="AX870" s="175"/>
      <c r="AY870" s="175"/>
      <c r="AZ870" s="175"/>
      <c r="BA870" s="175"/>
      <c r="BB870" s="175"/>
    </row>
    <row r="871" spans="1:54" s="174" customFormat="1" ht="22.8">
      <c r="B871" s="43"/>
      <c r="C871" s="43"/>
      <c r="D871" s="43" t="s">
        <v>143</v>
      </c>
      <c r="E871" s="43"/>
      <c r="F871" s="42"/>
      <c r="G871" s="54"/>
      <c r="H871" s="43"/>
      <c r="I871" s="180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  <c r="AW871" s="175"/>
      <c r="AX871" s="175"/>
      <c r="AY871" s="175"/>
      <c r="AZ871" s="175"/>
      <c r="BA871" s="175"/>
      <c r="BB871" s="175"/>
    </row>
    <row r="872" spans="1:54" s="174" customFormat="1" ht="12">
      <c r="B872" s="47"/>
      <c r="C872" s="47"/>
      <c r="D872" s="43"/>
      <c r="E872" s="47"/>
      <c r="F872" s="42"/>
      <c r="G872" s="52"/>
      <c r="H872" s="47"/>
      <c r="I872" s="178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  <c r="AW872" s="175"/>
      <c r="AX872" s="175"/>
      <c r="AY872" s="175"/>
      <c r="AZ872" s="175"/>
      <c r="BA872" s="175"/>
      <c r="BB872" s="175"/>
    </row>
    <row r="873" spans="1:54" s="174" customFormat="1" ht="11.4">
      <c r="B873" s="43"/>
      <c r="C873" s="43"/>
      <c r="D873" s="43" t="s">
        <v>144</v>
      </c>
      <c r="E873" s="43"/>
      <c r="F873" s="42"/>
      <c r="G873" s="54"/>
      <c r="H873" s="43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5"/>
      <c r="AT873" s="175"/>
      <c r="AU873" s="175"/>
      <c r="AV873" s="175"/>
      <c r="AW873" s="175"/>
      <c r="AX873" s="175"/>
      <c r="AY873" s="175"/>
      <c r="AZ873" s="175"/>
      <c r="BA873" s="175"/>
      <c r="BB873" s="175"/>
    </row>
    <row r="874" spans="1:54" s="174" customFormat="1" ht="11.4">
      <c r="B874" s="47"/>
      <c r="C874" s="47"/>
      <c r="D874" s="43"/>
      <c r="E874" s="47"/>
      <c r="F874" s="42"/>
      <c r="G874" s="52"/>
      <c r="H874" s="47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  <c r="AW874" s="175"/>
      <c r="AX874" s="175"/>
      <c r="AY874" s="175"/>
      <c r="AZ874" s="175"/>
      <c r="BA874" s="175"/>
      <c r="BB874" s="175"/>
    </row>
    <row r="875" spans="1:54" s="174" customFormat="1" ht="11.4">
      <c r="B875" s="43"/>
      <c r="C875" s="43"/>
      <c r="D875" s="43" t="s">
        <v>279</v>
      </c>
      <c r="E875" s="42" t="s">
        <v>44</v>
      </c>
      <c r="F875" s="48" t="s">
        <v>259</v>
      </c>
      <c r="G875" s="67"/>
      <c r="H875" s="42">
        <f>F875*G875</f>
        <v>0</v>
      </c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  <c r="AW875" s="175"/>
      <c r="AX875" s="175"/>
      <c r="AY875" s="175"/>
      <c r="AZ875" s="175"/>
      <c r="BA875" s="175"/>
      <c r="BB875" s="175"/>
    </row>
    <row r="876" spans="1:54" s="174" customFormat="1" ht="11.4">
      <c r="B876" s="47"/>
      <c r="C876" s="47"/>
      <c r="D876" s="43"/>
      <c r="E876" s="42"/>
      <c r="F876" s="48"/>
      <c r="G876" s="67"/>
      <c r="H876" s="47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  <c r="AW876" s="175"/>
      <c r="AX876" s="175"/>
      <c r="AY876" s="175"/>
      <c r="AZ876" s="175"/>
      <c r="BA876" s="175"/>
      <c r="BB876" s="175"/>
    </row>
    <row r="877" spans="1:54" s="174" customFormat="1" ht="11.4">
      <c r="B877" s="43"/>
      <c r="C877" s="43"/>
      <c r="D877" s="43" t="s">
        <v>280</v>
      </c>
      <c r="E877" s="42" t="s">
        <v>44</v>
      </c>
      <c r="F877" s="48" t="s">
        <v>182</v>
      </c>
      <c r="G877" s="67"/>
      <c r="H877" s="42">
        <f>F877*G877</f>
        <v>0</v>
      </c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5"/>
      <c r="AV877" s="175"/>
      <c r="AW877" s="175"/>
      <c r="AX877" s="175"/>
      <c r="AY877" s="175"/>
      <c r="AZ877" s="175"/>
      <c r="BA877" s="175"/>
      <c r="BB877" s="175"/>
    </row>
    <row r="878" spans="1:54" s="174" customFormat="1" ht="11.4">
      <c r="B878" s="47"/>
      <c r="C878" s="47"/>
      <c r="D878" s="43"/>
      <c r="E878" s="42"/>
      <c r="F878" s="48"/>
      <c r="G878" s="67"/>
      <c r="H878" s="47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5"/>
      <c r="AV878" s="175"/>
      <c r="AW878" s="175"/>
      <c r="AX878" s="175"/>
      <c r="AY878" s="175"/>
      <c r="AZ878" s="175"/>
      <c r="BA878" s="175"/>
      <c r="BB878" s="175"/>
    </row>
    <row r="879" spans="1:54" s="174" customFormat="1" ht="11.4">
      <c r="B879" s="43"/>
      <c r="C879" s="43"/>
      <c r="D879" s="43" t="s">
        <v>281</v>
      </c>
      <c r="E879" s="42" t="s">
        <v>44</v>
      </c>
      <c r="F879" s="48" t="s">
        <v>221</v>
      </c>
      <c r="G879" s="67"/>
      <c r="H879" s="42">
        <f>F879*G879</f>
        <v>0</v>
      </c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175"/>
      <c r="AT879" s="175"/>
      <c r="AU879" s="175"/>
      <c r="AV879" s="175"/>
      <c r="AW879" s="175"/>
      <c r="AX879" s="175"/>
      <c r="AY879" s="175"/>
      <c r="AZ879" s="175"/>
      <c r="BA879" s="175"/>
      <c r="BB879" s="175"/>
    </row>
    <row r="880" spans="1:54" s="174" customFormat="1" ht="11.4">
      <c r="B880" s="47"/>
      <c r="C880" s="47"/>
      <c r="D880" s="43"/>
      <c r="E880" s="42"/>
      <c r="F880" s="48"/>
      <c r="G880" s="67"/>
      <c r="H880" s="47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75"/>
      <c r="AT880" s="175"/>
      <c r="AU880" s="175"/>
      <c r="AV880" s="175"/>
      <c r="AW880" s="175"/>
      <c r="AX880" s="175"/>
      <c r="AY880" s="175"/>
      <c r="AZ880" s="175"/>
      <c r="BA880" s="175"/>
      <c r="BB880" s="175"/>
    </row>
    <row r="881" spans="2:54" s="174" customFormat="1" ht="11.4">
      <c r="B881" s="43"/>
      <c r="C881" s="43"/>
      <c r="D881" s="43" t="s">
        <v>145</v>
      </c>
      <c r="E881" s="42"/>
      <c r="F881" s="48"/>
      <c r="G881" s="67"/>
      <c r="H881" s="43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  <c r="AS881" s="175"/>
      <c r="AT881" s="175"/>
      <c r="AU881" s="175"/>
      <c r="AV881" s="175"/>
      <c r="AW881" s="175"/>
      <c r="AX881" s="175"/>
      <c r="AY881" s="175"/>
      <c r="AZ881" s="175"/>
      <c r="BA881" s="175"/>
      <c r="BB881" s="175"/>
    </row>
    <row r="882" spans="2:54" s="174" customFormat="1" ht="11.4">
      <c r="B882" s="47"/>
      <c r="C882" s="47"/>
      <c r="D882" s="43"/>
      <c r="E882" s="42"/>
      <c r="F882" s="48"/>
      <c r="G882" s="67"/>
      <c r="H882" s="47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  <c r="AP882" s="175"/>
      <c r="AQ882" s="175"/>
      <c r="AR882" s="175"/>
      <c r="AS882" s="175"/>
      <c r="AT882" s="175"/>
      <c r="AU882" s="175"/>
      <c r="AV882" s="175"/>
      <c r="AW882" s="175"/>
      <c r="AX882" s="175"/>
      <c r="AY882" s="175"/>
      <c r="AZ882" s="175"/>
      <c r="BA882" s="175"/>
      <c r="BB882" s="175"/>
    </row>
    <row r="883" spans="2:54" s="174" customFormat="1" ht="11.4">
      <c r="B883" s="43"/>
      <c r="C883" s="43"/>
      <c r="D883" s="43" t="s">
        <v>146</v>
      </c>
      <c r="E883" s="42" t="s">
        <v>44</v>
      </c>
      <c r="F883" s="48" t="s">
        <v>183</v>
      </c>
      <c r="G883" s="67"/>
      <c r="H883" s="42">
        <f>F883*G883</f>
        <v>0</v>
      </c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5"/>
      <c r="AV883" s="175"/>
      <c r="AW883" s="175"/>
      <c r="AX883" s="175"/>
      <c r="AY883" s="175"/>
      <c r="AZ883" s="175"/>
      <c r="BA883" s="175"/>
      <c r="BB883" s="175"/>
    </row>
    <row r="884" spans="2:54" s="174" customFormat="1" ht="11.4">
      <c r="B884" s="47"/>
      <c r="C884" s="47"/>
      <c r="D884" s="43"/>
      <c r="E884" s="42"/>
      <c r="F884" s="48"/>
      <c r="G884" s="67"/>
      <c r="H884" s="47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5"/>
      <c r="AV884" s="175"/>
      <c r="AW884" s="175"/>
      <c r="AX884" s="175"/>
      <c r="AY884" s="175"/>
      <c r="AZ884" s="175"/>
      <c r="BA884" s="175"/>
      <c r="BB884" s="175"/>
    </row>
    <row r="885" spans="2:54" s="174" customFormat="1" ht="11.4">
      <c r="B885" s="47"/>
      <c r="C885" s="47"/>
      <c r="D885" s="43" t="s">
        <v>147</v>
      </c>
      <c r="E885" s="42"/>
      <c r="F885" s="48"/>
      <c r="G885" s="67"/>
      <c r="H885" s="43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  <c r="AW885" s="175"/>
      <c r="AX885" s="175"/>
      <c r="AY885" s="175"/>
      <c r="AZ885" s="175"/>
      <c r="BA885" s="175"/>
      <c r="BB885" s="175"/>
    </row>
    <row r="886" spans="2:54" s="174" customFormat="1" ht="11.4">
      <c r="B886" s="47"/>
      <c r="C886" s="47"/>
      <c r="D886" s="43"/>
      <c r="E886" s="42"/>
      <c r="F886" s="48"/>
      <c r="G886" s="67"/>
      <c r="H886" s="47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5"/>
      <c r="AV886" s="175"/>
      <c r="AW886" s="175"/>
      <c r="AX886" s="175"/>
      <c r="AY886" s="175"/>
      <c r="AZ886" s="175"/>
      <c r="BA886" s="175"/>
      <c r="BB886" s="175"/>
    </row>
    <row r="887" spans="2:54" s="174" customFormat="1" ht="11.4">
      <c r="B887" s="47"/>
      <c r="C887" s="47"/>
      <c r="D887" s="43" t="s">
        <v>282</v>
      </c>
      <c r="E887" s="42" t="s">
        <v>44</v>
      </c>
      <c r="F887" s="48" t="s">
        <v>221</v>
      </c>
      <c r="G887" s="67"/>
      <c r="H887" s="42">
        <f>F887*G887</f>
        <v>0</v>
      </c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5"/>
      <c r="AV887" s="175"/>
      <c r="AW887" s="175"/>
      <c r="AX887" s="175"/>
      <c r="AY887" s="175"/>
      <c r="AZ887" s="175"/>
      <c r="BA887" s="175"/>
      <c r="BB887" s="175"/>
    </row>
    <row r="888" spans="2:54" s="174" customFormat="1" ht="11.4">
      <c r="B888" s="47"/>
      <c r="C888" s="47"/>
      <c r="D888" s="43"/>
      <c r="E888" s="42"/>
      <c r="F888" s="48"/>
      <c r="G888" s="67"/>
      <c r="H888" s="47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5"/>
      <c r="AV888" s="175"/>
      <c r="AW888" s="175"/>
      <c r="AX888" s="175"/>
      <c r="AY888" s="175"/>
      <c r="AZ888" s="175"/>
      <c r="BA888" s="175"/>
      <c r="BB888" s="175"/>
    </row>
    <row r="889" spans="2:54" s="174" customFormat="1" ht="11.4">
      <c r="B889" s="47"/>
      <c r="C889" s="47"/>
      <c r="D889" s="43" t="s">
        <v>283</v>
      </c>
      <c r="E889" s="42" t="s">
        <v>44</v>
      </c>
      <c r="F889" s="48" t="s">
        <v>183</v>
      </c>
      <c r="G889" s="67"/>
      <c r="H889" s="42">
        <f>F889*G889</f>
        <v>0</v>
      </c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5"/>
      <c r="AV889" s="175"/>
      <c r="AW889" s="175"/>
      <c r="AX889" s="175"/>
      <c r="AY889" s="175"/>
      <c r="AZ889" s="175"/>
      <c r="BA889" s="175"/>
      <c r="BB889" s="175"/>
    </row>
    <row r="890" spans="2:54" s="174" customFormat="1" ht="11.4">
      <c r="B890" s="47"/>
      <c r="C890" s="47"/>
      <c r="D890" s="43"/>
      <c r="E890" s="42"/>
      <c r="F890" s="48"/>
      <c r="G890" s="67"/>
      <c r="H890" s="47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5"/>
      <c r="AV890" s="175"/>
      <c r="AW890" s="175"/>
      <c r="AX890" s="175"/>
      <c r="AY890" s="175"/>
      <c r="AZ890" s="175"/>
      <c r="BA890" s="175"/>
      <c r="BB890" s="175"/>
    </row>
    <row r="891" spans="2:54" s="174" customFormat="1" ht="11.4">
      <c r="B891" s="47"/>
      <c r="C891" s="47"/>
      <c r="D891" s="43" t="s">
        <v>148</v>
      </c>
      <c r="E891" s="42"/>
      <c r="F891" s="48"/>
      <c r="G891" s="67"/>
      <c r="H891" s="47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  <c r="AW891" s="175"/>
      <c r="AX891" s="175"/>
      <c r="AY891" s="175"/>
      <c r="AZ891" s="175"/>
      <c r="BA891" s="175"/>
      <c r="BB891" s="175"/>
    </row>
    <row r="892" spans="2:54" s="174" customFormat="1" ht="11.4">
      <c r="B892" s="47"/>
      <c r="C892" s="47"/>
      <c r="D892" s="43"/>
      <c r="E892" s="42"/>
      <c r="F892" s="48"/>
      <c r="G892" s="67"/>
      <c r="H892" s="47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5"/>
      <c r="AV892" s="175"/>
      <c r="AW892" s="175"/>
      <c r="AX892" s="175"/>
      <c r="AY892" s="175"/>
      <c r="AZ892" s="175"/>
      <c r="BA892" s="175"/>
      <c r="BB892" s="175"/>
    </row>
    <row r="893" spans="2:54" s="174" customFormat="1" ht="11.4">
      <c r="B893" s="47"/>
      <c r="C893" s="47"/>
      <c r="D893" s="43" t="s">
        <v>149</v>
      </c>
      <c r="E893" s="42" t="s">
        <v>44</v>
      </c>
      <c r="F893" s="48">
        <v>8</v>
      </c>
      <c r="G893" s="67"/>
      <c r="H893" s="42">
        <f>F893*G893</f>
        <v>0</v>
      </c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5"/>
      <c r="AV893" s="175"/>
      <c r="AW893" s="175"/>
      <c r="AX893" s="175"/>
      <c r="AY893" s="175"/>
      <c r="AZ893" s="175"/>
      <c r="BA893" s="175"/>
      <c r="BB893" s="175"/>
    </row>
    <row r="894" spans="2:54" s="174" customFormat="1" ht="11.4">
      <c r="B894" s="47"/>
      <c r="C894" s="47"/>
      <c r="D894" s="43"/>
      <c r="E894" s="42"/>
      <c r="F894" s="48"/>
      <c r="G894" s="67"/>
      <c r="H894" s="47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5"/>
      <c r="AT894" s="175"/>
      <c r="AU894" s="175"/>
      <c r="AV894" s="175"/>
      <c r="AW894" s="175"/>
      <c r="AX894" s="175"/>
      <c r="AY894" s="175"/>
      <c r="AZ894" s="175"/>
      <c r="BA894" s="175"/>
      <c r="BB894" s="175"/>
    </row>
    <row r="895" spans="2:54" s="174" customFormat="1" ht="11.4">
      <c r="B895" s="47"/>
      <c r="C895" s="47"/>
      <c r="D895" s="43" t="s">
        <v>150</v>
      </c>
      <c r="E895" s="42"/>
      <c r="F895" s="48"/>
      <c r="G895" s="67"/>
      <c r="H895" s="47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5"/>
      <c r="AV895" s="175"/>
      <c r="AW895" s="175"/>
      <c r="AX895" s="175"/>
      <c r="AY895" s="175"/>
      <c r="AZ895" s="175"/>
      <c r="BA895" s="175"/>
      <c r="BB895" s="175"/>
    </row>
    <row r="896" spans="2:54" s="174" customFormat="1" ht="11.4">
      <c r="B896" s="47"/>
      <c r="C896" s="47"/>
      <c r="D896" s="43"/>
      <c r="E896" s="42"/>
      <c r="F896" s="48"/>
      <c r="G896" s="67"/>
      <c r="H896" s="47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5"/>
      <c r="AV896" s="175"/>
      <c r="AW896" s="175"/>
      <c r="AX896" s="175"/>
      <c r="AY896" s="175"/>
      <c r="AZ896" s="175"/>
      <c r="BA896" s="175"/>
      <c r="BB896" s="175"/>
    </row>
    <row r="897" spans="2:54" s="174" customFormat="1" ht="11.4">
      <c r="B897" s="47"/>
      <c r="C897" s="47"/>
      <c r="D897" s="43" t="s">
        <v>151</v>
      </c>
      <c r="E897" s="42" t="s">
        <v>44</v>
      </c>
      <c r="F897" s="48" t="s">
        <v>183</v>
      </c>
      <c r="G897" s="67"/>
      <c r="H897" s="42">
        <f>F897*G897</f>
        <v>0</v>
      </c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75"/>
      <c r="AT897" s="175"/>
      <c r="AU897" s="175"/>
      <c r="AV897" s="175"/>
      <c r="AW897" s="175"/>
      <c r="AX897" s="175"/>
      <c r="AY897" s="175"/>
      <c r="AZ897" s="175"/>
      <c r="BA897" s="175"/>
      <c r="BB897" s="175"/>
    </row>
    <row r="898" spans="2:54" s="174" customFormat="1" ht="11.4">
      <c r="B898" s="47"/>
      <c r="C898" s="47"/>
      <c r="D898" s="47"/>
      <c r="E898" s="47"/>
      <c r="F898" s="42"/>
      <c r="G898" s="67"/>
      <c r="H898" s="47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5"/>
      <c r="AV898" s="175"/>
      <c r="AW898" s="175"/>
      <c r="AX898" s="175"/>
      <c r="AY898" s="175"/>
      <c r="AZ898" s="175"/>
      <c r="BA898" s="175"/>
      <c r="BB898" s="175"/>
    </row>
    <row r="899" spans="2:54" s="174" customFormat="1" ht="11.4">
      <c r="B899" s="47"/>
      <c r="C899" s="47"/>
      <c r="D899" s="47"/>
      <c r="E899" s="47"/>
      <c r="F899" s="42"/>
      <c r="G899" s="52"/>
      <c r="H899" s="47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5"/>
      <c r="AV899" s="175"/>
      <c r="AW899" s="175"/>
      <c r="AX899" s="175"/>
      <c r="AY899" s="175"/>
      <c r="AZ899" s="175"/>
      <c r="BA899" s="175"/>
      <c r="BB899" s="175"/>
    </row>
    <row r="900" spans="2:54" s="174" customFormat="1" ht="11.4">
      <c r="B900" s="47"/>
      <c r="C900" s="47"/>
      <c r="D900" s="47"/>
      <c r="E900" s="47"/>
      <c r="F900" s="42"/>
      <c r="G900" s="52"/>
      <c r="H900" s="47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  <c r="AS900" s="175"/>
      <c r="AT900" s="175"/>
      <c r="AU900" s="175"/>
      <c r="AV900" s="175"/>
      <c r="AW900" s="175"/>
      <c r="AX900" s="175"/>
      <c r="AY900" s="175"/>
      <c r="AZ900" s="175"/>
      <c r="BA900" s="175"/>
      <c r="BB900" s="175"/>
    </row>
    <row r="901" spans="2:54" s="174" customFormat="1" ht="11.4">
      <c r="B901" s="47"/>
      <c r="C901" s="47"/>
      <c r="D901" s="47"/>
      <c r="E901" s="47"/>
      <c r="F901" s="42"/>
      <c r="G901" s="52"/>
      <c r="H901" s="47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  <c r="AS901" s="175"/>
      <c r="AT901" s="175"/>
      <c r="AU901" s="175"/>
      <c r="AV901" s="175"/>
      <c r="AW901" s="175"/>
      <c r="AX901" s="175"/>
      <c r="AY901" s="175"/>
      <c r="AZ901" s="175"/>
      <c r="BA901" s="175"/>
      <c r="BB901" s="175"/>
    </row>
    <row r="902" spans="2:54" s="174" customFormat="1" ht="11.4">
      <c r="B902" s="47"/>
      <c r="C902" s="47"/>
      <c r="D902" s="47"/>
      <c r="E902" s="47"/>
      <c r="F902" s="42"/>
      <c r="G902" s="52"/>
      <c r="H902" s="47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  <c r="AS902" s="175"/>
      <c r="AT902" s="175"/>
      <c r="AU902" s="175"/>
      <c r="AV902" s="175"/>
      <c r="AW902" s="175"/>
      <c r="AX902" s="175"/>
      <c r="AY902" s="175"/>
      <c r="AZ902" s="175"/>
      <c r="BA902" s="175"/>
      <c r="BB902" s="175"/>
    </row>
    <row r="903" spans="2:54" s="174" customFormat="1" ht="11.4">
      <c r="B903" s="47"/>
      <c r="C903" s="47"/>
      <c r="D903" s="47"/>
      <c r="E903" s="47"/>
      <c r="F903" s="42"/>
      <c r="G903" s="52"/>
      <c r="H903" s="47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5"/>
      <c r="AV903" s="175"/>
      <c r="AW903" s="175"/>
      <c r="AX903" s="175"/>
      <c r="AY903" s="175"/>
      <c r="AZ903" s="175"/>
      <c r="BA903" s="175"/>
      <c r="BB903" s="175"/>
    </row>
    <row r="904" spans="2:54" s="174" customFormat="1" ht="11.4">
      <c r="B904" s="47"/>
      <c r="C904" s="47"/>
      <c r="D904" s="47"/>
      <c r="E904" s="47"/>
      <c r="F904" s="42"/>
      <c r="G904" s="52"/>
      <c r="H904" s="47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  <c r="AS904" s="175"/>
      <c r="AT904" s="175"/>
      <c r="AU904" s="175"/>
      <c r="AV904" s="175"/>
      <c r="AW904" s="175"/>
      <c r="AX904" s="175"/>
      <c r="AY904" s="175"/>
      <c r="AZ904" s="175"/>
      <c r="BA904" s="175"/>
      <c r="BB904" s="175"/>
    </row>
    <row r="905" spans="2:54" s="174" customFormat="1" ht="11.4">
      <c r="B905" s="47"/>
      <c r="C905" s="47"/>
      <c r="D905" s="47"/>
      <c r="E905" s="47"/>
      <c r="F905" s="42"/>
      <c r="G905" s="52"/>
      <c r="H905" s="47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  <c r="AW905" s="175"/>
      <c r="AX905" s="175"/>
      <c r="AY905" s="175"/>
      <c r="AZ905" s="175"/>
      <c r="BA905" s="175"/>
      <c r="BB905" s="175"/>
    </row>
    <row r="906" spans="2:54" s="174" customFormat="1" ht="11.4">
      <c r="B906" s="47"/>
      <c r="C906" s="47"/>
      <c r="D906" s="47"/>
      <c r="E906" s="47"/>
      <c r="F906" s="42"/>
      <c r="G906" s="52"/>
      <c r="H906" s="47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175"/>
      <c r="AT906" s="175"/>
      <c r="AU906" s="175"/>
      <c r="AV906" s="175"/>
      <c r="AW906" s="175"/>
      <c r="AX906" s="175"/>
      <c r="AY906" s="175"/>
      <c r="AZ906" s="175"/>
      <c r="BA906" s="175"/>
      <c r="BB906" s="175"/>
    </row>
    <row r="907" spans="2:54" s="174" customFormat="1" ht="11.4">
      <c r="B907" s="47"/>
      <c r="C907" s="47"/>
      <c r="D907" s="47"/>
      <c r="E907" s="47"/>
      <c r="F907" s="42"/>
      <c r="G907" s="52"/>
      <c r="H907" s="47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5"/>
      <c r="AT907" s="175"/>
      <c r="AU907" s="175"/>
      <c r="AV907" s="175"/>
      <c r="AW907" s="175"/>
      <c r="AX907" s="175"/>
      <c r="AY907" s="175"/>
      <c r="AZ907" s="175"/>
      <c r="BA907" s="175"/>
      <c r="BB907" s="175"/>
    </row>
    <row r="908" spans="2:54" s="174" customFormat="1" ht="11.4">
      <c r="B908" s="47"/>
      <c r="C908" s="47"/>
      <c r="D908" s="47"/>
      <c r="E908" s="47"/>
      <c r="F908" s="42"/>
      <c r="G908" s="52"/>
      <c r="H908" s="47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5"/>
      <c r="AT908" s="175"/>
      <c r="AU908" s="175"/>
      <c r="AV908" s="175"/>
      <c r="AW908" s="175"/>
      <c r="AX908" s="175"/>
      <c r="AY908" s="175"/>
      <c r="AZ908" s="175"/>
      <c r="BA908" s="175"/>
      <c r="BB908" s="175"/>
    </row>
    <row r="909" spans="2:54" s="2" customFormat="1" ht="12">
      <c r="B909" s="47"/>
      <c r="C909" s="47"/>
      <c r="D909" s="47"/>
      <c r="E909" s="47"/>
      <c r="F909" s="42"/>
      <c r="G909" s="52"/>
      <c r="H909" s="47"/>
      <c r="I909" s="175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  <c r="AA909" s="178"/>
      <c r="AB909" s="178"/>
      <c r="AC909" s="178"/>
      <c r="AD909" s="178"/>
      <c r="AE909" s="178"/>
      <c r="AF909" s="178"/>
      <c r="AG909" s="178"/>
      <c r="AH909" s="178"/>
      <c r="AI909" s="178"/>
      <c r="AJ909" s="178"/>
      <c r="AK909" s="178"/>
      <c r="AL909" s="178"/>
      <c r="AM909" s="178"/>
      <c r="AN909" s="178"/>
      <c r="AO909" s="178"/>
      <c r="AP909" s="178"/>
      <c r="AQ909" s="178"/>
      <c r="AR909" s="178"/>
      <c r="AS909" s="178"/>
      <c r="AT909" s="178"/>
      <c r="AU909" s="178"/>
      <c r="AV909" s="178"/>
      <c r="AW909" s="178"/>
      <c r="AX909" s="178"/>
      <c r="AY909" s="178"/>
      <c r="AZ909" s="178"/>
      <c r="BA909" s="178"/>
      <c r="BB909" s="178"/>
    </row>
    <row r="910" spans="2:54" s="1" customFormat="1" ht="13.8">
      <c r="B910" s="47"/>
      <c r="C910" s="47"/>
      <c r="D910" s="47"/>
      <c r="E910" s="47"/>
      <c r="F910" s="42"/>
      <c r="G910" s="52"/>
      <c r="H910" s="47"/>
      <c r="I910" s="175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  <c r="AB910" s="180"/>
      <c r="AC910" s="180"/>
      <c r="AD910" s="180"/>
      <c r="AE910" s="180"/>
      <c r="AF910" s="180"/>
      <c r="AG910" s="180"/>
      <c r="AH910" s="180"/>
      <c r="AI910" s="180"/>
      <c r="AJ910" s="180"/>
      <c r="AK910" s="180"/>
      <c r="AL910" s="180"/>
      <c r="AM910" s="180"/>
      <c r="AN910" s="180"/>
      <c r="AO910" s="180"/>
      <c r="AP910" s="180"/>
      <c r="AQ910" s="180"/>
      <c r="AR910" s="180"/>
      <c r="AS910" s="180"/>
      <c r="AT910" s="180"/>
      <c r="AU910" s="180"/>
      <c r="AV910" s="180"/>
      <c r="AW910" s="180"/>
      <c r="AX910" s="180"/>
      <c r="AY910" s="180"/>
      <c r="AZ910" s="180"/>
      <c r="BA910" s="180"/>
      <c r="BB910" s="180"/>
    </row>
    <row r="911" spans="2:54" s="1" customFormat="1" ht="13.8">
      <c r="B911" s="47"/>
      <c r="C911" s="47"/>
      <c r="D911" s="47"/>
      <c r="E911" s="47"/>
      <c r="F911" s="42"/>
      <c r="G911" s="52"/>
      <c r="H911" s="47"/>
      <c r="I911" s="175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  <c r="AB911" s="180"/>
      <c r="AC911" s="180"/>
      <c r="AD911" s="180"/>
      <c r="AE911" s="180"/>
      <c r="AF911" s="180"/>
      <c r="AG911" s="180"/>
      <c r="AH911" s="180"/>
      <c r="AI911" s="180"/>
      <c r="AJ911" s="180"/>
      <c r="AK911" s="180"/>
      <c r="AL911" s="180"/>
      <c r="AM911" s="180"/>
      <c r="AN911" s="180"/>
      <c r="AO911" s="180"/>
      <c r="AP911" s="180"/>
      <c r="AQ911" s="180"/>
      <c r="AR911" s="180"/>
      <c r="AS911" s="180"/>
      <c r="AT911" s="180"/>
      <c r="AU911" s="180"/>
      <c r="AV911" s="180"/>
      <c r="AW911" s="180"/>
      <c r="AX911" s="180"/>
      <c r="AY911" s="180"/>
      <c r="AZ911" s="180"/>
      <c r="BA911" s="180"/>
      <c r="BB911" s="180"/>
    </row>
    <row r="912" spans="2:54" s="2" customFormat="1" ht="12">
      <c r="B912" s="47"/>
      <c r="C912" s="47"/>
      <c r="D912" s="47"/>
      <c r="E912" s="47"/>
      <c r="F912" s="42"/>
      <c r="G912" s="52"/>
      <c r="H912" s="47"/>
      <c r="I912" s="175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  <c r="AA912" s="178"/>
      <c r="AB912" s="178"/>
      <c r="AC912" s="178"/>
      <c r="AD912" s="178"/>
      <c r="AE912" s="178"/>
      <c r="AF912" s="178"/>
      <c r="AG912" s="178"/>
      <c r="AH912" s="178"/>
      <c r="AI912" s="178"/>
      <c r="AJ912" s="178"/>
      <c r="AK912" s="178"/>
      <c r="AL912" s="178"/>
      <c r="AM912" s="178"/>
      <c r="AN912" s="178"/>
      <c r="AO912" s="178"/>
      <c r="AP912" s="178"/>
      <c r="AQ912" s="178"/>
      <c r="AR912" s="178"/>
      <c r="AS912" s="178"/>
      <c r="AT912" s="178"/>
      <c r="AU912" s="178"/>
      <c r="AV912" s="178"/>
      <c r="AW912" s="178"/>
      <c r="AX912" s="178"/>
      <c r="AY912" s="178"/>
      <c r="AZ912" s="178"/>
      <c r="BA912" s="178"/>
      <c r="BB912" s="178"/>
    </row>
    <row r="913" spans="1:54" s="2" customFormat="1" ht="12">
      <c r="B913" s="47"/>
      <c r="C913" s="47"/>
      <c r="D913" s="47"/>
      <c r="E913" s="47"/>
      <c r="F913" s="42"/>
      <c r="G913" s="52"/>
      <c r="H913" s="47"/>
      <c r="I913" s="175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  <c r="AA913" s="178"/>
      <c r="AB913" s="178"/>
      <c r="AC913" s="178"/>
      <c r="AD913" s="178"/>
      <c r="AE913" s="178"/>
      <c r="AF913" s="178"/>
      <c r="AG913" s="178"/>
      <c r="AH913" s="178"/>
      <c r="AI913" s="178"/>
      <c r="AJ913" s="178"/>
      <c r="AK913" s="178"/>
      <c r="AL913" s="178"/>
      <c r="AM913" s="178"/>
      <c r="AN913" s="178"/>
      <c r="AO913" s="178"/>
      <c r="AP913" s="178"/>
      <c r="AQ913" s="178"/>
      <c r="AR913" s="178"/>
      <c r="AS913" s="178"/>
      <c r="AT913" s="178"/>
      <c r="AU913" s="178"/>
      <c r="AV913" s="178"/>
      <c r="AW913" s="178"/>
      <c r="AX913" s="178"/>
      <c r="AY913" s="178"/>
      <c r="AZ913" s="178"/>
      <c r="BA913" s="178"/>
      <c r="BB913" s="178"/>
    </row>
    <row r="914" spans="1:54" s="2" customFormat="1" ht="12">
      <c r="B914" s="47"/>
      <c r="C914" s="47"/>
      <c r="D914" s="47"/>
      <c r="E914" s="47"/>
      <c r="F914" s="42"/>
      <c r="G914" s="52"/>
      <c r="H914" s="47"/>
      <c r="I914" s="175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  <c r="AA914" s="178"/>
      <c r="AB914" s="178"/>
      <c r="AC914" s="178"/>
      <c r="AD914" s="178"/>
      <c r="AE914" s="178"/>
      <c r="AF914" s="178"/>
      <c r="AG914" s="178"/>
      <c r="AH914" s="178"/>
      <c r="AI914" s="178"/>
      <c r="AJ914" s="178"/>
      <c r="AK914" s="178"/>
      <c r="AL914" s="178"/>
      <c r="AM914" s="178"/>
      <c r="AN914" s="178"/>
      <c r="AO914" s="178"/>
      <c r="AP914" s="178"/>
      <c r="AQ914" s="178"/>
      <c r="AR914" s="178"/>
      <c r="AS914" s="178"/>
      <c r="AT914" s="178"/>
      <c r="AU914" s="178"/>
      <c r="AV914" s="178"/>
      <c r="AW914" s="178"/>
      <c r="AX914" s="178"/>
      <c r="AY914" s="178"/>
      <c r="AZ914" s="178"/>
      <c r="BA914" s="178"/>
      <c r="BB914" s="178"/>
    </row>
    <row r="915" spans="1:54" s="174" customFormat="1" ht="11.4">
      <c r="B915" s="47"/>
      <c r="C915" s="47"/>
      <c r="D915" s="47"/>
      <c r="E915" s="47"/>
      <c r="F915" s="42"/>
      <c r="G915" s="52"/>
      <c r="H915" s="47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  <c r="AS915" s="175"/>
      <c r="AT915" s="175"/>
      <c r="AU915" s="175"/>
      <c r="AV915" s="175"/>
      <c r="AW915" s="175"/>
      <c r="AX915" s="175"/>
      <c r="AY915" s="175"/>
      <c r="AZ915" s="175"/>
      <c r="BA915" s="175"/>
      <c r="BB915" s="175"/>
    </row>
    <row r="916" spans="1:54" s="174" customFormat="1" ht="11.4">
      <c r="B916" s="47"/>
      <c r="C916" s="47"/>
      <c r="D916" s="47"/>
      <c r="E916" s="47"/>
      <c r="F916" s="42"/>
      <c r="G916" s="52"/>
      <c r="H916" s="47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  <c r="AS916" s="175"/>
      <c r="AT916" s="175"/>
      <c r="AU916" s="175"/>
      <c r="AV916" s="175"/>
      <c r="AW916" s="175"/>
      <c r="AX916" s="175"/>
      <c r="AY916" s="175"/>
      <c r="AZ916" s="175"/>
      <c r="BA916" s="175"/>
      <c r="BB916" s="175"/>
    </row>
    <row r="917" spans="1:54" s="174" customFormat="1" ht="11.4">
      <c r="A917" s="174">
        <v>1541</v>
      </c>
      <c r="B917" s="47"/>
      <c r="C917" s="47"/>
      <c r="D917" s="47"/>
      <c r="E917" s="47"/>
      <c r="F917" s="42"/>
      <c r="G917" s="52"/>
      <c r="H917" s="47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5"/>
      <c r="AT917" s="175"/>
      <c r="AU917" s="175"/>
      <c r="AV917" s="175"/>
      <c r="AW917" s="175"/>
      <c r="AX917" s="175"/>
      <c r="AY917" s="175"/>
      <c r="AZ917" s="175"/>
      <c r="BA917" s="175"/>
      <c r="BB917" s="175"/>
    </row>
    <row r="918" spans="1:54" s="174" customFormat="1" ht="11.4">
      <c r="B918" s="47"/>
      <c r="C918" s="47"/>
      <c r="D918" s="47"/>
      <c r="E918" s="47"/>
      <c r="F918" s="42"/>
      <c r="G918" s="52"/>
      <c r="H918" s="47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  <c r="AW918" s="175"/>
      <c r="AX918" s="175"/>
      <c r="AY918" s="175"/>
      <c r="AZ918" s="175"/>
      <c r="BA918" s="175"/>
      <c r="BB918" s="175"/>
    </row>
    <row r="919" spans="1:54" s="174" customFormat="1" ht="11.4">
      <c r="A919" s="174">
        <v>1542</v>
      </c>
      <c r="B919" s="47"/>
      <c r="C919" s="47"/>
      <c r="D919" s="47"/>
      <c r="E919" s="47"/>
      <c r="F919" s="42"/>
      <c r="G919" s="52"/>
      <c r="H919" s="47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  <c r="AW919" s="175"/>
      <c r="AX919" s="175"/>
      <c r="AY919" s="175"/>
      <c r="AZ919" s="175"/>
      <c r="BA919" s="175"/>
      <c r="BB919" s="175"/>
    </row>
    <row r="920" spans="1:54" s="174" customFormat="1" ht="11.4">
      <c r="B920" s="47"/>
      <c r="C920" s="47"/>
      <c r="D920" s="47"/>
      <c r="E920" s="47"/>
      <c r="F920" s="42"/>
      <c r="G920" s="52"/>
      <c r="H920" s="47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  <c r="AW920" s="175"/>
      <c r="AX920" s="175"/>
      <c r="AY920" s="175"/>
      <c r="AZ920" s="175"/>
      <c r="BA920" s="175"/>
      <c r="BB920" s="175"/>
    </row>
    <row r="921" spans="1:54" s="174" customFormat="1" ht="11.4">
      <c r="A921" s="174">
        <v>1514</v>
      </c>
      <c r="B921" s="47"/>
      <c r="C921" s="47"/>
      <c r="D921" s="47"/>
      <c r="E921" s="47"/>
      <c r="F921" s="42"/>
      <c r="G921" s="52"/>
      <c r="H921" s="47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  <c r="AW921" s="175"/>
      <c r="AX921" s="175"/>
      <c r="AY921" s="175"/>
      <c r="AZ921" s="175"/>
      <c r="BA921" s="175"/>
      <c r="BB921" s="175"/>
    </row>
    <row r="922" spans="1:54" s="174" customFormat="1" ht="11.4">
      <c r="B922" s="47"/>
      <c r="C922" s="47"/>
      <c r="D922" s="47"/>
      <c r="E922" s="47"/>
      <c r="F922" s="42"/>
      <c r="G922" s="52"/>
      <c r="H922" s="47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  <c r="AW922" s="175"/>
      <c r="AX922" s="175"/>
      <c r="AY922" s="175"/>
      <c r="AZ922" s="175"/>
      <c r="BA922" s="175"/>
      <c r="BB922" s="175"/>
    </row>
    <row r="923" spans="1:54" s="174" customFormat="1" ht="11.4">
      <c r="A923" s="174">
        <v>1515</v>
      </c>
      <c r="B923" s="47"/>
      <c r="C923" s="47"/>
      <c r="D923" s="47"/>
      <c r="E923" s="47"/>
      <c r="F923" s="42"/>
      <c r="G923" s="52"/>
      <c r="H923" s="47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  <c r="AW923" s="175"/>
      <c r="AX923" s="175"/>
      <c r="AY923" s="175"/>
      <c r="AZ923" s="175"/>
      <c r="BA923" s="175"/>
      <c r="BB923" s="175"/>
    </row>
    <row r="924" spans="1:54" s="174" customFormat="1" ht="11.4">
      <c r="B924" s="47"/>
      <c r="C924" s="47"/>
      <c r="D924" s="47"/>
      <c r="E924" s="47"/>
      <c r="F924" s="42"/>
      <c r="G924" s="52"/>
      <c r="H924" s="47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  <c r="AW924" s="175"/>
      <c r="AX924" s="175"/>
      <c r="AY924" s="175"/>
      <c r="AZ924" s="175"/>
      <c r="BA924" s="175"/>
      <c r="BB924" s="175"/>
    </row>
    <row r="925" spans="1:54" s="174" customFormat="1" ht="11.4">
      <c r="A925" s="174">
        <v>1563</v>
      </c>
      <c r="B925" s="137"/>
      <c r="C925" s="137"/>
      <c r="D925" s="137"/>
      <c r="E925" s="137"/>
      <c r="F925" s="136"/>
      <c r="G925" s="76"/>
      <c r="H925" s="137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  <c r="AW925" s="175"/>
      <c r="AX925" s="175"/>
      <c r="AY925" s="175"/>
      <c r="AZ925" s="175"/>
      <c r="BA925" s="175"/>
      <c r="BB925" s="175"/>
    </row>
    <row r="926" spans="1:54" s="174" customFormat="1" ht="11.4">
      <c r="B926" s="138" t="s">
        <v>666</v>
      </c>
      <c r="C926" s="172"/>
      <c r="D926" s="173"/>
      <c r="E926" s="156"/>
      <c r="F926" s="142"/>
      <c r="G926" s="14"/>
      <c r="H926" s="7">
        <f>SUM(H869:H924)</f>
        <v>0</v>
      </c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  <c r="AZ926" s="175"/>
      <c r="BA926" s="175"/>
      <c r="BB926" s="175"/>
    </row>
    <row r="927" spans="1:54" s="174" customFormat="1" ht="12">
      <c r="A927" s="174">
        <v>1566</v>
      </c>
      <c r="B927" s="2"/>
      <c r="C927" s="2"/>
      <c r="D927" s="144">
        <v>215</v>
      </c>
      <c r="E927" s="147"/>
      <c r="F927" s="146"/>
      <c r="G927" s="147"/>
      <c r="H927" s="2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  <c r="AW927" s="175"/>
      <c r="AX927" s="175"/>
      <c r="AY927" s="175"/>
      <c r="AZ927" s="175"/>
      <c r="BA927" s="175"/>
      <c r="BB927" s="175"/>
    </row>
    <row r="928" spans="1:54" s="174" customFormat="1" ht="13.8">
      <c r="B928" s="148" t="s">
        <v>165</v>
      </c>
      <c r="C928" s="1"/>
      <c r="D928" s="1"/>
      <c r="E928" s="151"/>
      <c r="F928" s="150"/>
      <c r="G928" s="151"/>
      <c r="H928" s="1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  <c r="AW928" s="175"/>
      <c r="AX928" s="175"/>
      <c r="AY928" s="175"/>
      <c r="AZ928" s="175"/>
      <c r="BA928" s="175"/>
      <c r="BB928" s="175"/>
    </row>
    <row r="929" spans="1:54" s="174" customFormat="1" ht="13.8">
      <c r="A929" s="174">
        <v>1567</v>
      </c>
      <c r="B929" s="148" t="str">
        <f>B863</f>
        <v>SECTION B - REHABILITATION OF ROAD PAVEMENTS AT EDITH CAVELL STREET</v>
      </c>
      <c r="C929" s="1"/>
      <c r="D929" s="1"/>
      <c r="E929" s="151"/>
      <c r="F929" s="150"/>
      <c r="G929" s="151"/>
      <c r="H929" s="1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  <c r="AW929" s="175"/>
      <c r="AX929" s="175"/>
      <c r="AY929" s="175"/>
      <c r="AZ929" s="175"/>
      <c r="BA929" s="175"/>
      <c r="BB929" s="175"/>
    </row>
    <row r="930" spans="1:54" s="174" customFormat="1" ht="12">
      <c r="B930" s="2"/>
      <c r="C930" s="2"/>
      <c r="D930" s="2"/>
      <c r="E930" s="147"/>
      <c r="F930" s="146"/>
      <c r="G930" s="147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  <c r="AW930" s="175"/>
      <c r="AX930" s="175"/>
      <c r="AY930" s="175"/>
      <c r="AZ930" s="175"/>
      <c r="BA930" s="175"/>
      <c r="BB930" s="175"/>
    </row>
    <row r="931" spans="1:54" s="174" customFormat="1" ht="11.4">
      <c r="A931" s="174">
        <v>1568</v>
      </c>
      <c r="B931" s="152" t="s">
        <v>1</v>
      </c>
      <c r="C931" s="152" t="s">
        <v>2</v>
      </c>
      <c r="D931" s="152" t="s">
        <v>3</v>
      </c>
      <c r="E931" s="152" t="s">
        <v>4</v>
      </c>
      <c r="F931" s="153" t="s">
        <v>5</v>
      </c>
      <c r="G931" s="152" t="s">
        <v>6</v>
      </c>
      <c r="H931" s="10" t="s">
        <v>7</v>
      </c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  <c r="AW931" s="175"/>
      <c r="AX931" s="175"/>
      <c r="AY931" s="175"/>
      <c r="AZ931" s="175"/>
      <c r="BA931" s="175"/>
      <c r="BB931" s="175"/>
    </row>
    <row r="932" spans="1:54" s="174" customFormat="1" ht="11.4">
      <c r="B932" s="154"/>
      <c r="C932" s="203"/>
      <c r="D932" s="8" t="s">
        <v>86</v>
      </c>
      <c r="E932" s="156"/>
      <c r="F932" s="142"/>
      <c r="G932" s="14"/>
      <c r="H932" s="6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  <c r="AW932" s="175"/>
      <c r="AX932" s="175"/>
      <c r="AY932" s="175"/>
      <c r="AZ932" s="175"/>
      <c r="BA932" s="175"/>
      <c r="BB932" s="175"/>
    </row>
    <row r="933" spans="1:54" s="174" customFormat="1" ht="11.4">
      <c r="A933" s="174">
        <v>1572</v>
      </c>
      <c r="B933" s="328" t="s">
        <v>87</v>
      </c>
      <c r="C933" s="328"/>
      <c r="D933" s="329" t="s">
        <v>88</v>
      </c>
      <c r="E933" s="161"/>
      <c r="F933" s="161"/>
      <c r="G933" s="365"/>
      <c r="H933" s="328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  <c r="AW933" s="175"/>
      <c r="AX933" s="175"/>
      <c r="AY933" s="175"/>
      <c r="AZ933" s="175"/>
      <c r="BA933" s="175"/>
      <c r="BB933" s="175"/>
    </row>
    <row r="934" spans="1:54" s="174" customFormat="1" ht="11.4">
      <c r="B934" s="121"/>
      <c r="C934" s="121"/>
      <c r="D934" s="43"/>
      <c r="E934" s="42"/>
      <c r="F934" s="42"/>
      <c r="G934" s="67"/>
      <c r="H934" s="121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  <c r="AW934" s="175"/>
      <c r="AX934" s="175"/>
      <c r="AY934" s="175"/>
      <c r="AZ934" s="175"/>
      <c r="BA934" s="175"/>
      <c r="BB934" s="175"/>
    </row>
    <row r="935" spans="1:54" s="174" customFormat="1" ht="12">
      <c r="B935" s="121" t="s">
        <v>89</v>
      </c>
      <c r="C935" s="121"/>
      <c r="D935" s="43" t="s">
        <v>90</v>
      </c>
      <c r="E935" s="42"/>
      <c r="F935" s="42"/>
      <c r="G935" s="67"/>
      <c r="H935" s="121"/>
      <c r="I935" s="178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5"/>
      <c r="AT935" s="175"/>
      <c r="AU935" s="175"/>
      <c r="AV935" s="175"/>
      <c r="AW935" s="175"/>
      <c r="AX935" s="175"/>
      <c r="AY935" s="175"/>
      <c r="AZ935" s="175"/>
      <c r="BA935" s="175"/>
      <c r="BB935" s="175"/>
    </row>
    <row r="936" spans="1:54" s="174" customFormat="1" ht="13.8">
      <c r="B936" s="43"/>
      <c r="C936" s="43"/>
      <c r="D936" s="43"/>
      <c r="E936" s="42"/>
      <c r="F936" s="42"/>
      <c r="G936" s="54"/>
      <c r="H936" s="43"/>
      <c r="I936" s="180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5"/>
      <c r="AT936" s="175"/>
      <c r="AU936" s="175"/>
      <c r="AV936" s="175"/>
      <c r="AW936" s="175"/>
      <c r="AX936" s="175"/>
      <c r="AY936" s="175"/>
      <c r="AZ936" s="175"/>
      <c r="BA936" s="175"/>
      <c r="BB936" s="175"/>
    </row>
    <row r="937" spans="1:54" s="174" customFormat="1" ht="22.8">
      <c r="B937" s="47"/>
      <c r="C937" s="47"/>
      <c r="D937" s="43" t="s">
        <v>156</v>
      </c>
      <c r="E937" s="42"/>
      <c r="F937" s="42"/>
      <c r="G937" s="52"/>
      <c r="H937" s="47"/>
      <c r="I937" s="180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  <c r="AP937" s="175"/>
      <c r="AQ937" s="175"/>
      <c r="AR937" s="175"/>
      <c r="AS937" s="175"/>
      <c r="AT937" s="175"/>
      <c r="AU937" s="175"/>
      <c r="AV937" s="175"/>
      <c r="AW937" s="175"/>
      <c r="AX937" s="175"/>
      <c r="AY937" s="175"/>
      <c r="AZ937" s="175"/>
      <c r="BA937" s="175"/>
      <c r="BB937" s="175"/>
    </row>
    <row r="938" spans="1:54" s="174" customFormat="1" ht="12">
      <c r="B938" s="47"/>
      <c r="C938" s="47"/>
      <c r="D938" s="43"/>
      <c r="E938" s="42"/>
      <c r="F938" s="42"/>
      <c r="G938" s="52"/>
      <c r="H938" s="47"/>
      <c r="I938" s="178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  <c r="AK938" s="175"/>
      <c r="AL938" s="175"/>
      <c r="AM938" s="175"/>
      <c r="AN938" s="175"/>
      <c r="AO938" s="175"/>
      <c r="AP938" s="175"/>
      <c r="AQ938" s="175"/>
      <c r="AR938" s="175"/>
      <c r="AS938" s="175"/>
      <c r="AT938" s="175"/>
      <c r="AU938" s="175"/>
      <c r="AV938" s="175"/>
      <c r="AW938" s="175"/>
      <c r="AX938" s="175"/>
      <c r="AY938" s="175"/>
      <c r="AZ938" s="175"/>
      <c r="BA938" s="175"/>
      <c r="BB938" s="175"/>
    </row>
    <row r="939" spans="1:54" s="174" customFormat="1" ht="11.4">
      <c r="B939" s="43"/>
      <c r="C939" s="43"/>
      <c r="D939" s="43" t="s">
        <v>91</v>
      </c>
      <c r="E939" s="42"/>
      <c r="F939" s="42"/>
      <c r="G939" s="54"/>
      <c r="H939" s="43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  <c r="AK939" s="175"/>
      <c r="AL939" s="175"/>
      <c r="AM939" s="175"/>
      <c r="AN939" s="175"/>
      <c r="AO939" s="175"/>
      <c r="AP939" s="175"/>
      <c r="AQ939" s="175"/>
      <c r="AR939" s="175"/>
      <c r="AS939" s="175"/>
      <c r="AT939" s="175"/>
      <c r="AU939" s="175"/>
      <c r="AV939" s="175"/>
      <c r="AW939" s="175"/>
      <c r="AX939" s="175"/>
      <c r="AY939" s="175"/>
      <c r="AZ939" s="175"/>
      <c r="BA939" s="175"/>
      <c r="BB939" s="175"/>
    </row>
    <row r="940" spans="1:54" s="174" customFormat="1" ht="11.4">
      <c r="B940" s="47"/>
      <c r="C940" s="47"/>
      <c r="D940" s="43"/>
      <c r="E940" s="42"/>
      <c r="F940" s="42"/>
      <c r="G940" s="52"/>
      <c r="H940" s="47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  <c r="AK940" s="175"/>
      <c r="AL940" s="175"/>
      <c r="AM940" s="175"/>
      <c r="AN940" s="175"/>
      <c r="AO940" s="175"/>
      <c r="AP940" s="175"/>
      <c r="AQ940" s="175"/>
      <c r="AR940" s="175"/>
      <c r="AS940" s="175"/>
      <c r="AT940" s="175"/>
      <c r="AU940" s="175"/>
      <c r="AV940" s="175"/>
      <c r="AW940" s="175"/>
      <c r="AX940" s="175"/>
      <c r="AY940" s="175"/>
      <c r="AZ940" s="175"/>
      <c r="BA940" s="175"/>
      <c r="BB940" s="175"/>
    </row>
    <row r="941" spans="1:54" s="174" customFormat="1" ht="11.4">
      <c r="B941" s="43"/>
      <c r="C941" s="43" t="s">
        <v>13</v>
      </c>
      <c r="D941" s="43" t="s">
        <v>92</v>
      </c>
      <c r="E941" s="42" t="s">
        <v>64</v>
      </c>
      <c r="F941" s="48" t="s">
        <v>183</v>
      </c>
      <c r="G941" s="54"/>
      <c r="H941" s="42">
        <f>F941*G941</f>
        <v>0</v>
      </c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  <c r="AP941" s="175"/>
      <c r="AQ941" s="175"/>
      <c r="AR941" s="175"/>
      <c r="AS941" s="175"/>
      <c r="AT941" s="175"/>
      <c r="AU941" s="175"/>
      <c r="AV941" s="175"/>
      <c r="AW941" s="175"/>
      <c r="AX941" s="175"/>
      <c r="AY941" s="175"/>
      <c r="AZ941" s="175"/>
      <c r="BA941" s="175"/>
      <c r="BB941" s="175"/>
    </row>
    <row r="942" spans="1:54" s="174" customFormat="1" ht="11.4">
      <c r="B942" s="47"/>
      <c r="C942" s="47"/>
      <c r="D942" s="43"/>
      <c r="E942" s="42"/>
      <c r="F942" s="48"/>
      <c r="G942" s="52"/>
      <c r="H942" s="47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  <c r="AP942" s="175"/>
      <c r="AQ942" s="175"/>
      <c r="AR942" s="175"/>
      <c r="AS942" s="175"/>
      <c r="AT942" s="175"/>
      <c r="AU942" s="175"/>
      <c r="AV942" s="175"/>
      <c r="AW942" s="175"/>
      <c r="AX942" s="175"/>
      <c r="AY942" s="175"/>
      <c r="AZ942" s="175"/>
      <c r="BA942" s="175"/>
      <c r="BB942" s="175"/>
    </row>
    <row r="943" spans="1:54" s="174" customFormat="1" ht="11.4">
      <c r="B943" s="43"/>
      <c r="C943" s="43" t="s">
        <v>13</v>
      </c>
      <c r="D943" s="43" t="s">
        <v>152</v>
      </c>
      <c r="E943" s="42" t="s">
        <v>64</v>
      </c>
      <c r="F943" s="48" t="s">
        <v>183</v>
      </c>
      <c r="G943" s="54"/>
      <c r="H943" s="42">
        <f>F943*G943</f>
        <v>0</v>
      </c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  <c r="AJ943" s="175"/>
      <c r="AK943" s="175"/>
      <c r="AL943" s="175"/>
      <c r="AM943" s="175"/>
      <c r="AN943" s="175"/>
      <c r="AO943" s="175"/>
      <c r="AP943" s="175"/>
      <c r="AQ943" s="175"/>
      <c r="AR943" s="175"/>
      <c r="AS943" s="175"/>
      <c r="AT943" s="175"/>
      <c r="AU943" s="175"/>
      <c r="AV943" s="175"/>
      <c r="AW943" s="175"/>
      <c r="AX943" s="175"/>
      <c r="AY943" s="175"/>
      <c r="AZ943" s="175"/>
      <c r="BA943" s="175"/>
      <c r="BB943" s="175"/>
    </row>
    <row r="944" spans="1:54" s="174" customFormat="1" ht="11.4">
      <c r="B944" s="47"/>
      <c r="C944" s="47"/>
      <c r="D944" s="43"/>
      <c r="E944" s="42"/>
      <c r="F944" s="48"/>
      <c r="G944" s="52"/>
      <c r="H944" s="47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  <c r="AK944" s="175"/>
      <c r="AL944" s="175"/>
      <c r="AM944" s="175"/>
      <c r="AN944" s="175"/>
      <c r="AO944" s="175"/>
      <c r="AP944" s="175"/>
      <c r="AQ944" s="175"/>
      <c r="AR944" s="175"/>
      <c r="AS944" s="175"/>
      <c r="AT944" s="175"/>
      <c r="AU944" s="175"/>
      <c r="AV944" s="175"/>
      <c r="AW944" s="175"/>
      <c r="AX944" s="175"/>
      <c r="AY944" s="175"/>
      <c r="AZ944" s="175"/>
      <c r="BA944" s="175"/>
      <c r="BB944" s="175"/>
    </row>
    <row r="945" spans="2:54" s="174" customFormat="1" ht="11.4">
      <c r="B945" s="43"/>
      <c r="C945" s="43" t="s">
        <v>13</v>
      </c>
      <c r="D945" s="43" t="s">
        <v>153</v>
      </c>
      <c r="E945" s="42" t="s">
        <v>64</v>
      </c>
      <c r="F945" s="48" t="s">
        <v>184</v>
      </c>
      <c r="G945" s="54"/>
      <c r="H945" s="42">
        <f>F945*G945</f>
        <v>0</v>
      </c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  <c r="AA945" s="175"/>
      <c r="AB945" s="175"/>
      <c r="AC945" s="175"/>
      <c r="AD945" s="175"/>
      <c r="AE945" s="175"/>
      <c r="AF945" s="175"/>
      <c r="AG945" s="175"/>
      <c r="AH945" s="175"/>
      <c r="AI945" s="175"/>
      <c r="AJ945" s="175"/>
      <c r="AK945" s="175"/>
      <c r="AL945" s="175"/>
      <c r="AM945" s="175"/>
      <c r="AN945" s="175"/>
      <c r="AO945" s="175"/>
      <c r="AP945" s="175"/>
      <c r="AQ945" s="175"/>
      <c r="AR945" s="175"/>
      <c r="AS945" s="175"/>
      <c r="AT945" s="175"/>
      <c r="AU945" s="175"/>
      <c r="AV945" s="175"/>
      <c r="AW945" s="175"/>
      <c r="AX945" s="175"/>
      <c r="AY945" s="175"/>
      <c r="AZ945" s="175"/>
      <c r="BA945" s="175"/>
      <c r="BB945" s="175"/>
    </row>
    <row r="946" spans="2:54" s="174" customFormat="1" ht="11.4">
      <c r="B946" s="47"/>
      <c r="C946" s="47"/>
      <c r="D946" s="43"/>
      <c r="E946" s="42"/>
      <c r="F946" s="48"/>
      <c r="G946" s="52"/>
      <c r="H946" s="47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  <c r="AJ946" s="175"/>
      <c r="AK946" s="175"/>
      <c r="AL946" s="175"/>
      <c r="AM946" s="175"/>
      <c r="AN946" s="175"/>
      <c r="AO946" s="175"/>
      <c r="AP946" s="175"/>
      <c r="AQ946" s="175"/>
      <c r="AR946" s="175"/>
      <c r="AS946" s="175"/>
      <c r="AT946" s="175"/>
      <c r="AU946" s="175"/>
      <c r="AV946" s="175"/>
      <c r="AW946" s="175"/>
      <c r="AX946" s="175"/>
      <c r="AY946" s="175"/>
      <c r="AZ946" s="175"/>
      <c r="BA946" s="175"/>
      <c r="BB946" s="175"/>
    </row>
    <row r="947" spans="2:54" s="174" customFormat="1" ht="11.4">
      <c r="B947" s="47"/>
      <c r="C947" s="47" t="s">
        <v>13</v>
      </c>
      <c r="D947" s="43" t="s">
        <v>154</v>
      </c>
      <c r="E947" s="42" t="s">
        <v>64</v>
      </c>
      <c r="F947" s="48" t="s">
        <v>184</v>
      </c>
      <c r="G947" s="52"/>
      <c r="H947" s="42">
        <f>F947*G947</f>
        <v>0</v>
      </c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  <c r="AJ947" s="175"/>
      <c r="AK947" s="175"/>
      <c r="AL947" s="175"/>
      <c r="AM947" s="175"/>
      <c r="AN947" s="175"/>
      <c r="AO947" s="175"/>
      <c r="AP947" s="175"/>
      <c r="AQ947" s="175"/>
      <c r="AR947" s="175"/>
      <c r="AS947" s="175"/>
      <c r="AT947" s="175"/>
      <c r="AU947" s="175"/>
      <c r="AV947" s="175"/>
      <c r="AW947" s="175"/>
      <c r="AX947" s="175"/>
      <c r="AY947" s="175"/>
      <c r="AZ947" s="175"/>
      <c r="BA947" s="175"/>
      <c r="BB947" s="175"/>
    </row>
    <row r="948" spans="2:54" s="174" customFormat="1" ht="11.4">
      <c r="B948" s="47"/>
      <c r="C948" s="47"/>
      <c r="D948" s="43"/>
      <c r="E948" s="42"/>
      <c r="F948" s="48"/>
      <c r="G948" s="52"/>
      <c r="H948" s="47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  <c r="AJ948" s="175"/>
      <c r="AK948" s="175"/>
      <c r="AL948" s="175"/>
      <c r="AM948" s="175"/>
      <c r="AN948" s="175"/>
      <c r="AO948" s="175"/>
      <c r="AP948" s="175"/>
      <c r="AQ948" s="175"/>
      <c r="AR948" s="175"/>
      <c r="AS948" s="175"/>
      <c r="AT948" s="175"/>
      <c r="AU948" s="175"/>
      <c r="AV948" s="175"/>
      <c r="AW948" s="175"/>
      <c r="AX948" s="175"/>
      <c r="AY948" s="175"/>
      <c r="AZ948" s="175"/>
      <c r="BA948" s="175"/>
      <c r="BB948" s="175"/>
    </row>
    <row r="949" spans="2:54" s="174" customFormat="1" ht="11.4">
      <c r="B949" s="47"/>
      <c r="C949" s="47"/>
      <c r="D949" s="43" t="s">
        <v>155</v>
      </c>
      <c r="E949" s="42"/>
      <c r="F949" s="48"/>
      <c r="G949" s="52"/>
      <c r="H949" s="47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5"/>
      <c r="AK949" s="175"/>
      <c r="AL949" s="175"/>
      <c r="AM949" s="175"/>
      <c r="AN949" s="175"/>
      <c r="AO949" s="175"/>
      <c r="AP949" s="175"/>
      <c r="AQ949" s="175"/>
      <c r="AR949" s="175"/>
      <c r="AS949" s="175"/>
      <c r="AT949" s="175"/>
      <c r="AU949" s="175"/>
      <c r="AV949" s="175"/>
      <c r="AW949" s="175"/>
      <c r="AX949" s="175"/>
      <c r="AY949" s="175"/>
      <c r="AZ949" s="175"/>
      <c r="BA949" s="175"/>
      <c r="BB949" s="175"/>
    </row>
    <row r="950" spans="2:54" s="174" customFormat="1" ht="11.4">
      <c r="B950" s="47"/>
      <c r="C950" s="47"/>
      <c r="D950" s="43"/>
      <c r="E950" s="42"/>
      <c r="F950" s="48"/>
      <c r="G950" s="52"/>
      <c r="H950" s="47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5"/>
      <c r="AK950" s="175"/>
      <c r="AL950" s="175"/>
      <c r="AM950" s="175"/>
      <c r="AN950" s="175"/>
      <c r="AO950" s="175"/>
      <c r="AP950" s="175"/>
      <c r="AQ950" s="175"/>
      <c r="AR950" s="175"/>
      <c r="AS950" s="175"/>
      <c r="AT950" s="175"/>
      <c r="AU950" s="175"/>
      <c r="AV950" s="175"/>
      <c r="AW950" s="175"/>
      <c r="AX950" s="175"/>
      <c r="AY950" s="175"/>
      <c r="AZ950" s="175"/>
      <c r="BA950" s="175"/>
      <c r="BB950" s="175"/>
    </row>
    <row r="951" spans="2:54" s="174" customFormat="1" ht="11.4">
      <c r="B951" s="47"/>
      <c r="C951" s="47" t="s">
        <v>13</v>
      </c>
      <c r="D951" s="43" t="s">
        <v>92</v>
      </c>
      <c r="E951" s="42" t="s">
        <v>64</v>
      </c>
      <c r="F951" s="48" t="s">
        <v>184</v>
      </c>
      <c r="G951" s="52"/>
      <c r="H951" s="42">
        <f>F951*G951</f>
        <v>0</v>
      </c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  <c r="AA951" s="175"/>
      <c r="AB951" s="175"/>
      <c r="AC951" s="175"/>
      <c r="AD951" s="175"/>
      <c r="AE951" s="175"/>
      <c r="AF951" s="175"/>
      <c r="AG951" s="175"/>
      <c r="AH951" s="175"/>
      <c r="AI951" s="175"/>
      <c r="AJ951" s="175"/>
      <c r="AK951" s="175"/>
      <c r="AL951" s="175"/>
      <c r="AM951" s="175"/>
      <c r="AN951" s="175"/>
      <c r="AO951" s="175"/>
      <c r="AP951" s="175"/>
      <c r="AQ951" s="175"/>
      <c r="AR951" s="175"/>
      <c r="AS951" s="175"/>
      <c r="AT951" s="175"/>
      <c r="AU951" s="175"/>
      <c r="AV951" s="175"/>
      <c r="AW951" s="175"/>
      <c r="AX951" s="175"/>
      <c r="AY951" s="175"/>
      <c r="AZ951" s="175"/>
      <c r="BA951" s="175"/>
      <c r="BB951" s="175"/>
    </row>
    <row r="952" spans="2:54" s="174" customFormat="1" ht="11.4">
      <c r="B952" s="47"/>
      <c r="C952" s="47"/>
      <c r="D952" s="43"/>
      <c r="E952" s="42"/>
      <c r="F952" s="48"/>
      <c r="G952" s="52"/>
      <c r="H952" s="47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  <c r="AA952" s="175"/>
      <c r="AB952" s="175"/>
      <c r="AC952" s="175"/>
      <c r="AD952" s="175"/>
      <c r="AE952" s="175"/>
      <c r="AF952" s="175"/>
      <c r="AG952" s="175"/>
      <c r="AH952" s="175"/>
      <c r="AI952" s="175"/>
      <c r="AJ952" s="175"/>
      <c r="AK952" s="175"/>
      <c r="AL952" s="175"/>
      <c r="AM952" s="175"/>
      <c r="AN952" s="175"/>
      <c r="AO952" s="175"/>
      <c r="AP952" s="175"/>
      <c r="AQ952" s="175"/>
      <c r="AR952" s="175"/>
      <c r="AS952" s="175"/>
      <c r="AT952" s="175"/>
      <c r="AU952" s="175"/>
      <c r="AV952" s="175"/>
      <c r="AW952" s="175"/>
      <c r="AX952" s="175"/>
      <c r="AY952" s="175"/>
      <c r="AZ952" s="175"/>
      <c r="BA952" s="175"/>
      <c r="BB952" s="175"/>
    </row>
    <row r="953" spans="2:54" s="174" customFormat="1" ht="11.4">
      <c r="B953" s="47"/>
      <c r="C953" s="47" t="s">
        <v>13</v>
      </c>
      <c r="D953" s="43" t="s">
        <v>152</v>
      </c>
      <c r="E953" s="42" t="s">
        <v>64</v>
      </c>
      <c r="F953" s="48" t="s">
        <v>184</v>
      </c>
      <c r="G953" s="52"/>
      <c r="H953" s="42">
        <f>F953*G953</f>
        <v>0</v>
      </c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  <c r="AJ953" s="175"/>
      <c r="AK953" s="175"/>
      <c r="AL953" s="175"/>
      <c r="AM953" s="175"/>
      <c r="AN953" s="175"/>
      <c r="AO953" s="175"/>
      <c r="AP953" s="175"/>
      <c r="AQ953" s="175"/>
      <c r="AR953" s="175"/>
      <c r="AS953" s="175"/>
      <c r="AT953" s="175"/>
      <c r="AU953" s="175"/>
      <c r="AV953" s="175"/>
      <c r="AW953" s="175"/>
      <c r="AX953" s="175"/>
      <c r="AY953" s="175"/>
      <c r="AZ953" s="175"/>
      <c r="BA953" s="175"/>
      <c r="BB953" s="175"/>
    </row>
    <row r="954" spans="2:54" s="174" customFormat="1" ht="11.4">
      <c r="B954" s="47"/>
      <c r="C954" s="47"/>
      <c r="D954" s="43"/>
      <c r="E954" s="42"/>
      <c r="F954" s="48"/>
      <c r="G954" s="52"/>
      <c r="H954" s="47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  <c r="AJ954" s="175"/>
      <c r="AK954" s="175"/>
      <c r="AL954" s="175"/>
      <c r="AM954" s="175"/>
      <c r="AN954" s="175"/>
      <c r="AO954" s="175"/>
      <c r="AP954" s="175"/>
      <c r="AQ954" s="175"/>
      <c r="AR954" s="175"/>
      <c r="AS954" s="175"/>
      <c r="AT954" s="175"/>
      <c r="AU954" s="175"/>
      <c r="AV954" s="175"/>
      <c r="AW954" s="175"/>
      <c r="AX954" s="175"/>
      <c r="AY954" s="175"/>
      <c r="AZ954" s="175"/>
      <c r="BA954" s="175"/>
      <c r="BB954" s="175"/>
    </row>
    <row r="955" spans="2:54" s="174" customFormat="1" ht="11.4">
      <c r="B955" s="47"/>
      <c r="C955" s="47" t="s">
        <v>13</v>
      </c>
      <c r="D955" s="43" t="s">
        <v>153</v>
      </c>
      <c r="E955" s="42" t="s">
        <v>64</v>
      </c>
      <c r="F955" s="48" t="s">
        <v>184</v>
      </c>
      <c r="G955" s="52"/>
      <c r="H955" s="42">
        <f>F955*G955</f>
        <v>0</v>
      </c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  <c r="AJ955" s="175"/>
      <c r="AK955" s="175"/>
      <c r="AL955" s="175"/>
      <c r="AM955" s="175"/>
      <c r="AN955" s="175"/>
      <c r="AO955" s="175"/>
      <c r="AP955" s="175"/>
      <c r="AQ955" s="175"/>
      <c r="AR955" s="175"/>
      <c r="AS955" s="175"/>
      <c r="AT955" s="175"/>
      <c r="AU955" s="175"/>
      <c r="AV955" s="175"/>
      <c r="AW955" s="175"/>
      <c r="AX955" s="175"/>
      <c r="AY955" s="175"/>
      <c r="AZ955" s="175"/>
      <c r="BA955" s="175"/>
      <c r="BB955" s="175"/>
    </row>
    <row r="956" spans="2:54" s="174" customFormat="1" ht="11.4">
      <c r="B956" s="47"/>
      <c r="C956" s="47"/>
      <c r="D956" s="43"/>
      <c r="E956" s="42"/>
      <c r="F956" s="48"/>
      <c r="G956" s="52"/>
      <c r="H956" s="47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  <c r="AK956" s="175"/>
      <c r="AL956" s="175"/>
      <c r="AM956" s="175"/>
      <c r="AN956" s="175"/>
      <c r="AO956" s="175"/>
      <c r="AP956" s="175"/>
      <c r="AQ956" s="175"/>
      <c r="AR956" s="175"/>
      <c r="AS956" s="175"/>
      <c r="AT956" s="175"/>
      <c r="AU956" s="175"/>
      <c r="AV956" s="175"/>
      <c r="AW956" s="175"/>
      <c r="AX956" s="175"/>
      <c r="AY956" s="175"/>
      <c r="AZ956" s="175"/>
      <c r="BA956" s="175"/>
      <c r="BB956" s="175"/>
    </row>
    <row r="957" spans="2:54" s="174" customFormat="1" ht="11.4">
      <c r="B957" s="47"/>
      <c r="C957" s="47" t="s">
        <v>13</v>
      </c>
      <c r="D957" s="43" t="s">
        <v>154</v>
      </c>
      <c r="E957" s="42" t="s">
        <v>64</v>
      </c>
      <c r="F957" s="48" t="s">
        <v>184</v>
      </c>
      <c r="G957" s="52"/>
      <c r="H957" s="42">
        <f>F957*G957</f>
        <v>0</v>
      </c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  <c r="AK957" s="175"/>
      <c r="AL957" s="175"/>
      <c r="AM957" s="175"/>
      <c r="AN957" s="175"/>
      <c r="AO957" s="175"/>
      <c r="AP957" s="175"/>
      <c r="AQ957" s="175"/>
      <c r="AR957" s="175"/>
      <c r="AS957" s="175"/>
      <c r="AT957" s="175"/>
      <c r="AU957" s="175"/>
      <c r="AV957" s="175"/>
      <c r="AW957" s="175"/>
      <c r="AX957" s="175"/>
      <c r="AY957" s="175"/>
      <c r="AZ957" s="175"/>
      <c r="BA957" s="175"/>
      <c r="BB957" s="175"/>
    </row>
    <row r="958" spans="2:54" s="174" customFormat="1" ht="11.4">
      <c r="B958" s="47"/>
      <c r="C958" s="47"/>
      <c r="D958" s="43"/>
      <c r="E958" s="42"/>
      <c r="F958" s="48"/>
      <c r="G958" s="52"/>
      <c r="H958" s="47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  <c r="AK958" s="175"/>
      <c r="AL958" s="175"/>
      <c r="AM958" s="175"/>
      <c r="AN958" s="175"/>
      <c r="AO958" s="175"/>
      <c r="AP958" s="175"/>
      <c r="AQ958" s="175"/>
      <c r="AR958" s="175"/>
      <c r="AS958" s="175"/>
      <c r="AT958" s="175"/>
      <c r="AU958" s="175"/>
      <c r="AV958" s="175"/>
      <c r="AW958" s="175"/>
      <c r="AX958" s="175"/>
      <c r="AY958" s="175"/>
      <c r="AZ958" s="175"/>
      <c r="BA958" s="175"/>
      <c r="BB958" s="175"/>
    </row>
    <row r="959" spans="2:54" s="174" customFormat="1" ht="22.8">
      <c r="B959" s="47"/>
      <c r="C959" s="47"/>
      <c r="D959" s="43" t="s">
        <v>157</v>
      </c>
      <c r="E959" s="42"/>
      <c r="F959" s="48"/>
      <c r="G959" s="52"/>
      <c r="H959" s="47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  <c r="AK959" s="175"/>
      <c r="AL959" s="175"/>
      <c r="AM959" s="175"/>
      <c r="AN959" s="175"/>
      <c r="AO959" s="175"/>
      <c r="AP959" s="175"/>
      <c r="AQ959" s="175"/>
      <c r="AR959" s="175"/>
      <c r="AS959" s="175"/>
      <c r="AT959" s="175"/>
      <c r="AU959" s="175"/>
      <c r="AV959" s="175"/>
      <c r="AW959" s="175"/>
      <c r="AX959" s="175"/>
      <c r="AY959" s="175"/>
      <c r="AZ959" s="175"/>
      <c r="BA959" s="175"/>
      <c r="BB959" s="175"/>
    </row>
    <row r="960" spans="2:54" s="174" customFormat="1" ht="11.4">
      <c r="B960" s="47"/>
      <c r="C960" s="47"/>
      <c r="D960" s="43"/>
      <c r="E960" s="42"/>
      <c r="F960" s="48"/>
      <c r="G960" s="52"/>
      <c r="H960" s="47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  <c r="AK960" s="175"/>
      <c r="AL960" s="175"/>
      <c r="AM960" s="175"/>
      <c r="AN960" s="175"/>
      <c r="AO960" s="175"/>
      <c r="AP960" s="175"/>
      <c r="AQ960" s="175"/>
      <c r="AR960" s="175"/>
      <c r="AS960" s="175"/>
      <c r="AT960" s="175"/>
      <c r="AU960" s="175"/>
      <c r="AV960" s="175"/>
      <c r="AW960" s="175"/>
      <c r="AX960" s="175"/>
      <c r="AY960" s="175"/>
      <c r="AZ960" s="175"/>
      <c r="BA960" s="175"/>
      <c r="BB960" s="175"/>
    </row>
    <row r="961" spans="2:54" s="174" customFormat="1" ht="11.4">
      <c r="B961" s="47"/>
      <c r="C961" s="47"/>
      <c r="D961" s="43" t="s">
        <v>92</v>
      </c>
      <c r="E961" s="42" t="s">
        <v>64</v>
      </c>
      <c r="F961" s="48" t="s">
        <v>183</v>
      </c>
      <c r="G961" s="52"/>
      <c r="H961" s="42">
        <f>F961*G961</f>
        <v>0</v>
      </c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  <c r="AK961" s="175"/>
      <c r="AL961" s="175"/>
      <c r="AM961" s="175"/>
      <c r="AN961" s="175"/>
      <c r="AO961" s="175"/>
      <c r="AP961" s="175"/>
      <c r="AQ961" s="175"/>
      <c r="AR961" s="175"/>
      <c r="AS961" s="175"/>
      <c r="AT961" s="175"/>
      <c r="AU961" s="175"/>
      <c r="AV961" s="175"/>
      <c r="AW961" s="175"/>
      <c r="AX961" s="175"/>
      <c r="AY961" s="175"/>
      <c r="AZ961" s="175"/>
      <c r="BA961" s="175"/>
      <c r="BB961" s="175"/>
    </row>
    <row r="962" spans="2:54" s="174" customFormat="1" ht="11.4">
      <c r="B962" s="47"/>
      <c r="C962" s="47"/>
      <c r="D962" s="43"/>
      <c r="E962" s="42"/>
      <c r="F962" s="48"/>
      <c r="G962" s="52"/>
      <c r="H962" s="47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  <c r="AP962" s="175"/>
      <c r="AQ962" s="175"/>
      <c r="AR962" s="175"/>
      <c r="AS962" s="175"/>
      <c r="AT962" s="175"/>
      <c r="AU962" s="175"/>
      <c r="AV962" s="175"/>
      <c r="AW962" s="175"/>
      <c r="AX962" s="175"/>
      <c r="AY962" s="175"/>
      <c r="AZ962" s="175"/>
      <c r="BA962" s="175"/>
      <c r="BB962" s="175"/>
    </row>
    <row r="963" spans="2:54" s="174" customFormat="1" ht="11.4">
      <c r="B963" s="47"/>
      <c r="C963" s="47"/>
      <c r="D963" s="43" t="s">
        <v>152</v>
      </c>
      <c r="E963" s="42" t="s">
        <v>64</v>
      </c>
      <c r="F963" s="48" t="s">
        <v>183</v>
      </c>
      <c r="G963" s="52"/>
      <c r="H963" s="42">
        <f>F963*G963</f>
        <v>0</v>
      </c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  <c r="AJ963" s="175"/>
      <c r="AK963" s="175"/>
      <c r="AL963" s="175"/>
      <c r="AM963" s="175"/>
      <c r="AN963" s="175"/>
      <c r="AO963" s="175"/>
      <c r="AP963" s="175"/>
      <c r="AQ963" s="175"/>
      <c r="AR963" s="175"/>
      <c r="AS963" s="175"/>
      <c r="AT963" s="175"/>
      <c r="AU963" s="175"/>
      <c r="AV963" s="175"/>
      <c r="AW963" s="175"/>
      <c r="AX963" s="175"/>
      <c r="AY963" s="175"/>
      <c r="AZ963" s="175"/>
      <c r="BA963" s="175"/>
      <c r="BB963" s="175"/>
    </row>
    <row r="964" spans="2:54" s="174" customFormat="1" ht="11.4">
      <c r="B964" s="47"/>
      <c r="C964" s="47"/>
      <c r="D964" s="43"/>
      <c r="E964" s="42"/>
      <c r="F964" s="48"/>
      <c r="G964" s="52"/>
      <c r="H964" s="47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  <c r="AJ964" s="175"/>
      <c r="AK964" s="175"/>
      <c r="AL964" s="175"/>
      <c r="AM964" s="175"/>
      <c r="AN964" s="175"/>
      <c r="AO964" s="175"/>
      <c r="AP964" s="175"/>
      <c r="AQ964" s="175"/>
      <c r="AR964" s="175"/>
      <c r="AS964" s="175"/>
      <c r="AT964" s="175"/>
      <c r="AU964" s="175"/>
      <c r="AV964" s="175"/>
      <c r="AW964" s="175"/>
      <c r="AX964" s="175"/>
      <c r="AY964" s="175"/>
      <c r="AZ964" s="175"/>
      <c r="BA964" s="175"/>
      <c r="BB964" s="175"/>
    </row>
    <row r="965" spans="2:54" s="174" customFormat="1" ht="11.4">
      <c r="B965" s="47"/>
      <c r="C965" s="47"/>
      <c r="D965" s="43" t="s">
        <v>153</v>
      </c>
      <c r="E965" s="42" t="s">
        <v>64</v>
      </c>
      <c r="F965" s="48" t="s">
        <v>184</v>
      </c>
      <c r="G965" s="52"/>
      <c r="H965" s="42">
        <f>F965*G965</f>
        <v>0</v>
      </c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  <c r="AK965" s="175"/>
      <c r="AL965" s="175"/>
      <c r="AM965" s="175"/>
      <c r="AN965" s="175"/>
      <c r="AO965" s="175"/>
      <c r="AP965" s="175"/>
      <c r="AQ965" s="175"/>
      <c r="AR965" s="175"/>
      <c r="AS965" s="175"/>
      <c r="AT965" s="175"/>
      <c r="AU965" s="175"/>
      <c r="AV965" s="175"/>
      <c r="AW965" s="175"/>
      <c r="AX965" s="175"/>
      <c r="AY965" s="175"/>
      <c r="AZ965" s="175"/>
      <c r="BA965" s="175"/>
      <c r="BB965" s="175"/>
    </row>
    <row r="966" spans="2:54" s="174" customFormat="1" ht="11.4">
      <c r="B966" s="47"/>
      <c r="C966" s="47"/>
      <c r="D966" s="43"/>
      <c r="E966" s="42"/>
      <c r="F966" s="48"/>
      <c r="G966" s="52"/>
      <c r="H966" s="47"/>
      <c r="I966" s="175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  <c r="AA966" s="175"/>
      <c r="AB966" s="175"/>
      <c r="AC966" s="175"/>
      <c r="AD966" s="175"/>
      <c r="AE966" s="175"/>
      <c r="AF966" s="175"/>
      <c r="AG966" s="175"/>
      <c r="AH966" s="175"/>
      <c r="AI966" s="175"/>
      <c r="AJ966" s="175"/>
      <c r="AK966" s="175"/>
      <c r="AL966" s="175"/>
      <c r="AM966" s="175"/>
      <c r="AN966" s="175"/>
      <c r="AO966" s="175"/>
      <c r="AP966" s="175"/>
      <c r="AQ966" s="175"/>
      <c r="AR966" s="175"/>
      <c r="AS966" s="175"/>
      <c r="AT966" s="175"/>
      <c r="AU966" s="175"/>
      <c r="AV966" s="175"/>
      <c r="AW966" s="175"/>
      <c r="AX966" s="175"/>
      <c r="AY966" s="175"/>
      <c r="AZ966" s="175"/>
      <c r="BA966" s="175"/>
      <c r="BB966" s="175"/>
    </row>
    <row r="967" spans="2:54" s="174" customFormat="1" ht="11.4">
      <c r="B967" s="47"/>
      <c r="C967" s="47"/>
      <c r="D967" s="43" t="s">
        <v>154</v>
      </c>
      <c r="E967" s="42" t="s">
        <v>64</v>
      </c>
      <c r="F967" s="48" t="s">
        <v>184</v>
      </c>
      <c r="G967" s="52"/>
      <c r="H967" s="42">
        <f>F967*G967</f>
        <v>0</v>
      </c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  <c r="AA967" s="175"/>
      <c r="AB967" s="175"/>
      <c r="AC967" s="175"/>
      <c r="AD967" s="175"/>
      <c r="AE967" s="175"/>
      <c r="AF967" s="175"/>
      <c r="AG967" s="175"/>
      <c r="AH967" s="175"/>
      <c r="AI967" s="175"/>
      <c r="AJ967" s="175"/>
      <c r="AK967" s="175"/>
      <c r="AL967" s="175"/>
      <c r="AM967" s="175"/>
      <c r="AN967" s="175"/>
      <c r="AO967" s="175"/>
      <c r="AP967" s="175"/>
      <c r="AQ967" s="175"/>
      <c r="AR967" s="175"/>
      <c r="AS967" s="175"/>
      <c r="AT967" s="175"/>
      <c r="AU967" s="175"/>
      <c r="AV967" s="175"/>
      <c r="AW967" s="175"/>
      <c r="AX967" s="175"/>
      <c r="AY967" s="175"/>
      <c r="AZ967" s="175"/>
      <c r="BA967" s="175"/>
      <c r="BB967" s="175"/>
    </row>
    <row r="968" spans="2:54" s="174" customFormat="1" ht="11.4">
      <c r="B968" s="47"/>
      <c r="C968" s="47"/>
      <c r="D968" s="43"/>
      <c r="E968" s="42"/>
      <c r="F968" s="48"/>
      <c r="G968" s="52"/>
      <c r="H968" s="47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  <c r="AA968" s="175"/>
      <c r="AB968" s="175"/>
      <c r="AC968" s="175"/>
      <c r="AD968" s="175"/>
      <c r="AE968" s="175"/>
      <c r="AF968" s="175"/>
      <c r="AG968" s="175"/>
      <c r="AH968" s="175"/>
      <c r="AI968" s="175"/>
      <c r="AJ968" s="175"/>
      <c r="AK968" s="175"/>
      <c r="AL968" s="175"/>
      <c r="AM968" s="175"/>
      <c r="AN968" s="175"/>
      <c r="AO968" s="175"/>
      <c r="AP968" s="175"/>
      <c r="AQ968" s="175"/>
      <c r="AR968" s="175"/>
      <c r="AS968" s="175"/>
      <c r="AT968" s="175"/>
      <c r="AU968" s="175"/>
      <c r="AV968" s="175"/>
      <c r="AW968" s="175"/>
      <c r="AX968" s="175"/>
      <c r="AY968" s="175"/>
      <c r="AZ968" s="175"/>
      <c r="BA968" s="175"/>
      <c r="BB968" s="175"/>
    </row>
    <row r="969" spans="2:54" s="174" customFormat="1" ht="11.4">
      <c r="B969" s="47"/>
      <c r="C969" s="47"/>
      <c r="D969" s="43" t="s">
        <v>93</v>
      </c>
      <c r="E969" s="42" t="s">
        <v>42</v>
      </c>
      <c r="F969" s="48" t="s">
        <v>284</v>
      </c>
      <c r="G969" s="52"/>
      <c r="H969" s="42">
        <f>F969*G969</f>
        <v>0</v>
      </c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  <c r="AA969" s="175"/>
      <c r="AB969" s="175"/>
      <c r="AC969" s="175"/>
      <c r="AD969" s="175"/>
      <c r="AE969" s="175"/>
      <c r="AF969" s="175"/>
      <c r="AG969" s="175"/>
      <c r="AH969" s="175"/>
      <c r="AI969" s="175"/>
      <c r="AJ969" s="175"/>
      <c r="AK969" s="175"/>
      <c r="AL969" s="175"/>
      <c r="AM969" s="175"/>
      <c r="AN969" s="175"/>
      <c r="AO969" s="175"/>
      <c r="AP969" s="175"/>
      <c r="AQ969" s="175"/>
      <c r="AR969" s="175"/>
      <c r="AS969" s="175"/>
      <c r="AT969" s="175"/>
      <c r="AU969" s="175"/>
      <c r="AV969" s="175"/>
      <c r="AW969" s="175"/>
      <c r="AX969" s="175"/>
      <c r="AY969" s="175"/>
      <c r="AZ969" s="175"/>
      <c r="BA969" s="175"/>
      <c r="BB969" s="175"/>
    </row>
    <row r="970" spans="2:54" s="174" customFormat="1" ht="11.4">
      <c r="B970" s="47"/>
      <c r="C970" s="47"/>
      <c r="D970" s="43"/>
      <c r="E970" s="42"/>
      <c r="F970" s="48"/>
      <c r="G970" s="52"/>
      <c r="H970" s="47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  <c r="AA970" s="175"/>
      <c r="AB970" s="175"/>
      <c r="AC970" s="175"/>
      <c r="AD970" s="175"/>
      <c r="AE970" s="175"/>
      <c r="AF970" s="175"/>
      <c r="AG970" s="175"/>
      <c r="AH970" s="175"/>
      <c r="AI970" s="175"/>
      <c r="AJ970" s="175"/>
      <c r="AK970" s="175"/>
      <c r="AL970" s="175"/>
      <c r="AM970" s="175"/>
      <c r="AN970" s="175"/>
      <c r="AO970" s="175"/>
      <c r="AP970" s="175"/>
      <c r="AQ970" s="175"/>
      <c r="AR970" s="175"/>
      <c r="AS970" s="175"/>
      <c r="AT970" s="175"/>
      <c r="AU970" s="175"/>
      <c r="AV970" s="175"/>
      <c r="AW970" s="175"/>
      <c r="AX970" s="175"/>
      <c r="AY970" s="175"/>
      <c r="AZ970" s="175"/>
      <c r="BA970" s="175"/>
      <c r="BB970" s="175"/>
    </row>
    <row r="971" spans="2:54" s="174" customFormat="1" ht="11.4">
      <c r="B971" s="47"/>
      <c r="C971" s="47"/>
      <c r="D971" s="43" t="s">
        <v>158</v>
      </c>
      <c r="E971" s="42" t="s">
        <v>42</v>
      </c>
      <c r="F971" s="48" t="s">
        <v>264</v>
      </c>
      <c r="G971" s="52"/>
      <c r="H971" s="42">
        <f>F971*G971</f>
        <v>0</v>
      </c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  <c r="AJ971" s="175"/>
      <c r="AK971" s="175"/>
      <c r="AL971" s="175"/>
      <c r="AM971" s="175"/>
      <c r="AN971" s="175"/>
      <c r="AO971" s="175"/>
      <c r="AP971" s="175"/>
      <c r="AQ971" s="175"/>
      <c r="AR971" s="175"/>
      <c r="AS971" s="175"/>
      <c r="AT971" s="175"/>
      <c r="AU971" s="175"/>
      <c r="AV971" s="175"/>
      <c r="AW971" s="175"/>
      <c r="AX971" s="175"/>
      <c r="AY971" s="175"/>
      <c r="AZ971" s="175"/>
      <c r="BA971" s="175"/>
      <c r="BB971" s="175"/>
    </row>
    <row r="972" spans="2:54" s="174" customFormat="1" ht="11.4">
      <c r="B972" s="47"/>
      <c r="C972" s="47"/>
      <c r="D972" s="43"/>
      <c r="E972" s="42"/>
      <c r="F972" s="48"/>
      <c r="G972" s="52"/>
      <c r="H972" s="47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  <c r="AJ972" s="175"/>
      <c r="AK972" s="175"/>
      <c r="AL972" s="175"/>
      <c r="AM972" s="175"/>
      <c r="AN972" s="175"/>
      <c r="AO972" s="175"/>
      <c r="AP972" s="175"/>
      <c r="AQ972" s="175"/>
      <c r="AR972" s="175"/>
      <c r="AS972" s="175"/>
      <c r="AT972" s="175"/>
      <c r="AU972" s="175"/>
      <c r="AV972" s="175"/>
      <c r="AW972" s="175"/>
      <c r="AX972" s="175"/>
      <c r="AY972" s="175"/>
      <c r="AZ972" s="175"/>
      <c r="BA972" s="175"/>
      <c r="BB972" s="175"/>
    </row>
    <row r="973" spans="2:54" s="174" customFormat="1" ht="22.8">
      <c r="B973" s="47"/>
      <c r="C973" s="47"/>
      <c r="D973" s="43" t="s">
        <v>159</v>
      </c>
      <c r="E973" s="42" t="s">
        <v>42</v>
      </c>
      <c r="F973" s="48" t="s">
        <v>285</v>
      </c>
      <c r="G973" s="52"/>
      <c r="H973" s="42">
        <f>F973*G973</f>
        <v>0</v>
      </c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  <c r="AA973" s="175"/>
      <c r="AB973" s="175"/>
      <c r="AC973" s="175"/>
      <c r="AD973" s="175"/>
      <c r="AE973" s="175"/>
      <c r="AF973" s="175"/>
      <c r="AG973" s="175"/>
      <c r="AH973" s="175"/>
      <c r="AI973" s="175"/>
      <c r="AJ973" s="175"/>
      <c r="AK973" s="175"/>
      <c r="AL973" s="175"/>
      <c r="AM973" s="175"/>
      <c r="AN973" s="175"/>
      <c r="AO973" s="175"/>
      <c r="AP973" s="175"/>
      <c r="AQ973" s="175"/>
      <c r="AR973" s="175"/>
      <c r="AS973" s="175"/>
      <c r="AT973" s="175"/>
      <c r="AU973" s="175"/>
      <c r="AV973" s="175"/>
      <c r="AW973" s="175"/>
      <c r="AX973" s="175"/>
      <c r="AY973" s="175"/>
      <c r="AZ973" s="175"/>
      <c r="BA973" s="175"/>
      <c r="BB973" s="175"/>
    </row>
    <row r="974" spans="2:54" s="174" customFormat="1" ht="11.4">
      <c r="B974" s="47"/>
      <c r="C974" s="47"/>
      <c r="D974" s="43"/>
      <c r="E974" s="42"/>
      <c r="F974" s="48"/>
      <c r="G974" s="52"/>
      <c r="H974" s="47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  <c r="AJ974" s="175"/>
      <c r="AK974" s="175"/>
      <c r="AL974" s="175"/>
      <c r="AM974" s="175"/>
      <c r="AN974" s="175"/>
      <c r="AO974" s="175"/>
      <c r="AP974" s="175"/>
      <c r="AQ974" s="175"/>
      <c r="AR974" s="175"/>
      <c r="AS974" s="175"/>
      <c r="AT974" s="175"/>
      <c r="AU974" s="175"/>
      <c r="AV974" s="175"/>
      <c r="AW974" s="175"/>
      <c r="AX974" s="175"/>
      <c r="AY974" s="175"/>
      <c r="AZ974" s="175"/>
      <c r="BA974" s="175"/>
      <c r="BB974" s="175"/>
    </row>
    <row r="975" spans="2:54" s="174" customFormat="1" ht="11.4">
      <c r="B975" s="47"/>
      <c r="C975" s="47"/>
      <c r="D975" s="43" t="s">
        <v>160</v>
      </c>
      <c r="E975" s="42" t="s">
        <v>42</v>
      </c>
      <c r="F975" s="48" t="s">
        <v>285</v>
      </c>
      <c r="G975" s="52"/>
      <c r="H975" s="42">
        <f>F975*G975</f>
        <v>0</v>
      </c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  <c r="AK975" s="175"/>
      <c r="AL975" s="175"/>
      <c r="AM975" s="175"/>
      <c r="AN975" s="175"/>
      <c r="AO975" s="175"/>
      <c r="AP975" s="175"/>
      <c r="AQ975" s="175"/>
      <c r="AR975" s="175"/>
      <c r="AS975" s="175"/>
      <c r="AT975" s="175"/>
      <c r="AU975" s="175"/>
      <c r="AV975" s="175"/>
      <c r="AW975" s="175"/>
      <c r="AX975" s="175"/>
      <c r="AY975" s="175"/>
      <c r="AZ975" s="175"/>
      <c r="BA975" s="175"/>
      <c r="BB975" s="175"/>
    </row>
    <row r="976" spans="2:54" s="174" customFormat="1" ht="11.4">
      <c r="B976" s="47"/>
      <c r="C976" s="47"/>
      <c r="D976" s="43"/>
      <c r="E976" s="42"/>
      <c r="F976" s="48"/>
      <c r="G976" s="52"/>
      <c r="H976" s="47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  <c r="AK976" s="175"/>
      <c r="AL976" s="175"/>
      <c r="AM976" s="175"/>
      <c r="AN976" s="175"/>
      <c r="AO976" s="175"/>
      <c r="AP976" s="175"/>
      <c r="AQ976" s="175"/>
      <c r="AR976" s="175"/>
      <c r="AS976" s="175"/>
      <c r="AT976" s="175"/>
      <c r="AU976" s="175"/>
      <c r="AV976" s="175"/>
      <c r="AW976" s="175"/>
      <c r="AX976" s="175"/>
      <c r="AY976" s="175"/>
      <c r="AZ976" s="175"/>
      <c r="BA976" s="175"/>
      <c r="BB976" s="175"/>
    </row>
    <row r="977" spans="1:54" s="2" customFormat="1" ht="12">
      <c r="B977" s="47"/>
      <c r="C977" s="47"/>
      <c r="D977" s="43" t="s">
        <v>161</v>
      </c>
      <c r="E977" s="42" t="s">
        <v>64</v>
      </c>
      <c r="F977" s="48" t="s">
        <v>221</v>
      </c>
      <c r="G977" s="52"/>
      <c r="H977" s="42">
        <f>F977*G977</f>
        <v>0</v>
      </c>
      <c r="I977" s="175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  <c r="AA977" s="178"/>
      <c r="AB977" s="178"/>
      <c r="AC977" s="178"/>
      <c r="AD977" s="178"/>
      <c r="AE977" s="178"/>
      <c r="AF977" s="178"/>
      <c r="AG977" s="178"/>
      <c r="AH977" s="178"/>
      <c r="AI977" s="178"/>
      <c r="AJ977" s="178"/>
      <c r="AK977" s="178"/>
      <c r="AL977" s="178"/>
      <c r="AM977" s="178"/>
      <c r="AN977" s="178"/>
      <c r="AO977" s="178"/>
      <c r="AP977" s="178"/>
      <c r="AQ977" s="178"/>
      <c r="AR977" s="178"/>
      <c r="AS977" s="178"/>
      <c r="AT977" s="178"/>
      <c r="AU977" s="178"/>
      <c r="AV977" s="178"/>
      <c r="AW977" s="178"/>
      <c r="AX977" s="178"/>
      <c r="AY977" s="178"/>
      <c r="AZ977" s="178"/>
      <c r="BA977" s="178"/>
      <c r="BB977" s="178"/>
    </row>
    <row r="978" spans="1:54" s="1" customFormat="1" ht="13.8">
      <c r="B978" s="47"/>
      <c r="C978" s="47"/>
      <c r="D978" s="43"/>
      <c r="E978" s="42"/>
      <c r="F978" s="48"/>
      <c r="G978" s="52"/>
      <c r="H978" s="47"/>
      <c r="I978" s="175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  <c r="AS978" s="180"/>
      <c r="AT978" s="180"/>
      <c r="AU978" s="180"/>
      <c r="AV978" s="180"/>
      <c r="AW978" s="180"/>
      <c r="AX978" s="180"/>
      <c r="AY978" s="180"/>
      <c r="AZ978" s="180"/>
      <c r="BA978" s="180"/>
      <c r="BB978" s="180"/>
    </row>
    <row r="979" spans="1:54" s="174" customFormat="1" ht="11.4">
      <c r="B979" s="113"/>
      <c r="C979" s="113"/>
      <c r="D979" s="113" t="s">
        <v>162</v>
      </c>
      <c r="E979" s="44"/>
      <c r="F979" s="48"/>
      <c r="G979" s="52"/>
      <c r="H979" s="47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  <c r="AK979" s="175"/>
      <c r="AL979" s="175"/>
      <c r="AM979" s="175"/>
      <c r="AN979" s="175"/>
      <c r="AO979" s="175"/>
      <c r="AP979" s="175"/>
      <c r="AQ979" s="175"/>
      <c r="AR979" s="175"/>
      <c r="AS979" s="175"/>
      <c r="AT979" s="175"/>
      <c r="AU979" s="175"/>
      <c r="AV979" s="175"/>
      <c r="AW979" s="175"/>
      <c r="AX979" s="175"/>
      <c r="AY979" s="175"/>
      <c r="AZ979" s="175"/>
      <c r="BA979" s="175"/>
      <c r="BB979" s="175"/>
    </row>
    <row r="980" spans="1:54" s="174" customFormat="1" ht="11.4">
      <c r="B980" s="47"/>
      <c r="C980" s="47"/>
      <c r="D980" s="43"/>
      <c r="E980" s="42"/>
      <c r="F980" s="48"/>
      <c r="G980" s="52"/>
      <c r="H980" s="47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  <c r="AK980" s="175"/>
      <c r="AL980" s="175"/>
      <c r="AM980" s="175"/>
      <c r="AN980" s="175"/>
      <c r="AO980" s="175"/>
      <c r="AP980" s="175"/>
      <c r="AQ980" s="175"/>
      <c r="AR980" s="175"/>
      <c r="AS980" s="175"/>
      <c r="AT980" s="175"/>
      <c r="AU980" s="175"/>
      <c r="AV980" s="175"/>
      <c r="AW980" s="175"/>
      <c r="AX980" s="175"/>
      <c r="AY980" s="175"/>
      <c r="AZ980" s="175"/>
      <c r="BA980" s="175"/>
      <c r="BB980" s="175"/>
    </row>
    <row r="981" spans="1:54" s="174" customFormat="1" ht="11.4">
      <c r="A981" s="174">
        <v>1610</v>
      </c>
      <c r="B981" s="47"/>
      <c r="C981" s="47"/>
      <c r="D981" s="43" t="s">
        <v>286</v>
      </c>
      <c r="E981" s="42" t="s">
        <v>44</v>
      </c>
      <c r="F981" s="48" t="s">
        <v>183</v>
      </c>
      <c r="G981" s="52"/>
      <c r="H981" s="42">
        <f>F981*G981</f>
        <v>0</v>
      </c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  <c r="AK981" s="175"/>
      <c r="AL981" s="175"/>
      <c r="AM981" s="175"/>
      <c r="AN981" s="175"/>
      <c r="AO981" s="175"/>
      <c r="AP981" s="175"/>
      <c r="AQ981" s="175"/>
      <c r="AR981" s="175"/>
      <c r="AS981" s="175"/>
      <c r="AT981" s="175"/>
      <c r="AU981" s="175"/>
      <c r="AV981" s="175"/>
      <c r="AW981" s="175"/>
      <c r="AX981" s="175"/>
      <c r="AY981" s="175"/>
      <c r="AZ981" s="175"/>
      <c r="BA981" s="175"/>
      <c r="BB981" s="175"/>
    </row>
    <row r="982" spans="1:54" s="174" customFormat="1" ht="11.4">
      <c r="B982" s="47"/>
      <c r="C982" s="47"/>
      <c r="D982" s="43"/>
      <c r="E982" s="42"/>
      <c r="F982" s="48"/>
      <c r="G982" s="52"/>
      <c r="H982" s="47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  <c r="AK982" s="175"/>
      <c r="AL982" s="175"/>
      <c r="AM982" s="175"/>
      <c r="AN982" s="175"/>
      <c r="AO982" s="175"/>
      <c r="AP982" s="175"/>
      <c r="AQ982" s="175"/>
      <c r="AR982" s="175"/>
      <c r="AS982" s="175"/>
      <c r="AT982" s="175"/>
      <c r="AU982" s="175"/>
      <c r="AV982" s="175"/>
      <c r="AW982" s="175"/>
      <c r="AX982" s="175"/>
      <c r="AY982" s="175"/>
      <c r="AZ982" s="175"/>
      <c r="BA982" s="175"/>
      <c r="BB982" s="175"/>
    </row>
    <row r="983" spans="1:54" s="174" customFormat="1" ht="11.4">
      <c r="A983" s="174">
        <v>1611</v>
      </c>
      <c r="B983" s="47"/>
      <c r="C983" s="47"/>
      <c r="D983" s="43" t="s">
        <v>287</v>
      </c>
      <c r="E983" s="42" t="s">
        <v>44</v>
      </c>
      <c r="F983" s="48" t="s">
        <v>184</v>
      </c>
      <c r="G983" s="52"/>
      <c r="H983" s="42">
        <f>F983*G983</f>
        <v>0</v>
      </c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5"/>
      <c r="AI983" s="175"/>
      <c r="AJ983" s="175"/>
      <c r="AK983" s="175"/>
      <c r="AL983" s="175"/>
      <c r="AM983" s="175"/>
      <c r="AN983" s="175"/>
      <c r="AO983" s="175"/>
      <c r="AP983" s="175"/>
      <c r="AQ983" s="175"/>
      <c r="AR983" s="175"/>
      <c r="AS983" s="175"/>
      <c r="AT983" s="175"/>
      <c r="AU983" s="175"/>
      <c r="AV983" s="175"/>
      <c r="AW983" s="175"/>
      <c r="AX983" s="175"/>
      <c r="AY983" s="175"/>
      <c r="AZ983" s="175"/>
      <c r="BA983" s="175"/>
      <c r="BB983" s="175"/>
    </row>
    <row r="984" spans="1:54" s="174" customFormat="1" ht="11.4">
      <c r="B984" s="47"/>
      <c r="C984" s="47"/>
      <c r="D984" s="43"/>
      <c r="E984" s="42"/>
      <c r="F984" s="48"/>
      <c r="G984" s="52"/>
      <c r="H984" s="47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5"/>
      <c r="AI984" s="175"/>
      <c r="AJ984" s="175"/>
      <c r="AK984" s="175"/>
      <c r="AL984" s="175"/>
      <c r="AM984" s="175"/>
      <c r="AN984" s="175"/>
      <c r="AO984" s="175"/>
      <c r="AP984" s="175"/>
      <c r="AQ984" s="175"/>
      <c r="AR984" s="175"/>
      <c r="AS984" s="175"/>
      <c r="AT984" s="175"/>
      <c r="AU984" s="175"/>
      <c r="AV984" s="175"/>
      <c r="AW984" s="175"/>
      <c r="AX984" s="175"/>
      <c r="AY984" s="175"/>
      <c r="AZ984" s="175"/>
      <c r="BA984" s="175"/>
      <c r="BB984" s="175"/>
    </row>
    <row r="985" spans="1:54" s="174" customFormat="1" ht="11.4">
      <c r="A985" s="174">
        <v>1612</v>
      </c>
      <c r="B985" s="47"/>
      <c r="C985" s="47"/>
      <c r="D985" s="43" t="s">
        <v>288</v>
      </c>
      <c r="E985" s="42" t="s">
        <v>44</v>
      </c>
      <c r="F985" s="48" t="s">
        <v>289</v>
      </c>
      <c r="G985" s="52"/>
      <c r="H985" s="42">
        <f>F985*G985</f>
        <v>0</v>
      </c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  <c r="AA985" s="175"/>
      <c r="AB985" s="175"/>
      <c r="AC985" s="175"/>
      <c r="AD985" s="175"/>
      <c r="AE985" s="175"/>
      <c r="AF985" s="175"/>
      <c r="AG985" s="175"/>
      <c r="AH985" s="175"/>
      <c r="AI985" s="175"/>
      <c r="AJ985" s="175"/>
      <c r="AK985" s="175"/>
      <c r="AL985" s="175"/>
      <c r="AM985" s="175"/>
      <c r="AN985" s="175"/>
      <c r="AO985" s="175"/>
      <c r="AP985" s="175"/>
      <c r="AQ985" s="175"/>
      <c r="AR985" s="175"/>
      <c r="AS985" s="175"/>
      <c r="AT985" s="175"/>
      <c r="AU985" s="175"/>
      <c r="AV985" s="175"/>
      <c r="AW985" s="175"/>
      <c r="AX985" s="175"/>
      <c r="AY985" s="175"/>
      <c r="AZ985" s="175"/>
      <c r="BA985" s="175"/>
      <c r="BB985" s="175"/>
    </row>
    <row r="986" spans="1:54" s="174" customFormat="1" ht="11.4">
      <c r="B986" s="47"/>
      <c r="C986" s="47"/>
      <c r="D986" s="43"/>
      <c r="E986" s="42"/>
      <c r="F986" s="48"/>
      <c r="G986" s="52"/>
      <c r="H986" s="47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  <c r="AJ986" s="175"/>
      <c r="AK986" s="175"/>
      <c r="AL986" s="175"/>
      <c r="AM986" s="175"/>
      <c r="AN986" s="175"/>
      <c r="AO986" s="175"/>
      <c r="AP986" s="175"/>
      <c r="AQ986" s="175"/>
      <c r="AR986" s="175"/>
      <c r="AS986" s="175"/>
      <c r="AT986" s="175"/>
      <c r="AU986" s="175"/>
      <c r="AV986" s="175"/>
      <c r="AW986" s="175"/>
      <c r="AX986" s="175"/>
      <c r="AY986" s="175"/>
      <c r="AZ986" s="175"/>
      <c r="BA986" s="175"/>
      <c r="BB986" s="175"/>
    </row>
    <row r="987" spans="1:54" s="174" customFormat="1" ht="11.4">
      <c r="A987" s="174">
        <v>1613</v>
      </c>
      <c r="B987" s="47"/>
      <c r="C987" s="47"/>
      <c r="D987" s="43" t="s">
        <v>290</v>
      </c>
      <c r="E987" s="42" t="s">
        <v>44</v>
      </c>
      <c r="F987" s="48" t="s">
        <v>289</v>
      </c>
      <c r="G987" s="52"/>
      <c r="H987" s="42">
        <f>F987*G987</f>
        <v>0</v>
      </c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  <c r="AA987" s="175"/>
      <c r="AB987" s="175"/>
      <c r="AC987" s="175"/>
      <c r="AD987" s="175"/>
      <c r="AE987" s="175"/>
      <c r="AF987" s="175"/>
      <c r="AG987" s="175"/>
      <c r="AH987" s="175"/>
      <c r="AI987" s="175"/>
      <c r="AJ987" s="175"/>
      <c r="AK987" s="175"/>
      <c r="AL987" s="175"/>
      <c r="AM987" s="175"/>
      <c r="AN987" s="175"/>
      <c r="AO987" s="175"/>
      <c r="AP987" s="175"/>
      <c r="AQ987" s="175"/>
      <c r="AR987" s="175"/>
      <c r="AS987" s="175"/>
      <c r="AT987" s="175"/>
      <c r="AU987" s="175"/>
      <c r="AV987" s="175"/>
      <c r="AW987" s="175"/>
      <c r="AX987" s="175"/>
      <c r="AY987" s="175"/>
      <c r="AZ987" s="175"/>
      <c r="BA987" s="175"/>
      <c r="BB987" s="175"/>
    </row>
    <row r="988" spans="1:54" s="174" customFormat="1" ht="11.4">
      <c r="B988" s="47"/>
      <c r="C988" s="47"/>
      <c r="D988" s="43"/>
      <c r="E988" s="42"/>
      <c r="F988" s="48"/>
      <c r="G988" s="52"/>
      <c r="H988" s="47"/>
      <c r="I988" s="175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  <c r="AA988" s="175"/>
      <c r="AB988" s="175"/>
      <c r="AC988" s="175"/>
      <c r="AD988" s="175"/>
      <c r="AE988" s="175"/>
      <c r="AF988" s="175"/>
      <c r="AG988" s="175"/>
      <c r="AH988" s="175"/>
      <c r="AI988" s="175"/>
      <c r="AJ988" s="175"/>
      <c r="AK988" s="175"/>
      <c r="AL988" s="175"/>
      <c r="AM988" s="175"/>
      <c r="AN988" s="175"/>
      <c r="AO988" s="175"/>
      <c r="AP988" s="175"/>
      <c r="AQ988" s="175"/>
      <c r="AR988" s="175"/>
      <c r="AS988" s="175"/>
      <c r="AT988" s="175"/>
      <c r="AU988" s="175"/>
      <c r="AV988" s="175"/>
      <c r="AW988" s="175"/>
      <c r="AX988" s="175"/>
      <c r="AY988" s="175"/>
      <c r="AZ988" s="175"/>
      <c r="BA988" s="175"/>
      <c r="BB988" s="175"/>
    </row>
    <row r="989" spans="1:54" s="174" customFormat="1" ht="11.4">
      <c r="A989" s="174">
        <v>1590</v>
      </c>
      <c r="B989" s="47"/>
      <c r="C989" s="47"/>
      <c r="D989" s="43" t="s">
        <v>291</v>
      </c>
      <c r="E989" s="42" t="s">
        <v>44</v>
      </c>
      <c r="F989" s="48" t="s">
        <v>292</v>
      </c>
      <c r="G989" s="52"/>
      <c r="H989" s="42">
        <f>F989*G989</f>
        <v>0</v>
      </c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  <c r="AJ989" s="175"/>
      <c r="AK989" s="175"/>
      <c r="AL989" s="175"/>
      <c r="AM989" s="175"/>
      <c r="AN989" s="175"/>
      <c r="AO989" s="175"/>
      <c r="AP989" s="175"/>
      <c r="AQ989" s="175"/>
      <c r="AR989" s="175"/>
      <c r="AS989" s="175"/>
      <c r="AT989" s="175"/>
      <c r="AU989" s="175"/>
      <c r="AV989" s="175"/>
      <c r="AW989" s="175"/>
      <c r="AX989" s="175"/>
      <c r="AY989" s="175"/>
      <c r="AZ989" s="175"/>
      <c r="BA989" s="175"/>
      <c r="BB989" s="175"/>
    </row>
    <row r="990" spans="1:54" s="174" customFormat="1" ht="11.4">
      <c r="B990" s="47"/>
      <c r="C990" s="47"/>
      <c r="D990" s="43"/>
      <c r="E990" s="42"/>
      <c r="F990" s="42"/>
      <c r="G990" s="52"/>
      <c r="H990" s="47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  <c r="AJ990" s="175"/>
      <c r="AK990" s="175"/>
      <c r="AL990" s="175"/>
      <c r="AM990" s="175"/>
      <c r="AN990" s="175"/>
      <c r="AO990" s="175"/>
      <c r="AP990" s="175"/>
      <c r="AQ990" s="175"/>
      <c r="AR990" s="175"/>
      <c r="AS990" s="175"/>
      <c r="AT990" s="175"/>
      <c r="AU990" s="175"/>
      <c r="AV990" s="175"/>
      <c r="AW990" s="175"/>
      <c r="AX990" s="175"/>
      <c r="AY990" s="175"/>
      <c r="AZ990" s="175"/>
      <c r="BA990" s="175"/>
      <c r="BB990" s="175"/>
    </row>
    <row r="991" spans="1:54" s="174" customFormat="1" ht="11.4">
      <c r="A991" s="174">
        <v>1666</v>
      </c>
      <c r="B991" s="137"/>
      <c r="C991" s="137"/>
      <c r="D991" s="137"/>
      <c r="E991" s="136"/>
      <c r="F991" s="136"/>
      <c r="G991" s="76"/>
      <c r="H991" s="3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  <c r="AJ991" s="175"/>
      <c r="AK991" s="175"/>
      <c r="AL991" s="175"/>
      <c r="AM991" s="175"/>
      <c r="AN991" s="175"/>
      <c r="AO991" s="175"/>
      <c r="AP991" s="175"/>
      <c r="AQ991" s="175"/>
      <c r="AR991" s="175"/>
      <c r="AS991" s="175"/>
      <c r="AT991" s="175"/>
      <c r="AU991" s="175"/>
      <c r="AV991" s="175"/>
      <c r="AW991" s="175"/>
      <c r="AX991" s="175"/>
      <c r="AY991" s="175"/>
      <c r="AZ991" s="175"/>
      <c r="BA991" s="175"/>
      <c r="BB991" s="175"/>
    </row>
    <row r="992" spans="1:54" s="174" customFormat="1" ht="11.4">
      <c r="B992" s="138" t="s">
        <v>163</v>
      </c>
      <c r="C992" s="172"/>
      <c r="D992" s="173"/>
      <c r="E992" s="156"/>
      <c r="F992" s="142"/>
      <c r="G992" s="14"/>
      <c r="H992" s="7">
        <f>SUM(H933:H991)</f>
        <v>0</v>
      </c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  <c r="AK992" s="175"/>
      <c r="AL992" s="175"/>
      <c r="AM992" s="175"/>
      <c r="AN992" s="175"/>
      <c r="AO992" s="175"/>
      <c r="AP992" s="175"/>
      <c r="AQ992" s="175"/>
      <c r="AR992" s="175"/>
      <c r="AS992" s="175"/>
      <c r="AT992" s="175"/>
      <c r="AU992" s="175"/>
      <c r="AV992" s="175"/>
      <c r="AW992" s="175"/>
      <c r="AX992" s="175"/>
      <c r="AY992" s="175"/>
      <c r="AZ992" s="175"/>
      <c r="BA992" s="175"/>
      <c r="BB992" s="175"/>
    </row>
    <row r="993" spans="2:54" s="174" customFormat="1" ht="12">
      <c r="B993" s="2"/>
      <c r="C993" s="2"/>
      <c r="D993" s="144">
        <v>216</v>
      </c>
      <c r="E993" s="147"/>
      <c r="F993" s="146"/>
      <c r="G993" s="147"/>
      <c r="H993" s="2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  <c r="AP993" s="175"/>
      <c r="AQ993" s="175"/>
      <c r="AR993" s="175"/>
      <c r="AS993" s="175"/>
      <c r="AT993" s="175"/>
      <c r="AU993" s="175"/>
      <c r="AV993" s="175"/>
      <c r="AW993" s="175"/>
      <c r="AX993" s="175"/>
      <c r="AY993" s="175"/>
      <c r="AZ993" s="175"/>
      <c r="BA993" s="175"/>
      <c r="BB993" s="175"/>
    </row>
    <row r="994" spans="2:54" s="174" customFormat="1" ht="13.8">
      <c r="B994" s="148" t="s">
        <v>165</v>
      </c>
      <c r="C994" s="1"/>
      <c r="D994" s="1"/>
      <c r="E994" s="151"/>
      <c r="F994" s="150"/>
      <c r="G994" s="151"/>
      <c r="H994" s="1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  <c r="AK994" s="175"/>
      <c r="AL994" s="175"/>
      <c r="AM994" s="175"/>
      <c r="AN994" s="175"/>
      <c r="AO994" s="175"/>
      <c r="AP994" s="175"/>
      <c r="AQ994" s="175"/>
      <c r="AR994" s="175"/>
      <c r="AS994" s="175"/>
      <c r="AT994" s="175"/>
      <c r="AU994" s="175"/>
      <c r="AV994" s="175"/>
      <c r="AW994" s="175"/>
      <c r="AX994" s="175"/>
      <c r="AY994" s="175"/>
      <c r="AZ994" s="175"/>
      <c r="BA994" s="175"/>
      <c r="BB994" s="175"/>
    </row>
    <row r="995" spans="2:54" s="174" customFormat="1" ht="13.8">
      <c r="B995" s="148" t="str">
        <f>B929</f>
        <v>SECTION B - REHABILITATION OF ROAD PAVEMENTS AT EDITH CAVELL STREET</v>
      </c>
      <c r="C995" s="1"/>
      <c r="D995" s="1"/>
      <c r="E995" s="151"/>
      <c r="F995" s="150"/>
      <c r="G995" s="151"/>
      <c r="H995" s="1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  <c r="AP995" s="175"/>
      <c r="AQ995" s="175"/>
      <c r="AR995" s="175"/>
      <c r="AS995" s="175"/>
      <c r="AT995" s="175"/>
      <c r="AU995" s="175"/>
      <c r="AV995" s="175"/>
      <c r="AW995" s="175"/>
      <c r="AX995" s="175"/>
      <c r="AY995" s="175"/>
      <c r="AZ995" s="175"/>
      <c r="BA995" s="175"/>
      <c r="BB995" s="175"/>
    </row>
    <row r="996" spans="2:54" s="174" customFormat="1" ht="12">
      <c r="B996" s="2"/>
      <c r="C996" s="2"/>
      <c r="D996" s="2"/>
      <c r="E996" s="147"/>
      <c r="F996" s="146"/>
      <c r="G996" s="147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75"/>
      <c r="AT996" s="175"/>
      <c r="AU996" s="175"/>
      <c r="AV996" s="175"/>
      <c r="AW996" s="175"/>
      <c r="AX996" s="175"/>
      <c r="AY996" s="175"/>
      <c r="AZ996" s="175"/>
      <c r="BA996" s="175"/>
      <c r="BB996" s="175"/>
    </row>
    <row r="997" spans="2:54" s="174" customFormat="1" ht="11.4">
      <c r="B997" s="152" t="s">
        <v>1</v>
      </c>
      <c r="C997" s="152" t="s">
        <v>2</v>
      </c>
      <c r="D997" s="152" t="s">
        <v>3</v>
      </c>
      <c r="E997" s="152" t="s">
        <v>4</v>
      </c>
      <c r="F997" s="153" t="s">
        <v>5</v>
      </c>
      <c r="G997" s="152" t="s">
        <v>6</v>
      </c>
      <c r="H997" s="10" t="s">
        <v>7</v>
      </c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75"/>
      <c r="AT997" s="175"/>
      <c r="AU997" s="175"/>
      <c r="AV997" s="175"/>
      <c r="AW997" s="175"/>
      <c r="AX997" s="175"/>
      <c r="AY997" s="175"/>
      <c r="AZ997" s="175"/>
      <c r="BA997" s="175"/>
      <c r="BB997" s="175"/>
    </row>
    <row r="998" spans="2:54" s="174" customFormat="1" ht="11.4">
      <c r="B998" s="154"/>
      <c r="C998" s="203"/>
      <c r="D998" s="8" t="s">
        <v>86</v>
      </c>
      <c r="E998" s="156"/>
      <c r="F998" s="142"/>
      <c r="G998" s="14"/>
      <c r="H998" s="7">
        <f>H992</f>
        <v>0</v>
      </c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  <c r="AP998" s="175"/>
      <c r="AQ998" s="175"/>
      <c r="AR998" s="175"/>
      <c r="AS998" s="175"/>
      <c r="AT998" s="175"/>
      <c r="AU998" s="175"/>
      <c r="AV998" s="175"/>
      <c r="AW998" s="175"/>
      <c r="AX998" s="175"/>
      <c r="AY998" s="175"/>
      <c r="AZ998" s="175"/>
      <c r="BA998" s="175"/>
      <c r="BB998" s="175"/>
    </row>
    <row r="999" spans="2:54" s="174" customFormat="1" ht="12">
      <c r="B999" s="328" t="s">
        <v>87</v>
      </c>
      <c r="C999" s="328"/>
      <c r="D999" s="329" t="s">
        <v>88</v>
      </c>
      <c r="E999" s="328"/>
      <c r="F999" s="161"/>
      <c r="G999" s="365"/>
      <c r="H999" s="328"/>
      <c r="I999" s="178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75"/>
      <c r="AT999" s="175"/>
      <c r="AU999" s="175"/>
      <c r="AV999" s="175"/>
      <c r="AW999" s="175"/>
      <c r="AX999" s="175"/>
      <c r="AY999" s="175"/>
      <c r="AZ999" s="175"/>
      <c r="BA999" s="175"/>
      <c r="BB999" s="175"/>
    </row>
    <row r="1000" spans="2:54" s="174" customFormat="1" ht="13.8">
      <c r="B1000" s="121"/>
      <c r="C1000" s="121"/>
      <c r="D1000" s="43"/>
      <c r="E1000" s="121"/>
      <c r="F1000" s="42"/>
      <c r="G1000" s="67"/>
      <c r="H1000" s="121"/>
      <c r="I1000" s="180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  <c r="AK1000" s="175"/>
      <c r="AL1000" s="175"/>
      <c r="AM1000" s="175"/>
      <c r="AN1000" s="175"/>
      <c r="AO1000" s="175"/>
      <c r="AP1000" s="175"/>
      <c r="AQ1000" s="175"/>
      <c r="AR1000" s="175"/>
      <c r="AS1000" s="175"/>
      <c r="AT1000" s="175"/>
      <c r="AU1000" s="175"/>
      <c r="AV1000" s="175"/>
      <c r="AW1000" s="175"/>
      <c r="AX1000" s="175"/>
      <c r="AY1000" s="175"/>
      <c r="AZ1000" s="175"/>
      <c r="BA1000" s="175"/>
      <c r="BB1000" s="175"/>
    </row>
    <row r="1001" spans="2:54" s="174" customFormat="1" ht="13.8">
      <c r="B1001" s="121"/>
      <c r="C1001" s="121"/>
      <c r="D1001" s="43" t="s">
        <v>162</v>
      </c>
      <c r="E1001" s="42"/>
      <c r="F1001" s="42"/>
      <c r="G1001" s="67"/>
      <c r="H1001" s="121"/>
      <c r="I1001" s="180"/>
      <c r="J1001" s="175"/>
      <c r="K1001" s="175"/>
      <c r="L1001" s="175"/>
      <c r="M1001" s="175"/>
      <c r="N1001" s="175"/>
      <c r="O1001" s="175"/>
      <c r="P1001" s="175"/>
      <c r="Q1001" s="175"/>
      <c r="R1001" s="175"/>
      <c r="S1001" s="175"/>
      <c r="T1001" s="175"/>
      <c r="U1001" s="175"/>
      <c r="V1001" s="175"/>
      <c r="W1001" s="175"/>
      <c r="X1001" s="175"/>
      <c r="Y1001" s="175"/>
      <c r="Z1001" s="175"/>
      <c r="AA1001" s="175"/>
      <c r="AB1001" s="175"/>
      <c r="AC1001" s="175"/>
      <c r="AD1001" s="175"/>
      <c r="AE1001" s="175"/>
      <c r="AF1001" s="175"/>
      <c r="AG1001" s="175"/>
      <c r="AH1001" s="175"/>
      <c r="AI1001" s="175"/>
      <c r="AJ1001" s="175"/>
      <c r="AK1001" s="175"/>
      <c r="AL1001" s="175"/>
      <c r="AM1001" s="175"/>
      <c r="AN1001" s="175"/>
      <c r="AO1001" s="175"/>
      <c r="AP1001" s="175"/>
      <c r="AQ1001" s="175"/>
      <c r="AR1001" s="175"/>
      <c r="AS1001" s="175"/>
      <c r="AT1001" s="175"/>
      <c r="AU1001" s="175"/>
      <c r="AV1001" s="175"/>
      <c r="AW1001" s="175"/>
      <c r="AX1001" s="175"/>
      <c r="AY1001" s="175"/>
      <c r="AZ1001" s="175"/>
      <c r="BA1001" s="175"/>
      <c r="BB1001" s="175"/>
    </row>
    <row r="1002" spans="2:54" s="174" customFormat="1" ht="12">
      <c r="B1002" s="121"/>
      <c r="C1002" s="121"/>
      <c r="D1002" s="43"/>
      <c r="E1002" s="42"/>
      <c r="F1002" s="42"/>
      <c r="G1002" s="67"/>
      <c r="H1002" s="121"/>
      <c r="I1002" s="178"/>
      <c r="J1002" s="175"/>
      <c r="K1002" s="175"/>
      <c r="L1002" s="175"/>
      <c r="M1002" s="175"/>
      <c r="N1002" s="175"/>
      <c r="O1002" s="175"/>
      <c r="P1002" s="175"/>
      <c r="Q1002" s="175"/>
      <c r="R1002" s="175"/>
      <c r="S1002" s="175"/>
      <c r="T1002" s="175"/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  <c r="AK1002" s="175"/>
      <c r="AL1002" s="175"/>
      <c r="AM1002" s="175"/>
      <c r="AN1002" s="175"/>
      <c r="AO1002" s="175"/>
      <c r="AP1002" s="175"/>
      <c r="AQ1002" s="175"/>
      <c r="AR1002" s="175"/>
      <c r="AS1002" s="175"/>
      <c r="AT1002" s="175"/>
      <c r="AU1002" s="175"/>
      <c r="AV1002" s="175"/>
      <c r="AW1002" s="175"/>
      <c r="AX1002" s="175"/>
      <c r="AY1002" s="175"/>
      <c r="AZ1002" s="175"/>
      <c r="BA1002" s="175"/>
      <c r="BB1002" s="175"/>
    </row>
    <row r="1003" spans="2:54" s="174" customFormat="1" ht="12">
      <c r="B1003" s="121"/>
      <c r="C1003" s="121"/>
      <c r="D1003" s="43" t="s">
        <v>293</v>
      </c>
      <c r="E1003" s="42" t="s">
        <v>44</v>
      </c>
      <c r="F1003" s="48" t="s">
        <v>167</v>
      </c>
      <c r="G1003" s="51"/>
      <c r="H1003" s="42">
        <f>F1003*G1003</f>
        <v>0</v>
      </c>
      <c r="I1003" s="178"/>
      <c r="J1003" s="175"/>
      <c r="K1003" s="175"/>
      <c r="L1003" s="175"/>
      <c r="M1003" s="175"/>
      <c r="N1003" s="175"/>
      <c r="O1003" s="175"/>
      <c r="P1003" s="175"/>
      <c r="Q1003" s="175"/>
      <c r="R1003" s="175"/>
      <c r="S1003" s="175"/>
      <c r="T1003" s="175"/>
      <c r="U1003" s="175"/>
      <c r="V1003" s="175"/>
      <c r="W1003" s="175"/>
      <c r="X1003" s="175"/>
      <c r="Y1003" s="175"/>
      <c r="Z1003" s="175"/>
      <c r="AA1003" s="175"/>
      <c r="AB1003" s="175"/>
      <c r="AC1003" s="175"/>
      <c r="AD1003" s="175"/>
      <c r="AE1003" s="175"/>
      <c r="AF1003" s="175"/>
      <c r="AG1003" s="175"/>
      <c r="AH1003" s="175"/>
      <c r="AI1003" s="175"/>
      <c r="AJ1003" s="175"/>
      <c r="AK1003" s="175"/>
      <c r="AL1003" s="175"/>
      <c r="AM1003" s="175"/>
      <c r="AN1003" s="175"/>
      <c r="AO1003" s="175"/>
      <c r="AP1003" s="175"/>
      <c r="AQ1003" s="175"/>
      <c r="AR1003" s="175"/>
      <c r="AS1003" s="175"/>
      <c r="AT1003" s="175"/>
      <c r="AU1003" s="175"/>
      <c r="AV1003" s="175"/>
      <c r="AW1003" s="175"/>
      <c r="AX1003" s="175"/>
      <c r="AY1003" s="175"/>
      <c r="AZ1003" s="175"/>
      <c r="BA1003" s="175"/>
      <c r="BB1003" s="175"/>
    </row>
    <row r="1004" spans="2:54" s="174" customFormat="1" ht="11.4">
      <c r="B1004" s="121"/>
      <c r="C1004" s="121"/>
      <c r="D1004" s="43"/>
      <c r="E1004" s="42"/>
      <c r="F1004" s="48"/>
      <c r="G1004" s="51"/>
      <c r="H1004" s="121"/>
      <c r="I1004" s="175"/>
      <c r="J1004" s="175"/>
      <c r="K1004" s="175"/>
      <c r="L1004" s="175"/>
      <c r="M1004" s="175"/>
      <c r="N1004" s="175"/>
      <c r="O1004" s="175"/>
      <c r="P1004" s="175"/>
      <c r="Q1004" s="175"/>
      <c r="R1004" s="175"/>
      <c r="S1004" s="175"/>
      <c r="T1004" s="175"/>
      <c r="U1004" s="175"/>
      <c r="V1004" s="175"/>
      <c r="W1004" s="175"/>
      <c r="X1004" s="175"/>
      <c r="Y1004" s="175"/>
      <c r="Z1004" s="175"/>
      <c r="AA1004" s="175"/>
      <c r="AB1004" s="175"/>
      <c r="AC1004" s="175"/>
      <c r="AD1004" s="175"/>
      <c r="AE1004" s="175"/>
      <c r="AF1004" s="175"/>
      <c r="AG1004" s="175"/>
      <c r="AH1004" s="175"/>
      <c r="AI1004" s="175"/>
      <c r="AJ1004" s="175"/>
      <c r="AK1004" s="175"/>
      <c r="AL1004" s="175"/>
      <c r="AM1004" s="175"/>
      <c r="AN1004" s="175"/>
      <c r="AO1004" s="175"/>
      <c r="AP1004" s="175"/>
      <c r="AQ1004" s="175"/>
      <c r="AR1004" s="175"/>
      <c r="AS1004" s="175"/>
      <c r="AT1004" s="175"/>
      <c r="AU1004" s="175"/>
      <c r="AV1004" s="175"/>
      <c r="AW1004" s="175"/>
      <c r="AX1004" s="175"/>
      <c r="AY1004" s="175"/>
      <c r="AZ1004" s="175"/>
      <c r="BA1004" s="175"/>
      <c r="BB1004" s="175"/>
    </row>
    <row r="1005" spans="2:54" s="174" customFormat="1" ht="11.4">
      <c r="B1005" s="121"/>
      <c r="C1005" s="121"/>
      <c r="D1005" s="43" t="s">
        <v>294</v>
      </c>
      <c r="E1005" s="42" t="s">
        <v>44</v>
      </c>
      <c r="F1005" s="48" t="s">
        <v>167</v>
      </c>
      <c r="G1005" s="51"/>
      <c r="H1005" s="42">
        <f>F1005*G1005</f>
        <v>0</v>
      </c>
      <c r="I1005" s="175"/>
      <c r="J1005" s="175"/>
      <c r="K1005" s="175"/>
      <c r="L1005" s="175"/>
      <c r="M1005" s="175"/>
      <c r="N1005" s="175"/>
      <c r="O1005" s="175"/>
      <c r="P1005" s="175"/>
      <c r="Q1005" s="175"/>
      <c r="R1005" s="175"/>
      <c r="S1005" s="175"/>
      <c r="T1005" s="175"/>
      <c r="U1005" s="175"/>
      <c r="V1005" s="175"/>
      <c r="W1005" s="175"/>
      <c r="X1005" s="175"/>
      <c r="Y1005" s="175"/>
      <c r="Z1005" s="175"/>
      <c r="AA1005" s="175"/>
      <c r="AB1005" s="175"/>
      <c r="AC1005" s="175"/>
      <c r="AD1005" s="175"/>
      <c r="AE1005" s="175"/>
      <c r="AF1005" s="175"/>
      <c r="AG1005" s="175"/>
      <c r="AH1005" s="175"/>
      <c r="AI1005" s="175"/>
      <c r="AJ1005" s="175"/>
      <c r="AK1005" s="175"/>
      <c r="AL1005" s="175"/>
      <c r="AM1005" s="175"/>
      <c r="AN1005" s="175"/>
      <c r="AO1005" s="175"/>
      <c r="AP1005" s="175"/>
      <c r="AQ1005" s="175"/>
      <c r="AR1005" s="175"/>
      <c r="AS1005" s="175"/>
      <c r="AT1005" s="175"/>
      <c r="AU1005" s="175"/>
      <c r="AV1005" s="175"/>
      <c r="AW1005" s="175"/>
      <c r="AX1005" s="175"/>
      <c r="AY1005" s="175"/>
      <c r="AZ1005" s="175"/>
      <c r="BA1005" s="175"/>
      <c r="BB1005" s="175"/>
    </row>
    <row r="1006" spans="2:54" s="174" customFormat="1" ht="11.4">
      <c r="B1006" s="121"/>
      <c r="C1006" s="121"/>
      <c r="D1006" s="43"/>
      <c r="E1006" s="42"/>
      <c r="F1006" s="48"/>
      <c r="G1006" s="51"/>
      <c r="H1006" s="121"/>
      <c r="I1006" s="175"/>
      <c r="J1006" s="175"/>
      <c r="K1006" s="175"/>
      <c r="L1006" s="175"/>
      <c r="M1006" s="175"/>
      <c r="N1006" s="175"/>
      <c r="O1006" s="175"/>
      <c r="P1006" s="175"/>
      <c r="Q1006" s="175"/>
      <c r="R1006" s="175"/>
      <c r="S1006" s="175"/>
      <c r="T1006" s="175"/>
      <c r="U1006" s="175"/>
      <c r="V1006" s="175"/>
      <c r="W1006" s="175"/>
      <c r="X1006" s="175"/>
      <c r="Y1006" s="175"/>
      <c r="Z1006" s="175"/>
      <c r="AA1006" s="175"/>
      <c r="AB1006" s="175"/>
      <c r="AC1006" s="175"/>
      <c r="AD1006" s="175"/>
      <c r="AE1006" s="175"/>
      <c r="AF1006" s="175"/>
      <c r="AG1006" s="175"/>
      <c r="AH1006" s="175"/>
      <c r="AI1006" s="175"/>
      <c r="AJ1006" s="175"/>
      <c r="AK1006" s="175"/>
      <c r="AL1006" s="175"/>
      <c r="AM1006" s="175"/>
      <c r="AN1006" s="175"/>
      <c r="AO1006" s="175"/>
      <c r="AP1006" s="175"/>
      <c r="AQ1006" s="175"/>
      <c r="AR1006" s="175"/>
      <c r="AS1006" s="175"/>
      <c r="AT1006" s="175"/>
      <c r="AU1006" s="175"/>
      <c r="AV1006" s="175"/>
      <c r="AW1006" s="175"/>
      <c r="AX1006" s="175"/>
      <c r="AY1006" s="175"/>
      <c r="AZ1006" s="175"/>
      <c r="BA1006" s="175"/>
      <c r="BB1006" s="175"/>
    </row>
    <row r="1007" spans="2:54" s="174" customFormat="1" ht="11.4">
      <c r="B1007" s="121"/>
      <c r="C1007" s="121"/>
      <c r="D1007" s="43" t="s">
        <v>295</v>
      </c>
      <c r="E1007" s="42" t="s">
        <v>44</v>
      </c>
      <c r="F1007" s="48" t="s">
        <v>292</v>
      </c>
      <c r="G1007" s="51"/>
      <c r="H1007" s="42">
        <f>F1007*G1007</f>
        <v>0</v>
      </c>
      <c r="I1007" s="175"/>
      <c r="J1007" s="175"/>
      <c r="K1007" s="175"/>
      <c r="L1007" s="175"/>
      <c r="M1007" s="175"/>
      <c r="N1007" s="175"/>
      <c r="O1007" s="175"/>
      <c r="P1007" s="175"/>
      <c r="Q1007" s="175"/>
      <c r="R1007" s="175"/>
      <c r="S1007" s="175"/>
      <c r="T1007" s="175"/>
      <c r="U1007" s="175"/>
      <c r="V1007" s="175"/>
      <c r="W1007" s="175"/>
      <c r="X1007" s="175"/>
      <c r="Y1007" s="175"/>
      <c r="Z1007" s="175"/>
      <c r="AA1007" s="175"/>
      <c r="AB1007" s="175"/>
      <c r="AC1007" s="175"/>
      <c r="AD1007" s="175"/>
      <c r="AE1007" s="175"/>
      <c r="AF1007" s="175"/>
      <c r="AG1007" s="175"/>
      <c r="AH1007" s="175"/>
      <c r="AI1007" s="175"/>
      <c r="AJ1007" s="175"/>
      <c r="AK1007" s="175"/>
      <c r="AL1007" s="175"/>
      <c r="AM1007" s="175"/>
      <c r="AN1007" s="175"/>
      <c r="AO1007" s="175"/>
      <c r="AP1007" s="175"/>
      <c r="AQ1007" s="175"/>
      <c r="AR1007" s="175"/>
      <c r="AS1007" s="175"/>
      <c r="AT1007" s="175"/>
      <c r="AU1007" s="175"/>
      <c r="AV1007" s="175"/>
      <c r="AW1007" s="175"/>
      <c r="AX1007" s="175"/>
      <c r="AY1007" s="175"/>
      <c r="AZ1007" s="175"/>
      <c r="BA1007" s="175"/>
      <c r="BB1007" s="175"/>
    </row>
    <row r="1008" spans="2:54" s="174" customFormat="1" ht="11.4">
      <c r="B1008" s="121"/>
      <c r="C1008" s="121"/>
      <c r="D1008" s="43"/>
      <c r="E1008" s="42"/>
      <c r="F1008" s="48"/>
      <c r="G1008" s="51"/>
      <c r="H1008" s="121"/>
      <c r="I1008" s="175"/>
      <c r="J1008" s="175"/>
      <c r="K1008" s="175"/>
      <c r="L1008" s="175"/>
      <c r="M1008" s="175"/>
      <c r="N1008" s="175"/>
      <c r="O1008" s="175"/>
      <c r="P1008" s="175"/>
      <c r="Q1008" s="175"/>
      <c r="R1008" s="175"/>
      <c r="S1008" s="175"/>
      <c r="T1008" s="175"/>
      <c r="U1008" s="175"/>
      <c r="V1008" s="175"/>
      <c r="W1008" s="175"/>
      <c r="X1008" s="175"/>
      <c r="Y1008" s="175"/>
      <c r="Z1008" s="175"/>
      <c r="AA1008" s="175"/>
      <c r="AB1008" s="175"/>
      <c r="AC1008" s="175"/>
      <c r="AD1008" s="175"/>
      <c r="AE1008" s="175"/>
      <c r="AF1008" s="175"/>
      <c r="AG1008" s="175"/>
      <c r="AH1008" s="175"/>
      <c r="AI1008" s="175"/>
      <c r="AJ1008" s="175"/>
      <c r="AK1008" s="175"/>
      <c r="AL1008" s="175"/>
      <c r="AM1008" s="175"/>
      <c r="AN1008" s="175"/>
      <c r="AO1008" s="175"/>
      <c r="AP1008" s="175"/>
      <c r="AQ1008" s="175"/>
      <c r="AR1008" s="175"/>
      <c r="AS1008" s="175"/>
      <c r="AT1008" s="175"/>
      <c r="AU1008" s="175"/>
      <c r="AV1008" s="175"/>
      <c r="AW1008" s="175"/>
      <c r="AX1008" s="175"/>
      <c r="AY1008" s="175"/>
      <c r="AZ1008" s="175"/>
      <c r="BA1008" s="175"/>
      <c r="BB1008" s="175"/>
    </row>
    <row r="1009" spans="2:54" s="174" customFormat="1" ht="11.4">
      <c r="B1009" s="121"/>
      <c r="C1009" s="121"/>
      <c r="D1009" s="43" t="s">
        <v>296</v>
      </c>
      <c r="E1009" s="42" t="s">
        <v>44</v>
      </c>
      <c r="F1009" s="48" t="s">
        <v>184</v>
      </c>
      <c r="G1009" s="51"/>
      <c r="H1009" s="42">
        <f>F1009*G1009</f>
        <v>0</v>
      </c>
      <c r="I1009" s="175"/>
      <c r="J1009" s="175"/>
      <c r="K1009" s="175"/>
      <c r="L1009" s="175"/>
      <c r="M1009" s="175"/>
      <c r="N1009" s="175"/>
      <c r="O1009" s="175"/>
      <c r="P1009" s="175"/>
      <c r="Q1009" s="175"/>
      <c r="R1009" s="175"/>
      <c r="S1009" s="175"/>
      <c r="T1009" s="175"/>
      <c r="U1009" s="175"/>
      <c r="V1009" s="175"/>
      <c r="W1009" s="175"/>
      <c r="X1009" s="175"/>
      <c r="Y1009" s="175"/>
      <c r="Z1009" s="175"/>
      <c r="AA1009" s="175"/>
      <c r="AB1009" s="175"/>
      <c r="AC1009" s="175"/>
      <c r="AD1009" s="175"/>
      <c r="AE1009" s="175"/>
      <c r="AF1009" s="175"/>
      <c r="AG1009" s="175"/>
      <c r="AH1009" s="175"/>
      <c r="AI1009" s="175"/>
      <c r="AJ1009" s="175"/>
      <c r="AK1009" s="175"/>
      <c r="AL1009" s="175"/>
      <c r="AM1009" s="175"/>
      <c r="AN1009" s="175"/>
      <c r="AO1009" s="175"/>
      <c r="AP1009" s="175"/>
      <c r="AQ1009" s="175"/>
      <c r="AR1009" s="175"/>
      <c r="AS1009" s="175"/>
      <c r="AT1009" s="175"/>
      <c r="AU1009" s="175"/>
      <c r="AV1009" s="175"/>
      <c r="AW1009" s="175"/>
      <c r="AX1009" s="175"/>
      <c r="AY1009" s="175"/>
      <c r="AZ1009" s="175"/>
      <c r="BA1009" s="175"/>
      <c r="BB1009" s="175"/>
    </row>
    <row r="1010" spans="2:54" s="174" customFormat="1" ht="11.4">
      <c r="B1010" s="121"/>
      <c r="C1010" s="121"/>
      <c r="D1010" s="43"/>
      <c r="E1010" s="42"/>
      <c r="F1010" s="48"/>
      <c r="G1010" s="51"/>
      <c r="H1010" s="47"/>
      <c r="I1010" s="175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175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  <c r="AK1010" s="175"/>
      <c r="AL1010" s="175"/>
      <c r="AM1010" s="175"/>
      <c r="AN1010" s="175"/>
      <c r="AO1010" s="175"/>
      <c r="AP1010" s="175"/>
      <c r="AQ1010" s="175"/>
      <c r="AR1010" s="175"/>
      <c r="AS1010" s="175"/>
      <c r="AT1010" s="175"/>
      <c r="AU1010" s="175"/>
      <c r="AV1010" s="175"/>
      <c r="AW1010" s="175"/>
      <c r="AX1010" s="175"/>
      <c r="AY1010" s="175"/>
      <c r="AZ1010" s="175"/>
      <c r="BA1010" s="175"/>
      <c r="BB1010" s="175"/>
    </row>
    <row r="1011" spans="2:54" s="174" customFormat="1" ht="11.4">
      <c r="B1011" s="121" t="s">
        <v>631</v>
      </c>
      <c r="C1011" s="121"/>
      <c r="D1011" s="43" t="s">
        <v>164</v>
      </c>
      <c r="E1011" s="42"/>
      <c r="F1011" s="48"/>
      <c r="G1011" s="51"/>
      <c r="H1011" s="47"/>
      <c r="I1011" s="175"/>
      <c r="J1011" s="175"/>
      <c r="K1011" s="175"/>
      <c r="L1011" s="175"/>
      <c r="M1011" s="175"/>
      <c r="N1011" s="175"/>
      <c r="O1011" s="175"/>
      <c r="P1011" s="175"/>
      <c r="Q1011" s="175"/>
      <c r="R1011" s="175"/>
      <c r="S1011" s="175"/>
      <c r="T1011" s="175"/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  <c r="AJ1011" s="175"/>
      <c r="AK1011" s="175"/>
      <c r="AL1011" s="175"/>
      <c r="AM1011" s="175"/>
      <c r="AN1011" s="175"/>
      <c r="AO1011" s="175"/>
      <c r="AP1011" s="175"/>
      <c r="AQ1011" s="175"/>
      <c r="AR1011" s="175"/>
      <c r="AS1011" s="175"/>
      <c r="AT1011" s="175"/>
      <c r="AU1011" s="175"/>
      <c r="AV1011" s="175"/>
      <c r="AW1011" s="175"/>
      <c r="AX1011" s="175"/>
      <c r="AY1011" s="175"/>
      <c r="AZ1011" s="175"/>
      <c r="BA1011" s="175"/>
      <c r="BB1011" s="175"/>
    </row>
    <row r="1012" spans="2:54" s="174" customFormat="1" ht="11.4">
      <c r="B1012" s="43"/>
      <c r="C1012" s="43"/>
      <c r="D1012" s="43"/>
      <c r="E1012" s="42"/>
      <c r="F1012" s="48"/>
      <c r="G1012" s="51"/>
      <c r="H1012" s="47"/>
      <c r="I1012" s="175"/>
      <c r="J1012" s="175"/>
      <c r="K1012" s="175"/>
      <c r="L1012" s="175"/>
      <c r="M1012" s="175"/>
      <c r="N1012" s="175"/>
      <c r="O1012" s="175"/>
      <c r="P1012" s="175"/>
      <c r="Q1012" s="175"/>
      <c r="R1012" s="175"/>
      <c r="S1012" s="175"/>
      <c r="T1012" s="175"/>
      <c r="U1012" s="175"/>
      <c r="V1012" s="175"/>
      <c r="W1012" s="175"/>
      <c r="X1012" s="175"/>
      <c r="Y1012" s="175"/>
      <c r="Z1012" s="175"/>
      <c r="AA1012" s="175"/>
      <c r="AB1012" s="175"/>
      <c r="AC1012" s="175"/>
      <c r="AD1012" s="175"/>
      <c r="AE1012" s="175"/>
      <c r="AF1012" s="175"/>
      <c r="AG1012" s="175"/>
      <c r="AH1012" s="175"/>
      <c r="AI1012" s="175"/>
      <c r="AJ1012" s="175"/>
      <c r="AK1012" s="175"/>
      <c r="AL1012" s="175"/>
      <c r="AM1012" s="175"/>
      <c r="AN1012" s="175"/>
      <c r="AO1012" s="175"/>
      <c r="AP1012" s="175"/>
      <c r="AQ1012" s="175"/>
      <c r="AR1012" s="175"/>
      <c r="AS1012" s="175"/>
      <c r="AT1012" s="175"/>
      <c r="AU1012" s="175"/>
      <c r="AV1012" s="175"/>
      <c r="AW1012" s="175"/>
      <c r="AX1012" s="175"/>
      <c r="AY1012" s="175"/>
      <c r="AZ1012" s="175"/>
      <c r="BA1012" s="175"/>
      <c r="BB1012" s="175"/>
    </row>
    <row r="1013" spans="2:54" s="174" customFormat="1" ht="57">
      <c r="B1013" s="47"/>
      <c r="C1013" s="47"/>
      <c r="D1013" s="43" t="s">
        <v>659</v>
      </c>
      <c r="E1013" s="45" t="s">
        <v>72</v>
      </c>
      <c r="F1013" s="44" t="s">
        <v>297</v>
      </c>
      <c r="G1013" s="53"/>
      <c r="H1013" s="45">
        <f>F1013*G1013</f>
        <v>0</v>
      </c>
      <c r="I1013" s="175"/>
      <c r="J1013" s="175"/>
      <c r="K1013" s="175"/>
      <c r="L1013" s="175"/>
      <c r="M1013" s="175"/>
      <c r="N1013" s="175"/>
      <c r="O1013" s="175"/>
      <c r="P1013" s="175"/>
      <c r="Q1013" s="175"/>
      <c r="R1013" s="175"/>
      <c r="S1013" s="175"/>
      <c r="T1013" s="175"/>
      <c r="U1013" s="175"/>
      <c r="V1013" s="175"/>
      <c r="W1013" s="175"/>
      <c r="X1013" s="175"/>
      <c r="Y1013" s="175"/>
      <c r="Z1013" s="175"/>
      <c r="AA1013" s="175"/>
      <c r="AB1013" s="175"/>
      <c r="AC1013" s="175"/>
      <c r="AD1013" s="175"/>
      <c r="AE1013" s="175"/>
      <c r="AF1013" s="175"/>
      <c r="AG1013" s="175"/>
      <c r="AH1013" s="175"/>
      <c r="AI1013" s="175"/>
      <c r="AJ1013" s="175"/>
      <c r="AK1013" s="175"/>
      <c r="AL1013" s="175"/>
      <c r="AM1013" s="175"/>
      <c r="AN1013" s="175"/>
      <c r="AO1013" s="175"/>
      <c r="AP1013" s="175"/>
      <c r="AQ1013" s="175"/>
      <c r="AR1013" s="175"/>
      <c r="AS1013" s="175"/>
      <c r="AT1013" s="175"/>
      <c r="AU1013" s="175"/>
      <c r="AV1013" s="175"/>
      <c r="AW1013" s="175"/>
      <c r="AX1013" s="175"/>
      <c r="AY1013" s="175"/>
      <c r="AZ1013" s="175"/>
      <c r="BA1013" s="175"/>
      <c r="BB1013" s="175"/>
    </row>
    <row r="1014" spans="2:54" s="174" customFormat="1" ht="11.4">
      <c r="B1014" s="121"/>
      <c r="C1014" s="121"/>
      <c r="D1014" s="43"/>
      <c r="E1014" s="42"/>
      <c r="F1014" s="48"/>
      <c r="G1014" s="52"/>
      <c r="H1014" s="47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175"/>
      <c r="V1014" s="175"/>
      <c r="W1014" s="175"/>
      <c r="X1014" s="175"/>
      <c r="Y1014" s="175"/>
      <c r="Z1014" s="175"/>
      <c r="AA1014" s="175"/>
      <c r="AB1014" s="175"/>
      <c r="AC1014" s="175"/>
      <c r="AD1014" s="175"/>
      <c r="AE1014" s="175"/>
      <c r="AF1014" s="175"/>
      <c r="AG1014" s="175"/>
      <c r="AH1014" s="175"/>
      <c r="AI1014" s="175"/>
      <c r="AJ1014" s="175"/>
      <c r="AK1014" s="175"/>
      <c r="AL1014" s="175"/>
      <c r="AM1014" s="175"/>
      <c r="AN1014" s="175"/>
      <c r="AO1014" s="175"/>
      <c r="AP1014" s="175"/>
      <c r="AQ1014" s="175"/>
      <c r="AR1014" s="175"/>
      <c r="AS1014" s="175"/>
      <c r="AT1014" s="175"/>
      <c r="AU1014" s="175"/>
      <c r="AV1014" s="175"/>
      <c r="AW1014" s="175"/>
      <c r="AX1014" s="175"/>
      <c r="AY1014" s="175"/>
      <c r="AZ1014" s="175"/>
      <c r="BA1014" s="175"/>
      <c r="BB1014" s="175"/>
    </row>
    <row r="1015" spans="2:54" s="174" customFormat="1" ht="11.4">
      <c r="B1015" s="121"/>
      <c r="C1015" s="121"/>
      <c r="D1015" s="43"/>
      <c r="E1015" s="42"/>
      <c r="F1015" s="48"/>
      <c r="G1015" s="52"/>
      <c r="H1015" s="47"/>
      <c r="I1015" s="175"/>
      <c r="J1015" s="175"/>
      <c r="K1015" s="175"/>
      <c r="L1015" s="175"/>
      <c r="M1015" s="175"/>
      <c r="N1015" s="175"/>
      <c r="O1015" s="175"/>
      <c r="P1015" s="175"/>
      <c r="Q1015" s="175"/>
      <c r="R1015" s="175"/>
      <c r="S1015" s="175"/>
      <c r="T1015" s="175"/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  <c r="AJ1015" s="175"/>
      <c r="AK1015" s="175"/>
      <c r="AL1015" s="175"/>
      <c r="AM1015" s="175"/>
      <c r="AN1015" s="175"/>
      <c r="AO1015" s="175"/>
      <c r="AP1015" s="175"/>
      <c r="AQ1015" s="175"/>
      <c r="AR1015" s="175"/>
      <c r="AS1015" s="175"/>
      <c r="AT1015" s="175"/>
      <c r="AU1015" s="175"/>
      <c r="AV1015" s="175"/>
      <c r="AW1015" s="175"/>
      <c r="AX1015" s="175"/>
      <c r="AY1015" s="175"/>
      <c r="AZ1015" s="175"/>
      <c r="BA1015" s="175"/>
      <c r="BB1015" s="175"/>
    </row>
    <row r="1016" spans="2:54" s="174" customFormat="1" ht="11.4">
      <c r="B1016" s="121"/>
      <c r="C1016" s="121"/>
      <c r="D1016" s="43"/>
      <c r="E1016" s="42"/>
      <c r="F1016" s="48"/>
      <c r="G1016" s="52"/>
      <c r="H1016" s="47"/>
      <c r="I1016" s="175"/>
      <c r="J1016" s="175"/>
      <c r="K1016" s="175"/>
      <c r="L1016" s="175"/>
      <c r="M1016" s="175"/>
      <c r="N1016" s="175"/>
      <c r="O1016" s="175"/>
      <c r="P1016" s="175"/>
      <c r="Q1016" s="175"/>
      <c r="R1016" s="175"/>
      <c r="S1016" s="175"/>
      <c r="T1016" s="175"/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  <c r="AJ1016" s="175"/>
      <c r="AK1016" s="175"/>
      <c r="AL1016" s="175"/>
      <c r="AM1016" s="175"/>
      <c r="AN1016" s="175"/>
      <c r="AO1016" s="175"/>
      <c r="AP1016" s="175"/>
      <c r="AQ1016" s="175"/>
      <c r="AR1016" s="175"/>
      <c r="AS1016" s="175"/>
      <c r="AT1016" s="175"/>
      <c r="AU1016" s="175"/>
      <c r="AV1016" s="175"/>
      <c r="AW1016" s="175"/>
      <c r="AX1016" s="175"/>
      <c r="AY1016" s="175"/>
      <c r="AZ1016" s="175"/>
      <c r="BA1016" s="175"/>
      <c r="BB1016" s="175"/>
    </row>
    <row r="1017" spans="2:54" s="174" customFormat="1" ht="11.4">
      <c r="B1017" s="121"/>
      <c r="C1017" s="121"/>
      <c r="D1017" s="43"/>
      <c r="E1017" s="42"/>
      <c r="F1017" s="48"/>
      <c r="G1017" s="52"/>
      <c r="H1017" s="47"/>
      <c r="I1017" s="175"/>
      <c r="J1017" s="175"/>
      <c r="K1017" s="175"/>
      <c r="L1017" s="175"/>
      <c r="M1017" s="175"/>
      <c r="N1017" s="175"/>
      <c r="O1017" s="175"/>
      <c r="P1017" s="175"/>
      <c r="Q1017" s="175"/>
      <c r="R1017" s="175"/>
      <c r="S1017" s="175"/>
      <c r="T1017" s="175"/>
      <c r="U1017" s="175"/>
      <c r="V1017" s="175"/>
      <c r="W1017" s="175"/>
      <c r="X1017" s="175"/>
      <c r="Y1017" s="175"/>
      <c r="Z1017" s="175"/>
      <c r="AA1017" s="175"/>
      <c r="AB1017" s="175"/>
      <c r="AC1017" s="175"/>
      <c r="AD1017" s="175"/>
      <c r="AE1017" s="175"/>
      <c r="AF1017" s="175"/>
      <c r="AG1017" s="175"/>
      <c r="AH1017" s="175"/>
      <c r="AI1017" s="175"/>
      <c r="AJ1017" s="175"/>
      <c r="AK1017" s="175"/>
      <c r="AL1017" s="175"/>
      <c r="AM1017" s="175"/>
      <c r="AN1017" s="175"/>
      <c r="AO1017" s="175"/>
      <c r="AP1017" s="175"/>
      <c r="AQ1017" s="175"/>
      <c r="AR1017" s="175"/>
      <c r="AS1017" s="175"/>
      <c r="AT1017" s="175"/>
      <c r="AU1017" s="175"/>
      <c r="AV1017" s="175"/>
      <c r="AW1017" s="175"/>
      <c r="AX1017" s="175"/>
      <c r="AY1017" s="175"/>
      <c r="AZ1017" s="175"/>
      <c r="BA1017" s="175"/>
      <c r="BB1017" s="175"/>
    </row>
    <row r="1018" spans="2:54" s="174" customFormat="1" ht="11.4">
      <c r="B1018" s="121"/>
      <c r="C1018" s="121"/>
      <c r="D1018" s="43"/>
      <c r="E1018" s="42"/>
      <c r="F1018" s="48"/>
      <c r="G1018" s="52"/>
      <c r="H1018" s="47"/>
      <c r="I1018" s="175"/>
      <c r="J1018" s="175"/>
      <c r="K1018" s="175"/>
      <c r="L1018" s="175"/>
      <c r="M1018" s="175"/>
      <c r="N1018" s="175"/>
      <c r="O1018" s="175"/>
      <c r="P1018" s="175"/>
      <c r="Q1018" s="175"/>
      <c r="R1018" s="175"/>
      <c r="S1018" s="175"/>
      <c r="T1018" s="175"/>
      <c r="U1018" s="175"/>
      <c r="V1018" s="175"/>
      <c r="W1018" s="175"/>
      <c r="X1018" s="175"/>
      <c r="Y1018" s="175"/>
      <c r="Z1018" s="175"/>
      <c r="AA1018" s="175"/>
      <c r="AB1018" s="175"/>
      <c r="AC1018" s="175"/>
      <c r="AD1018" s="175"/>
      <c r="AE1018" s="175"/>
      <c r="AF1018" s="175"/>
      <c r="AG1018" s="175"/>
      <c r="AH1018" s="175"/>
      <c r="AI1018" s="175"/>
      <c r="AJ1018" s="175"/>
      <c r="AK1018" s="175"/>
      <c r="AL1018" s="175"/>
      <c r="AM1018" s="175"/>
      <c r="AN1018" s="175"/>
      <c r="AO1018" s="175"/>
      <c r="AP1018" s="175"/>
      <c r="AQ1018" s="175"/>
      <c r="AR1018" s="175"/>
      <c r="AS1018" s="175"/>
      <c r="AT1018" s="175"/>
      <c r="AU1018" s="175"/>
      <c r="AV1018" s="175"/>
      <c r="AW1018" s="175"/>
      <c r="AX1018" s="175"/>
      <c r="AY1018" s="175"/>
      <c r="AZ1018" s="175"/>
      <c r="BA1018" s="175"/>
      <c r="BB1018" s="175"/>
    </row>
    <row r="1019" spans="2:54" s="174" customFormat="1" ht="11.4">
      <c r="B1019" s="121"/>
      <c r="C1019" s="121"/>
      <c r="D1019" s="43"/>
      <c r="E1019" s="42"/>
      <c r="F1019" s="48"/>
      <c r="G1019" s="52"/>
      <c r="H1019" s="47"/>
      <c r="I1019" s="175"/>
      <c r="J1019" s="175"/>
      <c r="K1019" s="175"/>
      <c r="L1019" s="175"/>
      <c r="M1019" s="175"/>
      <c r="N1019" s="175"/>
      <c r="O1019" s="175"/>
      <c r="P1019" s="175"/>
      <c r="Q1019" s="175"/>
      <c r="R1019" s="175"/>
      <c r="S1019" s="175"/>
      <c r="T1019" s="175"/>
      <c r="U1019" s="175"/>
      <c r="V1019" s="175"/>
      <c r="W1019" s="175"/>
      <c r="X1019" s="175"/>
      <c r="Y1019" s="175"/>
      <c r="Z1019" s="175"/>
      <c r="AA1019" s="175"/>
      <c r="AB1019" s="175"/>
      <c r="AC1019" s="175"/>
      <c r="AD1019" s="175"/>
      <c r="AE1019" s="175"/>
      <c r="AF1019" s="175"/>
      <c r="AG1019" s="175"/>
      <c r="AH1019" s="175"/>
      <c r="AI1019" s="175"/>
      <c r="AJ1019" s="175"/>
      <c r="AK1019" s="175"/>
      <c r="AL1019" s="175"/>
      <c r="AM1019" s="175"/>
      <c r="AN1019" s="175"/>
      <c r="AO1019" s="175"/>
      <c r="AP1019" s="175"/>
      <c r="AQ1019" s="175"/>
      <c r="AR1019" s="175"/>
      <c r="AS1019" s="175"/>
      <c r="AT1019" s="175"/>
      <c r="AU1019" s="175"/>
      <c r="AV1019" s="175"/>
      <c r="AW1019" s="175"/>
      <c r="AX1019" s="175"/>
      <c r="AY1019" s="175"/>
      <c r="AZ1019" s="175"/>
      <c r="BA1019" s="175"/>
      <c r="BB1019" s="175"/>
    </row>
    <row r="1020" spans="2:54" s="174" customFormat="1" ht="11.4">
      <c r="B1020" s="121"/>
      <c r="C1020" s="121"/>
      <c r="D1020" s="43"/>
      <c r="E1020" s="42"/>
      <c r="F1020" s="48"/>
      <c r="G1020" s="52"/>
      <c r="H1020" s="47"/>
      <c r="I1020" s="175"/>
      <c r="J1020" s="175"/>
      <c r="K1020" s="175"/>
      <c r="L1020" s="175"/>
      <c r="M1020" s="175"/>
      <c r="N1020" s="175"/>
      <c r="O1020" s="175"/>
      <c r="P1020" s="175"/>
      <c r="Q1020" s="175"/>
      <c r="R1020" s="175"/>
      <c r="S1020" s="175"/>
      <c r="T1020" s="175"/>
      <c r="U1020" s="175"/>
      <c r="V1020" s="175"/>
      <c r="W1020" s="175"/>
      <c r="X1020" s="175"/>
      <c r="Y1020" s="175"/>
      <c r="Z1020" s="175"/>
      <c r="AA1020" s="175"/>
      <c r="AB1020" s="175"/>
      <c r="AC1020" s="175"/>
      <c r="AD1020" s="175"/>
      <c r="AE1020" s="175"/>
      <c r="AF1020" s="175"/>
      <c r="AG1020" s="175"/>
      <c r="AH1020" s="175"/>
      <c r="AI1020" s="175"/>
      <c r="AJ1020" s="175"/>
      <c r="AK1020" s="175"/>
      <c r="AL1020" s="175"/>
      <c r="AM1020" s="175"/>
      <c r="AN1020" s="175"/>
      <c r="AO1020" s="175"/>
      <c r="AP1020" s="175"/>
      <c r="AQ1020" s="175"/>
      <c r="AR1020" s="175"/>
      <c r="AS1020" s="175"/>
      <c r="AT1020" s="175"/>
      <c r="AU1020" s="175"/>
      <c r="AV1020" s="175"/>
      <c r="AW1020" s="175"/>
      <c r="AX1020" s="175"/>
      <c r="AY1020" s="175"/>
      <c r="AZ1020" s="175"/>
      <c r="BA1020" s="175"/>
      <c r="BB1020" s="175"/>
    </row>
    <row r="1021" spans="2:54" s="174" customFormat="1" ht="11.4">
      <c r="B1021" s="121"/>
      <c r="C1021" s="121"/>
      <c r="D1021" s="43"/>
      <c r="E1021" s="42"/>
      <c r="F1021" s="48"/>
      <c r="G1021" s="52"/>
      <c r="H1021" s="47"/>
      <c r="I1021" s="175"/>
      <c r="J1021" s="175"/>
      <c r="K1021" s="175"/>
      <c r="L1021" s="175"/>
      <c r="M1021" s="175"/>
      <c r="N1021" s="175"/>
      <c r="O1021" s="175"/>
      <c r="P1021" s="175"/>
      <c r="Q1021" s="175"/>
      <c r="R1021" s="175"/>
      <c r="S1021" s="175"/>
      <c r="T1021" s="175"/>
      <c r="U1021" s="175"/>
      <c r="V1021" s="175"/>
      <c r="W1021" s="175"/>
      <c r="X1021" s="175"/>
      <c r="Y1021" s="175"/>
      <c r="Z1021" s="175"/>
      <c r="AA1021" s="175"/>
      <c r="AB1021" s="175"/>
      <c r="AC1021" s="175"/>
      <c r="AD1021" s="175"/>
      <c r="AE1021" s="175"/>
      <c r="AF1021" s="175"/>
      <c r="AG1021" s="175"/>
      <c r="AH1021" s="175"/>
      <c r="AI1021" s="175"/>
      <c r="AJ1021" s="175"/>
      <c r="AK1021" s="175"/>
      <c r="AL1021" s="175"/>
      <c r="AM1021" s="175"/>
      <c r="AN1021" s="175"/>
      <c r="AO1021" s="175"/>
      <c r="AP1021" s="175"/>
      <c r="AQ1021" s="175"/>
      <c r="AR1021" s="175"/>
      <c r="AS1021" s="175"/>
      <c r="AT1021" s="175"/>
      <c r="AU1021" s="175"/>
      <c r="AV1021" s="175"/>
      <c r="AW1021" s="175"/>
      <c r="AX1021" s="175"/>
      <c r="AY1021" s="175"/>
      <c r="AZ1021" s="175"/>
      <c r="BA1021" s="175"/>
      <c r="BB1021" s="175"/>
    </row>
    <row r="1022" spans="2:54" s="174" customFormat="1" ht="11.4">
      <c r="B1022" s="121"/>
      <c r="C1022" s="121"/>
      <c r="D1022" s="43"/>
      <c r="E1022" s="42"/>
      <c r="F1022" s="48"/>
      <c r="G1022" s="52"/>
      <c r="H1022" s="47"/>
      <c r="I1022" s="175"/>
      <c r="J1022" s="175"/>
      <c r="K1022" s="175"/>
      <c r="L1022" s="175"/>
      <c r="M1022" s="175"/>
      <c r="N1022" s="175"/>
      <c r="O1022" s="175"/>
      <c r="P1022" s="175"/>
      <c r="Q1022" s="175"/>
      <c r="R1022" s="175"/>
      <c r="S1022" s="175"/>
      <c r="T1022" s="175"/>
      <c r="U1022" s="175"/>
      <c r="V1022" s="175"/>
      <c r="W1022" s="175"/>
      <c r="X1022" s="175"/>
      <c r="Y1022" s="175"/>
      <c r="Z1022" s="175"/>
      <c r="AA1022" s="175"/>
      <c r="AB1022" s="175"/>
      <c r="AC1022" s="175"/>
      <c r="AD1022" s="175"/>
      <c r="AE1022" s="175"/>
      <c r="AF1022" s="175"/>
      <c r="AG1022" s="175"/>
      <c r="AH1022" s="175"/>
      <c r="AI1022" s="175"/>
      <c r="AJ1022" s="175"/>
      <c r="AK1022" s="175"/>
      <c r="AL1022" s="175"/>
      <c r="AM1022" s="175"/>
      <c r="AN1022" s="175"/>
      <c r="AO1022" s="175"/>
      <c r="AP1022" s="175"/>
      <c r="AQ1022" s="175"/>
      <c r="AR1022" s="175"/>
      <c r="AS1022" s="175"/>
      <c r="AT1022" s="175"/>
      <c r="AU1022" s="175"/>
      <c r="AV1022" s="175"/>
      <c r="AW1022" s="175"/>
      <c r="AX1022" s="175"/>
      <c r="AY1022" s="175"/>
      <c r="AZ1022" s="175"/>
      <c r="BA1022" s="175"/>
      <c r="BB1022" s="175"/>
    </row>
    <row r="1023" spans="2:54" s="174" customFormat="1" ht="11.4">
      <c r="B1023" s="43"/>
      <c r="C1023" s="43"/>
      <c r="D1023" s="43"/>
      <c r="E1023" s="42"/>
      <c r="F1023" s="48"/>
      <c r="G1023" s="52"/>
      <c r="H1023" s="47"/>
      <c r="I1023" s="175"/>
      <c r="J1023" s="175"/>
      <c r="K1023" s="175"/>
      <c r="L1023" s="175"/>
      <c r="M1023" s="175"/>
      <c r="N1023" s="175"/>
      <c r="O1023" s="175"/>
      <c r="P1023" s="175"/>
      <c r="Q1023" s="175"/>
      <c r="R1023" s="175"/>
      <c r="S1023" s="175"/>
      <c r="T1023" s="175"/>
      <c r="U1023" s="175"/>
      <c r="V1023" s="175"/>
      <c r="W1023" s="175"/>
      <c r="X1023" s="175"/>
      <c r="Y1023" s="175"/>
      <c r="Z1023" s="175"/>
      <c r="AA1023" s="175"/>
      <c r="AB1023" s="175"/>
      <c r="AC1023" s="175"/>
      <c r="AD1023" s="175"/>
      <c r="AE1023" s="175"/>
      <c r="AF1023" s="175"/>
      <c r="AG1023" s="175"/>
      <c r="AH1023" s="175"/>
      <c r="AI1023" s="175"/>
      <c r="AJ1023" s="175"/>
      <c r="AK1023" s="175"/>
      <c r="AL1023" s="175"/>
      <c r="AM1023" s="175"/>
      <c r="AN1023" s="175"/>
      <c r="AO1023" s="175"/>
      <c r="AP1023" s="175"/>
      <c r="AQ1023" s="175"/>
      <c r="AR1023" s="175"/>
      <c r="AS1023" s="175"/>
      <c r="AT1023" s="175"/>
      <c r="AU1023" s="175"/>
      <c r="AV1023" s="175"/>
      <c r="AW1023" s="175"/>
      <c r="AX1023" s="175"/>
      <c r="AY1023" s="175"/>
      <c r="AZ1023" s="175"/>
      <c r="BA1023" s="175"/>
      <c r="BB1023" s="175"/>
    </row>
    <row r="1024" spans="2:54" s="174" customFormat="1" ht="11.4">
      <c r="B1024" s="47"/>
      <c r="C1024" s="47"/>
      <c r="D1024" s="43"/>
      <c r="E1024" s="45"/>
      <c r="F1024" s="44"/>
      <c r="G1024" s="367"/>
      <c r="H1024" s="330"/>
      <c r="I1024" s="175"/>
      <c r="J1024" s="175"/>
      <c r="K1024" s="175"/>
      <c r="L1024" s="175"/>
      <c r="M1024" s="175"/>
      <c r="N1024" s="175"/>
      <c r="O1024" s="175"/>
      <c r="P1024" s="175"/>
      <c r="Q1024" s="175"/>
      <c r="R1024" s="175"/>
      <c r="S1024" s="175"/>
      <c r="T1024" s="175"/>
      <c r="U1024" s="175"/>
      <c r="V1024" s="175"/>
      <c r="W1024" s="175"/>
      <c r="X1024" s="175"/>
      <c r="Y1024" s="175"/>
      <c r="Z1024" s="175"/>
      <c r="AA1024" s="175"/>
      <c r="AB1024" s="175"/>
      <c r="AC1024" s="175"/>
      <c r="AD1024" s="175"/>
      <c r="AE1024" s="175"/>
      <c r="AF1024" s="175"/>
      <c r="AG1024" s="175"/>
      <c r="AH1024" s="175"/>
      <c r="AI1024" s="175"/>
      <c r="AJ1024" s="175"/>
      <c r="AK1024" s="175"/>
      <c r="AL1024" s="175"/>
      <c r="AM1024" s="175"/>
      <c r="AN1024" s="175"/>
      <c r="AO1024" s="175"/>
      <c r="AP1024" s="175"/>
      <c r="AQ1024" s="175"/>
      <c r="AR1024" s="175"/>
      <c r="AS1024" s="175"/>
      <c r="AT1024" s="175"/>
      <c r="AU1024" s="175"/>
      <c r="AV1024" s="175"/>
      <c r="AW1024" s="175"/>
      <c r="AX1024" s="175"/>
      <c r="AY1024" s="175"/>
      <c r="AZ1024" s="175"/>
      <c r="BA1024" s="175"/>
      <c r="BB1024" s="175"/>
    </row>
    <row r="1025" spans="2:54" s="174" customFormat="1" ht="11.4">
      <c r="B1025" s="47"/>
      <c r="C1025" s="47"/>
      <c r="D1025" s="43"/>
      <c r="E1025" s="42"/>
      <c r="F1025" s="48"/>
      <c r="G1025" s="52"/>
      <c r="H1025" s="47"/>
      <c r="I1025" s="175"/>
      <c r="J1025" s="175"/>
      <c r="K1025" s="175"/>
      <c r="L1025" s="175"/>
      <c r="M1025" s="175"/>
      <c r="N1025" s="175"/>
      <c r="O1025" s="175"/>
      <c r="P1025" s="175"/>
      <c r="Q1025" s="175"/>
      <c r="R1025" s="175"/>
      <c r="S1025" s="175"/>
      <c r="T1025" s="175"/>
      <c r="U1025" s="175"/>
      <c r="V1025" s="175"/>
      <c r="W1025" s="175"/>
      <c r="X1025" s="175"/>
      <c r="Y1025" s="175"/>
      <c r="Z1025" s="175"/>
      <c r="AA1025" s="175"/>
      <c r="AB1025" s="175"/>
      <c r="AC1025" s="175"/>
      <c r="AD1025" s="175"/>
      <c r="AE1025" s="175"/>
      <c r="AF1025" s="175"/>
      <c r="AG1025" s="175"/>
      <c r="AH1025" s="175"/>
      <c r="AI1025" s="175"/>
      <c r="AJ1025" s="175"/>
      <c r="AK1025" s="175"/>
      <c r="AL1025" s="175"/>
      <c r="AM1025" s="175"/>
      <c r="AN1025" s="175"/>
      <c r="AO1025" s="175"/>
      <c r="AP1025" s="175"/>
      <c r="AQ1025" s="175"/>
      <c r="AR1025" s="175"/>
      <c r="AS1025" s="175"/>
      <c r="AT1025" s="175"/>
      <c r="AU1025" s="175"/>
      <c r="AV1025" s="175"/>
      <c r="AW1025" s="175"/>
      <c r="AX1025" s="175"/>
      <c r="AY1025" s="175"/>
      <c r="AZ1025" s="175"/>
      <c r="BA1025" s="175"/>
      <c r="BB1025" s="175"/>
    </row>
    <row r="1026" spans="2:54" s="174" customFormat="1" ht="11.4">
      <c r="B1026" s="47"/>
      <c r="C1026" s="47"/>
      <c r="D1026" s="43"/>
      <c r="E1026" s="331"/>
      <c r="F1026" s="48"/>
      <c r="G1026" s="52"/>
      <c r="H1026" s="47"/>
      <c r="I1026" s="175"/>
      <c r="J1026" s="175"/>
      <c r="K1026" s="175"/>
      <c r="L1026" s="175"/>
      <c r="M1026" s="175"/>
      <c r="N1026" s="175"/>
      <c r="O1026" s="175"/>
      <c r="P1026" s="175"/>
      <c r="Q1026" s="175"/>
      <c r="R1026" s="175"/>
      <c r="S1026" s="175"/>
      <c r="T1026" s="175"/>
      <c r="U1026" s="175"/>
      <c r="V1026" s="175"/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5"/>
      <c r="AG1026" s="175"/>
      <c r="AH1026" s="175"/>
      <c r="AI1026" s="175"/>
      <c r="AJ1026" s="175"/>
      <c r="AK1026" s="175"/>
      <c r="AL1026" s="175"/>
      <c r="AM1026" s="175"/>
      <c r="AN1026" s="175"/>
      <c r="AO1026" s="175"/>
      <c r="AP1026" s="175"/>
      <c r="AQ1026" s="175"/>
      <c r="AR1026" s="175"/>
      <c r="AS1026" s="175"/>
      <c r="AT1026" s="175"/>
      <c r="AU1026" s="175"/>
      <c r="AV1026" s="175"/>
      <c r="AW1026" s="175"/>
      <c r="AX1026" s="175"/>
      <c r="AY1026" s="175"/>
      <c r="AZ1026" s="175"/>
      <c r="BA1026" s="175"/>
      <c r="BB1026" s="175"/>
    </row>
    <row r="1027" spans="2:54" s="174" customFormat="1" ht="11.4">
      <c r="B1027" s="47"/>
      <c r="C1027" s="47"/>
      <c r="D1027" s="43"/>
      <c r="E1027" s="42"/>
      <c r="F1027" s="48"/>
      <c r="G1027" s="52"/>
      <c r="H1027" s="47"/>
      <c r="I1027" s="175"/>
      <c r="J1027" s="175"/>
      <c r="K1027" s="175"/>
      <c r="L1027" s="175"/>
      <c r="M1027" s="175"/>
      <c r="N1027" s="175"/>
      <c r="O1027" s="175"/>
      <c r="P1027" s="175"/>
      <c r="Q1027" s="175"/>
      <c r="R1027" s="175"/>
      <c r="S1027" s="175"/>
      <c r="T1027" s="175"/>
      <c r="U1027" s="175"/>
      <c r="V1027" s="175"/>
      <c r="W1027" s="175"/>
      <c r="X1027" s="175"/>
      <c r="Y1027" s="175"/>
      <c r="Z1027" s="175"/>
      <c r="AA1027" s="175"/>
      <c r="AB1027" s="175"/>
      <c r="AC1027" s="175"/>
      <c r="AD1027" s="175"/>
      <c r="AE1027" s="175"/>
      <c r="AF1027" s="175"/>
      <c r="AG1027" s="175"/>
      <c r="AH1027" s="175"/>
      <c r="AI1027" s="175"/>
      <c r="AJ1027" s="175"/>
      <c r="AK1027" s="175"/>
      <c r="AL1027" s="175"/>
      <c r="AM1027" s="175"/>
      <c r="AN1027" s="175"/>
      <c r="AO1027" s="175"/>
      <c r="AP1027" s="175"/>
      <c r="AQ1027" s="175"/>
      <c r="AR1027" s="175"/>
      <c r="AS1027" s="175"/>
      <c r="AT1027" s="175"/>
      <c r="AU1027" s="175"/>
      <c r="AV1027" s="175"/>
      <c r="AW1027" s="175"/>
      <c r="AX1027" s="175"/>
      <c r="AY1027" s="175"/>
      <c r="AZ1027" s="175"/>
      <c r="BA1027" s="175"/>
      <c r="BB1027" s="175"/>
    </row>
    <row r="1028" spans="2:54" s="174" customFormat="1" ht="11.4">
      <c r="B1028" s="47"/>
      <c r="C1028" s="47"/>
      <c r="D1028" s="43"/>
      <c r="E1028" s="42"/>
      <c r="F1028" s="48"/>
      <c r="G1028" s="67"/>
      <c r="H1028" s="121"/>
      <c r="I1028" s="175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175"/>
      <c r="V1028" s="175"/>
      <c r="W1028" s="175"/>
      <c r="X1028" s="175"/>
      <c r="Y1028" s="175"/>
      <c r="Z1028" s="175"/>
      <c r="AA1028" s="175"/>
      <c r="AB1028" s="175"/>
      <c r="AC1028" s="175"/>
      <c r="AD1028" s="175"/>
      <c r="AE1028" s="175"/>
      <c r="AF1028" s="175"/>
      <c r="AG1028" s="175"/>
      <c r="AH1028" s="175"/>
      <c r="AI1028" s="175"/>
      <c r="AJ1028" s="175"/>
      <c r="AK1028" s="175"/>
      <c r="AL1028" s="175"/>
      <c r="AM1028" s="175"/>
      <c r="AN1028" s="175"/>
      <c r="AO1028" s="175"/>
      <c r="AP1028" s="175"/>
      <c r="AQ1028" s="175"/>
      <c r="AR1028" s="175"/>
      <c r="AS1028" s="175"/>
      <c r="AT1028" s="175"/>
      <c r="AU1028" s="175"/>
      <c r="AV1028" s="175"/>
      <c r="AW1028" s="175"/>
      <c r="AX1028" s="175"/>
      <c r="AY1028" s="175"/>
      <c r="AZ1028" s="175"/>
      <c r="BA1028" s="175"/>
      <c r="BB1028" s="175"/>
    </row>
    <row r="1029" spans="2:54" s="174" customFormat="1" ht="11.4">
      <c r="B1029" s="47"/>
      <c r="C1029" s="47"/>
      <c r="E1029" s="42"/>
      <c r="F1029" s="48"/>
      <c r="G1029" s="67"/>
      <c r="H1029" s="121"/>
      <c r="I1029" s="175"/>
      <c r="J1029" s="175"/>
      <c r="K1029" s="175"/>
      <c r="L1029" s="175"/>
      <c r="M1029" s="175"/>
      <c r="N1029" s="175"/>
      <c r="O1029" s="175"/>
      <c r="P1029" s="175"/>
      <c r="Q1029" s="175"/>
      <c r="R1029" s="175"/>
      <c r="S1029" s="175"/>
      <c r="T1029" s="175"/>
      <c r="U1029" s="175"/>
      <c r="V1029" s="175"/>
      <c r="W1029" s="175"/>
      <c r="X1029" s="175"/>
      <c r="Y1029" s="175"/>
      <c r="Z1029" s="175"/>
      <c r="AA1029" s="175"/>
      <c r="AB1029" s="175"/>
      <c r="AC1029" s="175"/>
      <c r="AD1029" s="175"/>
      <c r="AE1029" s="175"/>
      <c r="AF1029" s="175"/>
      <c r="AG1029" s="175"/>
      <c r="AH1029" s="175"/>
      <c r="AI1029" s="175"/>
      <c r="AJ1029" s="175"/>
      <c r="AK1029" s="175"/>
      <c r="AL1029" s="175"/>
      <c r="AM1029" s="175"/>
      <c r="AN1029" s="175"/>
      <c r="AO1029" s="175"/>
      <c r="AP1029" s="175"/>
      <c r="AQ1029" s="175"/>
      <c r="AR1029" s="175"/>
      <c r="AS1029" s="175"/>
      <c r="AT1029" s="175"/>
      <c r="AU1029" s="175"/>
      <c r="AV1029" s="175"/>
      <c r="AW1029" s="175"/>
      <c r="AX1029" s="175"/>
      <c r="AY1029" s="175"/>
      <c r="AZ1029" s="175"/>
      <c r="BA1029" s="175"/>
      <c r="BB1029" s="175"/>
    </row>
    <row r="1030" spans="2:54" s="174" customFormat="1" ht="11.4">
      <c r="B1030" s="47"/>
      <c r="C1030" s="47"/>
      <c r="D1030" s="43"/>
      <c r="E1030" s="47"/>
      <c r="F1030" s="42"/>
      <c r="G1030" s="52"/>
      <c r="H1030" s="47"/>
      <c r="I1030" s="175"/>
      <c r="J1030" s="175"/>
      <c r="K1030" s="175"/>
      <c r="L1030" s="175"/>
      <c r="M1030" s="175"/>
      <c r="N1030" s="175"/>
      <c r="O1030" s="175"/>
      <c r="P1030" s="175"/>
      <c r="Q1030" s="175"/>
      <c r="R1030" s="175"/>
      <c r="S1030" s="175"/>
      <c r="T1030" s="175"/>
      <c r="U1030" s="175"/>
      <c r="V1030" s="175"/>
      <c r="W1030" s="175"/>
      <c r="X1030" s="175"/>
      <c r="Y1030" s="175"/>
      <c r="Z1030" s="175"/>
      <c r="AA1030" s="175"/>
      <c r="AB1030" s="175"/>
      <c r="AC1030" s="175"/>
      <c r="AD1030" s="175"/>
      <c r="AE1030" s="175"/>
      <c r="AF1030" s="175"/>
      <c r="AG1030" s="175"/>
      <c r="AH1030" s="175"/>
      <c r="AI1030" s="175"/>
      <c r="AJ1030" s="175"/>
      <c r="AK1030" s="175"/>
      <c r="AL1030" s="175"/>
      <c r="AM1030" s="175"/>
      <c r="AN1030" s="175"/>
      <c r="AO1030" s="175"/>
      <c r="AP1030" s="175"/>
      <c r="AQ1030" s="175"/>
      <c r="AR1030" s="175"/>
      <c r="AS1030" s="175"/>
      <c r="AT1030" s="175"/>
      <c r="AU1030" s="175"/>
      <c r="AV1030" s="175"/>
      <c r="AW1030" s="175"/>
      <c r="AX1030" s="175"/>
      <c r="AY1030" s="175"/>
      <c r="AZ1030" s="175"/>
      <c r="BA1030" s="175"/>
      <c r="BB1030" s="175"/>
    </row>
    <row r="1031" spans="2:54" s="174" customFormat="1" ht="11.4">
      <c r="B1031" s="47"/>
      <c r="C1031" s="47"/>
      <c r="D1031" s="43"/>
      <c r="E1031" s="47"/>
      <c r="F1031" s="42"/>
      <c r="G1031" s="52"/>
      <c r="H1031" s="47"/>
      <c r="I1031" s="175"/>
      <c r="J1031" s="175"/>
      <c r="K1031" s="175"/>
      <c r="L1031" s="175"/>
      <c r="M1031" s="175"/>
      <c r="N1031" s="175"/>
      <c r="O1031" s="175"/>
      <c r="P1031" s="175"/>
      <c r="Q1031" s="175"/>
      <c r="R1031" s="175"/>
      <c r="S1031" s="175"/>
      <c r="T1031" s="175"/>
      <c r="U1031" s="175"/>
      <c r="V1031" s="175"/>
      <c r="W1031" s="175"/>
      <c r="X1031" s="175"/>
      <c r="Y1031" s="175"/>
      <c r="Z1031" s="175"/>
      <c r="AA1031" s="175"/>
      <c r="AB1031" s="175"/>
      <c r="AC1031" s="175"/>
      <c r="AD1031" s="175"/>
      <c r="AE1031" s="175"/>
      <c r="AF1031" s="175"/>
      <c r="AG1031" s="175"/>
      <c r="AH1031" s="175"/>
      <c r="AI1031" s="175"/>
      <c r="AJ1031" s="175"/>
      <c r="AK1031" s="175"/>
      <c r="AL1031" s="175"/>
      <c r="AM1031" s="175"/>
      <c r="AN1031" s="175"/>
      <c r="AO1031" s="175"/>
      <c r="AP1031" s="175"/>
      <c r="AQ1031" s="175"/>
      <c r="AR1031" s="175"/>
      <c r="AS1031" s="175"/>
      <c r="AT1031" s="175"/>
      <c r="AU1031" s="175"/>
      <c r="AV1031" s="175"/>
      <c r="AW1031" s="175"/>
      <c r="AX1031" s="175"/>
      <c r="AY1031" s="175"/>
      <c r="AZ1031" s="175"/>
      <c r="BA1031" s="175"/>
      <c r="BB1031" s="175"/>
    </row>
    <row r="1032" spans="2:54" s="174" customFormat="1" ht="11.4">
      <c r="B1032" s="47"/>
      <c r="C1032" s="47"/>
      <c r="D1032" s="43"/>
      <c r="E1032" s="47"/>
      <c r="F1032" s="42"/>
      <c r="G1032" s="52"/>
      <c r="H1032" s="47"/>
      <c r="I1032" s="175"/>
      <c r="J1032" s="175"/>
      <c r="K1032" s="175"/>
      <c r="L1032" s="175"/>
      <c r="M1032" s="175"/>
      <c r="N1032" s="175"/>
      <c r="O1032" s="175"/>
      <c r="P1032" s="175"/>
      <c r="Q1032" s="175"/>
      <c r="R1032" s="175"/>
      <c r="S1032" s="175"/>
      <c r="T1032" s="175"/>
      <c r="U1032" s="175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  <c r="AJ1032" s="175"/>
      <c r="AK1032" s="175"/>
      <c r="AL1032" s="175"/>
      <c r="AM1032" s="175"/>
      <c r="AN1032" s="175"/>
      <c r="AO1032" s="175"/>
      <c r="AP1032" s="175"/>
      <c r="AQ1032" s="175"/>
      <c r="AR1032" s="175"/>
      <c r="AS1032" s="175"/>
      <c r="AT1032" s="175"/>
      <c r="AU1032" s="175"/>
      <c r="AV1032" s="175"/>
      <c r="AW1032" s="175"/>
      <c r="AX1032" s="175"/>
      <c r="AY1032" s="175"/>
      <c r="AZ1032" s="175"/>
      <c r="BA1032" s="175"/>
      <c r="BB1032" s="175"/>
    </row>
    <row r="1033" spans="2:54" s="174" customFormat="1" ht="11.4">
      <c r="B1033" s="47"/>
      <c r="C1033" s="47"/>
      <c r="D1033" s="47"/>
      <c r="E1033" s="47"/>
      <c r="F1033" s="42"/>
      <c r="G1033" s="52"/>
      <c r="H1033" s="47"/>
      <c r="I1033" s="175"/>
      <c r="J1033" s="175"/>
      <c r="K1033" s="175"/>
      <c r="L1033" s="175"/>
      <c r="M1033" s="175"/>
      <c r="N1033" s="175"/>
      <c r="O1033" s="175"/>
      <c r="P1033" s="175"/>
      <c r="Q1033" s="175"/>
      <c r="R1033" s="175"/>
      <c r="S1033" s="175"/>
      <c r="T1033" s="175"/>
      <c r="U1033" s="175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  <c r="AJ1033" s="175"/>
      <c r="AK1033" s="175"/>
      <c r="AL1033" s="175"/>
      <c r="AM1033" s="175"/>
      <c r="AN1033" s="175"/>
      <c r="AO1033" s="175"/>
      <c r="AP1033" s="175"/>
      <c r="AQ1033" s="175"/>
      <c r="AR1033" s="175"/>
      <c r="AS1033" s="175"/>
      <c r="AT1033" s="175"/>
      <c r="AU1033" s="175"/>
      <c r="AV1033" s="175"/>
      <c r="AW1033" s="175"/>
      <c r="AX1033" s="175"/>
      <c r="AY1033" s="175"/>
      <c r="AZ1033" s="175"/>
      <c r="BA1033" s="175"/>
      <c r="BB1033" s="175"/>
    </row>
    <row r="1034" spans="2:54" s="174" customFormat="1" ht="11.4">
      <c r="B1034" s="47"/>
      <c r="C1034" s="47"/>
      <c r="D1034" s="47"/>
      <c r="E1034" s="47"/>
      <c r="F1034" s="42"/>
      <c r="G1034" s="52"/>
      <c r="H1034" s="47"/>
      <c r="I1034" s="175"/>
      <c r="J1034" s="175"/>
      <c r="K1034" s="175"/>
      <c r="L1034" s="175"/>
      <c r="M1034" s="175"/>
      <c r="N1034" s="175"/>
      <c r="O1034" s="175"/>
      <c r="P1034" s="175"/>
      <c r="Q1034" s="175"/>
      <c r="R1034" s="175"/>
      <c r="S1034" s="175"/>
      <c r="T1034" s="175"/>
      <c r="U1034" s="175"/>
      <c r="V1034" s="175"/>
      <c r="W1034" s="175"/>
      <c r="X1034" s="175"/>
      <c r="Y1034" s="175"/>
      <c r="Z1034" s="175"/>
      <c r="AA1034" s="175"/>
      <c r="AB1034" s="175"/>
      <c r="AC1034" s="175"/>
      <c r="AD1034" s="175"/>
      <c r="AE1034" s="175"/>
      <c r="AF1034" s="175"/>
      <c r="AG1034" s="175"/>
      <c r="AH1034" s="175"/>
      <c r="AI1034" s="175"/>
      <c r="AJ1034" s="175"/>
      <c r="AK1034" s="175"/>
      <c r="AL1034" s="175"/>
      <c r="AM1034" s="175"/>
      <c r="AN1034" s="175"/>
      <c r="AO1034" s="175"/>
      <c r="AP1034" s="175"/>
      <c r="AQ1034" s="175"/>
      <c r="AR1034" s="175"/>
      <c r="AS1034" s="175"/>
      <c r="AT1034" s="175"/>
      <c r="AU1034" s="175"/>
      <c r="AV1034" s="175"/>
      <c r="AW1034" s="175"/>
      <c r="AX1034" s="175"/>
      <c r="AY1034" s="175"/>
      <c r="AZ1034" s="175"/>
      <c r="BA1034" s="175"/>
      <c r="BB1034" s="175"/>
    </row>
    <row r="1035" spans="2:54" s="174" customFormat="1" ht="11.4">
      <c r="B1035" s="47"/>
      <c r="C1035" s="47"/>
      <c r="D1035" s="47"/>
      <c r="E1035" s="47"/>
      <c r="F1035" s="42"/>
      <c r="G1035" s="52"/>
      <c r="H1035" s="47"/>
      <c r="I1035" s="175"/>
      <c r="J1035" s="175"/>
      <c r="K1035" s="175"/>
      <c r="L1035" s="175"/>
      <c r="M1035" s="175"/>
      <c r="N1035" s="175"/>
      <c r="O1035" s="175"/>
      <c r="P1035" s="175"/>
      <c r="Q1035" s="175"/>
      <c r="R1035" s="175"/>
      <c r="S1035" s="175"/>
      <c r="T1035" s="175"/>
      <c r="U1035" s="175"/>
      <c r="V1035" s="175"/>
      <c r="W1035" s="175"/>
      <c r="X1035" s="175"/>
      <c r="Y1035" s="175"/>
      <c r="Z1035" s="175"/>
      <c r="AA1035" s="175"/>
      <c r="AB1035" s="175"/>
      <c r="AC1035" s="175"/>
      <c r="AD1035" s="175"/>
      <c r="AE1035" s="175"/>
      <c r="AF1035" s="175"/>
      <c r="AG1035" s="175"/>
      <c r="AH1035" s="175"/>
      <c r="AI1035" s="175"/>
      <c r="AJ1035" s="175"/>
      <c r="AK1035" s="175"/>
      <c r="AL1035" s="175"/>
      <c r="AM1035" s="175"/>
      <c r="AN1035" s="175"/>
      <c r="AO1035" s="175"/>
      <c r="AP1035" s="175"/>
      <c r="AQ1035" s="175"/>
      <c r="AR1035" s="175"/>
      <c r="AS1035" s="175"/>
      <c r="AT1035" s="175"/>
      <c r="AU1035" s="175"/>
      <c r="AV1035" s="175"/>
      <c r="AW1035" s="175"/>
      <c r="AX1035" s="175"/>
      <c r="AY1035" s="175"/>
      <c r="AZ1035" s="175"/>
      <c r="BA1035" s="175"/>
      <c r="BB1035" s="175"/>
    </row>
    <row r="1036" spans="2:54" s="174" customFormat="1" ht="11.4">
      <c r="B1036" s="47"/>
      <c r="C1036" s="47"/>
      <c r="D1036" s="47"/>
      <c r="E1036" s="47"/>
      <c r="F1036" s="42"/>
      <c r="G1036" s="52"/>
      <c r="H1036" s="47"/>
      <c r="I1036" s="175"/>
      <c r="J1036" s="175"/>
      <c r="K1036" s="175"/>
      <c r="L1036" s="175"/>
      <c r="M1036" s="175"/>
      <c r="N1036" s="175"/>
      <c r="O1036" s="175"/>
      <c r="P1036" s="175"/>
      <c r="Q1036" s="175"/>
      <c r="R1036" s="175"/>
      <c r="S1036" s="175"/>
      <c r="T1036" s="175"/>
      <c r="U1036" s="175"/>
      <c r="V1036" s="175"/>
      <c r="W1036" s="175"/>
      <c r="X1036" s="175"/>
      <c r="Y1036" s="175"/>
      <c r="Z1036" s="175"/>
      <c r="AA1036" s="175"/>
      <c r="AB1036" s="175"/>
      <c r="AC1036" s="175"/>
      <c r="AD1036" s="175"/>
      <c r="AE1036" s="175"/>
      <c r="AF1036" s="175"/>
      <c r="AG1036" s="175"/>
      <c r="AH1036" s="175"/>
      <c r="AI1036" s="175"/>
      <c r="AJ1036" s="175"/>
      <c r="AK1036" s="175"/>
      <c r="AL1036" s="175"/>
      <c r="AM1036" s="175"/>
      <c r="AN1036" s="175"/>
      <c r="AO1036" s="175"/>
      <c r="AP1036" s="175"/>
      <c r="AQ1036" s="175"/>
      <c r="AR1036" s="175"/>
      <c r="AS1036" s="175"/>
      <c r="AT1036" s="175"/>
      <c r="AU1036" s="175"/>
      <c r="AV1036" s="175"/>
      <c r="AW1036" s="175"/>
      <c r="AX1036" s="175"/>
      <c r="AY1036" s="175"/>
      <c r="AZ1036" s="175"/>
      <c r="BA1036" s="175"/>
      <c r="BB1036" s="175"/>
    </row>
    <row r="1037" spans="2:54" s="174" customFormat="1" ht="11.4">
      <c r="B1037" s="47"/>
      <c r="C1037" s="47"/>
      <c r="D1037" s="47"/>
      <c r="E1037" s="47"/>
      <c r="F1037" s="42"/>
      <c r="G1037" s="52"/>
      <c r="H1037" s="47"/>
      <c r="I1037" s="175"/>
      <c r="J1037" s="175"/>
      <c r="K1037" s="175"/>
      <c r="L1037" s="175"/>
      <c r="M1037" s="175"/>
      <c r="N1037" s="175"/>
      <c r="O1037" s="175"/>
      <c r="P1037" s="175"/>
      <c r="Q1037" s="175"/>
      <c r="R1037" s="175"/>
      <c r="S1037" s="175"/>
      <c r="T1037" s="175"/>
      <c r="U1037" s="175"/>
      <c r="V1037" s="175"/>
      <c r="W1037" s="175"/>
      <c r="X1037" s="175"/>
      <c r="Y1037" s="175"/>
      <c r="Z1037" s="175"/>
      <c r="AA1037" s="175"/>
      <c r="AB1037" s="175"/>
      <c r="AC1037" s="175"/>
      <c r="AD1037" s="175"/>
      <c r="AE1037" s="175"/>
      <c r="AF1037" s="175"/>
      <c r="AG1037" s="175"/>
      <c r="AH1037" s="175"/>
      <c r="AI1037" s="175"/>
      <c r="AJ1037" s="175"/>
      <c r="AK1037" s="175"/>
      <c r="AL1037" s="175"/>
      <c r="AM1037" s="175"/>
      <c r="AN1037" s="175"/>
      <c r="AO1037" s="175"/>
      <c r="AP1037" s="175"/>
      <c r="AQ1037" s="175"/>
      <c r="AR1037" s="175"/>
      <c r="AS1037" s="175"/>
      <c r="AT1037" s="175"/>
      <c r="AU1037" s="175"/>
      <c r="AV1037" s="175"/>
      <c r="AW1037" s="175"/>
      <c r="AX1037" s="175"/>
      <c r="AY1037" s="175"/>
      <c r="AZ1037" s="175"/>
      <c r="BA1037" s="175"/>
      <c r="BB1037" s="175"/>
    </row>
    <row r="1038" spans="2:54" s="174" customFormat="1" ht="11.4">
      <c r="B1038" s="47"/>
      <c r="C1038" s="47"/>
      <c r="D1038" s="47"/>
      <c r="E1038" s="47"/>
      <c r="F1038" s="42"/>
      <c r="G1038" s="52"/>
      <c r="H1038" s="47"/>
      <c r="I1038" s="175"/>
      <c r="J1038" s="175"/>
      <c r="K1038" s="175"/>
      <c r="L1038" s="175"/>
      <c r="M1038" s="175"/>
      <c r="N1038" s="175"/>
      <c r="O1038" s="175"/>
      <c r="P1038" s="175"/>
      <c r="Q1038" s="175"/>
      <c r="R1038" s="175"/>
      <c r="S1038" s="175"/>
      <c r="T1038" s="175"/>
      <c r="U1038" s="175"/>
      <c r="V1038" s="175"/>
      <c r="W1038" s="175"/>
      <c r="X1038" s="175"/>
      <c r="Y1038" s="175"/>
      <c r="Z1038" s="175"/>
      <c r="AA1038" s="175"/>
      <c r="AB1038" s="175"/>
      <c r="AC1038" s="175"/>
      <c r="AD1038" s="175"/>
      <c r="AE1038" s="175"/>
      <c r="AF1038" s="175"/>
      <c r="AG1038" s="175"/>
      <c r="AH1038" s="175"/>
      <c r="AI1038" s="175"/>
      <c r="AJ1038" s="175"/>
      <c r="AK1038" s="175"/>
      <c r="AL1038" s="175"/>
      <c r="AM1038" s="175"/>
      <c r="AN1038" s="175"/>
      <c r="AO1038" s="175"/>
      <c r="AP1038" s="175"/>
      <c r="AQ1038" s="175"/>
      <c r="AR1038" s="175"/>
      <c r="AS1038" s="175"/>
      <c r="AT1038" s="175"/>
      <c r="AU1038" s="175"/>
      <c r="AV1038" s="175"/>
      <c r="AW1038" s="175"/>
      <c r="AX1038" s="175"/>
      <c r="AY1038" s="175"/>
      <c r="AZ1038" s="175"/>
      <c r="BA1038" s="175"/>
      <c r="BB1038" s="175"/>
    </row>
    <row r="1039" spans="2:54" s="174" customFormat="1" ht="11.4">
      <c r="B1039" s="47"/>
      <c r="C1039" s="47"/>
      <c r="D1039" s="47"/>
      <c r="E1039" s="47"/>
      <c r="F1039" s="42"/>
      <c r="G1039" s="52"/>
      <c r="H1039" s="47"/>
      <c r="I1039" s="175"/>
      <c r="J1039" s="175"/>
      <c r="K1039" s="175"/>
      <c r="L1039" s="175"/>
      <c r="M1039" s="175"/>
      <c r="N1039" s="175"/>
      <c r="O1039" s="175"/>
      <c r="P1039" s="175"/>
      <c r="Q1039" s="175"/>
      <c r="R1039" s="175"/>
      <c r="S1039" s="175"/>
      <c r="T1039" s="175"/>
      <c r="U1039" s="175"/>
      <c r="V1039" s="175"/>
      <c r="W1039" s="175"/>
      <c r="X1039" s="175"/>
      <c r="Y1039" s="175"/>
      <c r="Z1039" s="175"/>
      <c r="AA1039" s="175"/>
      <c r="AB1039" s="175"/>
      <c r="AC1039" s="175"/>
      <c r="AD1039" s="175"/>
      <c r="AE1039" s="175"/>
      <c r="AF1039" s="175"/>
      <c r="AG1039" s="175"/>
      <c r="AH1039" s="175"/>
      <c r="AI1039" s="175"/>
      <c r="AJ1039" s="175"/>
      <c r="AK1039" s="175"/>
      <c r="AL1039" s="175"/>
      <c r="AM1039" s="175"/>
      <c r="AN1039" s="175"/>
      <c r="AO1039" s="175"/>
      <c r="AP1039" s="175"/>
      <c r="AQ1039" s="175"/>
      <c r="AR1039" s="175"/>
      <c r="AS1039" s="175"/>
      <c r="AT1039" s="175"/>
      <c r="AU1039" s="175"/>
      <c r="AV1039" s="175"/>
      <c r="AW1039" s="175"/>
      <c r="AX1039" s="175"/>
      <c r="AY1039" s="175"/>
      <c r="AZ1039" s="175"/>
      <c r="BA1039" s="175"/>
      <c r="BB1039" s="175"/>
    </row>
    <row r="1040" spans="2:54" s="174" customFormat="1" ht="11.4">
      <c r="B1040" s="47"/>
      <c r="C1040" s="47"/>
      <c r="D1040" s="47"/>
      <c r="E1040" s="47"/>
      <c r="F1040" s="42"/>
      <c r="G1040" s="52"/>
      <c r="H1040" s="47"/>
      <c r="I1040" s="175"/>
      <c r="J1040" s="175"/>
      <c r="K1040" s="175"/>
      <c r="L1040" s="175"/>
      <c r="M1040" s="175"/>
      <c r="N1040" s="175"/>
      <c r="O1040" s="175"/>
      <c r="P1040" s="175"/>
      <c r="Q1040" s="175"/>
      <c r="R1040" s="175"/>
      <c r="S1040" s="175"/>
      <c r="T1040" s="175"/>
      <c r="U1040" s="175"/>
      <c r="V1040" s="175"/>
      <c r="W1040" s="175"/>
      <c r="X1040" s="175"/>
      <c r="Y1040" s="175"/>
      <c r="Z1040" s="175"/>
      <c r="AA1040" s="175"/>
      <c r="AB1040" s="175"/>
      <c r="AC1040" s="175"/>
      <c r="AD1040" s="175"/>
      <c r="AE1040" s="175"/>
      <c r="AF1040" s="175"/>
      <c r="AG1040" s="175"/>
      <c r="AH1040" s="175"/>
      <c r="AI1040" s="175"/>
      <c r="AJ1040" s="175"/>
      <c r="AK1040" s="175"/>
      <c r="AL1040" s="175"/>
      <c r="AM1040" s="175"/>
      <c r="AN1040" s="175"/>
      <c r="AO1040" s="175"/>
      <c r="AP1040" s="175"/>
      <c r="AQ1040" s="175"/>
      <c r="AR1040" s="175"/>
      <c r="AS1040" s="175"/>
      <c r="AT1040" s="175"/>
      <c r="AU1040" s="175"/>
      <c r="AV1040" s="175"/>
      <c r="AW1040" s="175"/>
      <c r="AX1040" s="175"/>
      <c r="AY1040" s="175"/>
      <c r="AZ1040" s="175"/>
      <c r="BA1040" s="175"/>
      <c r="BB1040" s="175"/>
    </row>
    <row r="1041" spans="1:54" s="174" customFormat="1" ht="11.4">
      <c r="B1041" s="47"/>
      <c r="C1041" s="47"/>
      <c r="D1041" s="47"/>
      <c r="E1041" s="47"/>
      <c r="F1041" s="42"/>
      <c r="G1041" s="52"/>
      <c r="H1041" s="47"/>
      <c r="I1041" s="175"/>
      <c r="J1041" s="175"/>
      <c r="K1041" s="175"/>
      <c r="L1041" s="175"/>
      <c r="M1041" s="175"/>
      <c r="N1041" s="175"/>
      <c r="O1041" s="175"/>
      <c r="P1041" s="175"/>
      <c r="Q1041" s="175"/>
      <c r="R1041" s="175"/>
      <c r="S1041" s="175"/>
      <c r="T1041" s="175"/>
      <c r="U1041" s="175"/>
      <c r="V1041" s="175"/>
      <c r="W1041" s="175"/>
      <c r="X1041" s="175"/>
      <c r="Y1041" s="175"/>
      <c r="Z1041" s="175"/>
      <c r="AA1041" s="175"/>
      <c r="AB1041" s="175"/>
      <c r="AC1041" s="175"/>
      <c r="AD1041" s="175"/>
      <c r="AE1041" s="175"/>
      <c r="AF1041" s="175"/>
      <c r="AG1041" s="175"/>
      <c r="AH1041" s="175"/>
      <c r="AI1041" s="175"/>
      <c r="AJ1041" s="175"/>
      <c r="AK1041" s="175"/>
      <c r="AL1041" s="175"/>
      <c r="AM1041" s="175"/>
      <c r="AN1041" s="175"/>
      <c r="AO1041" s="175"/>
      <c r="AP1041" s="175"/>
      <c r="AQ1041" s="175"/>
      <c r="AR1041" s="175"/>
      <c r="AS1041" s="175"/>
      <c r="AT1041" s="175"/>
      <c r="AU1041" s="175"/>
      <c r="AV1041" s="175"/>
      <c r="AW1041" s="175"/>
      <c r="AX1041" s="175"/>
      <c r="AY1041" s="175"/>
      <c r="AZ1041" s="175"/>
      <c r="BA1041" s="175"/>
      <c r="BB1041" s="175"/>
    </row>
    <row r="1042" spans="1:54" s="174" customFormat="1" ht="11.4">
      <c r="B1042" s="47"/>
      <c r="C1042" s="47"/>
      <c r="D1042" s="47"/>
      <c r="E1042" s="47"/>
      <c r="F1042" s="42"/>
      <c r="G1042" s="52"/>
      <c r="H1042" s="47"/>
      <c r="I1042" s="175"/>
      <c r="J1042" s="175"/>
      <c r="K1042" s="175"/>
      <c r="L1042" s="175"/>
      <c r="M1042" s="175"/>
      <c r="N1042" s="175"/>
      <c r="O1042" s="175"/>
      <c r="P1042" s="175"/>
      <c r="Q1042" s="175"/>
      <c r="R1042" s="175"/>
      <c r="S1042" s="175"/>
      <c r="T1042" s="175"/>
      <c r="U1042" s="175"/>
      <c r="V1042" s="175"/>
      <c r="W1042" s="175"/>
      <c r="X1042" s="175"/>
      <c r="Y1042" s="175"/>
      <c r="Z1042" s="175"/>
      <c r="AA1042" s="175"/>
      <c r="AB1042" s="175"/>
      <c r="AC1042" s="175"/>
      <c r="AD1042" s="175"/>
      <c r="AE1042" s="175"/>
      <c r="AF1042" s="175"/>
      <c r="AG1042" s="175"/>
      <c r="AH1042" s="175"/>
      <c r="AI1042" s="175"/>
      <c r="AJ1042" s="175"/>
      <c r="AK1042" s="175"/>
      <c r="AL1042" s="175"/>
      <c r="AM1042" s="175"/>
      <c r="AN1042" s="175"/>
      <c r="AO1042" s="175"/>
      <c r="AP1042" s="175"/>
      <c r="AQ1042" s="175"/>
      <c r="AR1042" s="175"/>
      <c r="AS1042" s="175"/>
      <c r="AT1042" s="175"/>
      <c r="AU1042" s="175"/>
      <c r="AV1042" s="175"/>
      <c r="AW1042" s="175"/>
      <c r="AX1042" s="175"/>
      <c r="AY1042" s="175"/>
      <c r="AZ1042" s="175"/>
      <c r="BA1042" s="175"/>
      <c r="BB1042" s="175"/>
    </row>
    <row r="1043" spans="1:54" s="174" customFormat="1" ht="11.4">
      <c r="B1043" s="47"/>
      <c r="C1043" s="47"/>
      <c r="D1043" s="47"/>
      <c r="E1043" s="47"/>
      <c r="F1043" s="42"/>
      <c r="G1043" s="52"/>
      <c r="H1043" s="47"/>
      <c r="I1043" s="175"/>
      <c r="J1043" s="175"/>
      <c r="K1043" s="175"/>
      <c r="L1043" s="175"/>
      <c r="M1043" s="175"/>
      <c r="N1043" s="175"/>
      <c r="O1043" s="175"/>
      <c r="P1043" s="175"/>
      <c r="Q1043" s="175"/>
      <c r="R1043" s="175"/>
      <c r="S1043" s="175"/>
      <c r="T1043" s="175"/>
      <c r="U1043" s="175"/>
      <c r="V1043" s="175"/>
      <c r="W1043" s="175"/>
      <c r="X1043" s="175"/>
      <c r="Y1043" s="175"/>
      <c r="Z1043" s="175"/>
      <c r="AA1043" s="175"/>
      <c r="AB1043" s="175"/>
      <c r="AC1043" s="175"/>
      <c r="AD1043" s="175"/>
      <c r="AE1043" s="175"/>
      <c r="AF1043" s="175"/>
      <c r="AG1043" s="175"/>
      <c r="AH1043" s="175"/>
      <c r="AI1043" s="175"/>
      <c r="AJ1043" s="175"/>
      <c r="AK1043" s="175"/>
      <c r="AL1043" s="175"/>
      <c r="AM1043" s="175"/>
      <c r="AN1043" s="175"/>
      <c r="AO1043" s="175"/>
      <c r="AP1043" s="175"/>
      <c r="AQ1043" s="175"/>
      <c r="AR1043" s="175"/>
      <c r="AS1043" s="175"/>
      <c r="AT1043" s="175"/>
      <c r="AU1043" s="175"/>
      <c r="AV1043" s="175"/>
      <c r="AW1043" s="175"/>
      <c r="AX1043" s="175"/>
      <c r="AY1043" s="175"/>
      <c r="AZ1043" s="175"/>
      <c r="BA1043" s="175"/>
      <c r="BB1043" s="175"/>
    </row>
    <row r="1044" spans="1:54" s="2" customFormat="1" ht="12">
      <c r="B1044" s="47"/>
      <c r="C1044" s="47"/>
      <c r="D1044" s="47"/>
      <c r="E1044" s="47"/>
      <c r="F1044" s="42"/>
      <c r="G1044" s="52"/>
      <c r="H1044" s="47"/>
      <c r="I1044" s="175"/>
      <c r="J1044" s="178"/>
      <c r="K1044" s="178"/>
      <c r="L1044" s="178"/>
      <c r="M1044" s="178"/>
      <c r="N1044" s="178"/>
      <c r="O1044" s="178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8"/>
      <c r="Z1044" s="178"/>
      <c r="AA1044" s="178"/>
      <c r="AB1044" s="178"/>
      <c r="AC1044" s="178"/>
      <c r="AD1044" s="178"/>
      <c r="AE1044" s="178"/>
      <c r="AF1044" s="178"/>
      <c r="AG1044" s="178"/>
      <c r="AH1044" s="178"/>
      <c r="AI1044" s="178"/>
      <c r="AJ1044" s="178"/>
      <c r="AK1044" s="178"/>
      <c r="AL1044" s="178"/>
      <c r="AM1044" s="178"/>
      <c r="AN1044" s="178"/>
      <c r="AO1044" s="178"/>
      <c r="AP1044" s="178"/>
      <c r="AQ1044" s="178"/>
      <c r="AR1044" s="178"/>
      <c r="AS1044" s="178"/>
      <c r="AT1044" s="178"/>
      <c r="AU1044" s="178"/>
      <c r="AV1044" s="178"/>
      <c r="AW1044" s="178"/>
      <c r="AX1044" s="178"/>
      <c r="AY1044" s="178"/>
      <c r="AZ1044" s="178"/>
      <c r="BA1044" s="178"/>
      <c r="BB1044" s="178"/>
    </row>
    <row r="1045" spans="1:54" s="1" customFormat="1" ht="13.8">
      <c r="B1045" s="47"/>
      <c r="C1045" s="47"/>
      <c r="D1045" s="47"/>
      <c r="E1045" s="47"/>
      <c r="F1045" s="42"/>
      <c r="G1045" s="52"/>
      <c r="H1045" s="47"/>
      <c r="I1045" s="175"/>
      <c r="J1045" s="180"/>
      <c r="K1045" s="180"/>
      <c r="L1045" s="180"/>
      <c r="M1045" s="180"/>
      <c r="N1045" s="180"/>
      <c r="O1045" s="180"/>
      <c r="P1045" s="180"/>
      <c r="Q1045" s="180"/>
      <c r="R1045" s="180"/>
      <c r="S1045" s="180"/>
      <c r="T1045" s="180"/>
      <c r="U1045" s="180"/>
      <c r="V1045" s="180"/>
      <c r="W1045" s="180"/>
      <c r="X1045" s="180"/>
      <c r="Y1045" s="180"/>
      <c r="Z1045" s="180"/>
      <c r="AA1045" s="180"/>
      <c r="AB1045" s="180"/>
      <c r="AC1045" s="180"/>
      <c r="AD1045" s="180"/>
      <c r="AE1045" s="180"/>
      <c r="AF1045" s="180"/>
      <c r="AG1045" s="180"/>
      <c r="AH1045" s="180"/>
      <c r="AI1045" s="180"/>
      <c r="AJ1045" s="180"/>
      <c r="AK1045" s="180"/>
      <c r="AL1045" s="180"/>
      <c r="AM1045" s="180"/>
      <c r="AN1045" s="180"/>
      <c r="AO1045" s="180"/>
      <c r="AP1045" s="180"/>
      <c r="AQ1045" s="180"/>
      <c r="AR1045" s="180"/>
      <c r="AS1045" s="180"/>
      <c r="AT1045" s="180"/>
      <c r="AU1045" s="180"/>
      <c r="AV1045" s="180"/>
      <c r="AW1045" s="180"/>
      <c r="AX1045" s="180"/>
      <c r="AY1045" s="180"/>
      <c r="AZ1045" s="180"/>
      <c r="BA1045" s="180"/>
      <c r="BB1045" s="180"/>
    </row>
    <row r="1046" spans="1:54" s="1" customFormat="1" ht="13.8">
      <c r="B1046" s="47"/>
      <c r="C1046" s="47"/>
      <c r="D1046" s="47"/>
      <c r="E1046" s="47"/>
      <c r="F1046" s="42"/>
      <c r="G1046" s="52"/>
      <c r="H1046" s="47"/>
      <c r="I1046" s="175"/>
      <c r="J1046" s="180"/>
      <c r="K1046" s="180"/>
      <c r="L1046" s="180"/>
      <c r="M1046" s="180"/>
      <c r="N1046" s="180"/>
      <c r="O1046" s="180"/>
      <c r="P1046" s="180"/>
      <c r="Q1046" s="180"/>
      <c r="R1046" s="180"/>
      <c r="S1046" s="180"/>
      <c r="T1046" s="180"/>
      <c r="U1046" s="180"/>
      <c r="V1046" s="180"/>
      <c r="W1046" s="180"/>
      <c r="X1046" s="180"/>
      <c r="Y1046" s="18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  <c r="AS1046" s="180"/>
      <c r="AT1046" s="180"/>
      <c r="AU1046" s="180"/>
      <c r="AV1046" s="180"/>
      <c r="AW1046" s="180"/>
      <c r="AX1046" s="180"/>
      <c r="AY1046" s="180"/>
      <c r="AZ1046" s="180"/>
      <c r="BA1046" s="180"/>
      <c r="BB1046" s="180"/>
    </row>
    <row r="1047" spans="1:54" s="2" customFormat="1" ht="12">
      <c r="B1047" s="47"/>
      <c r="C1047" s="47"/>
      <c r="D1047" s="47"/>
      <c r="E1047" s="47"/>
      <c r="F1047" s="42"/>
      <c r="G1047" s="52"/>
      <c r="H1047" s="47"/>
      <c r="I1047" s="175"/>
      <c r="J1047" s="178"/>
      <c r="K1047" s="178"/>
      <c r="L1047" s="178"/>
      <c r="M1047" s="178"/>
      <c r="N1047" s="178"/>
      <c r="O1047" s="178"/>
      <c r="P1047" s="178"/>
      <c r="Q1047" s="178"/>
      <c r="R1047" s="178"/>
      <c r="S1047" s="178"/>
      <c r="T1047" s="178"/>
      <c r="U1047" s="178"/>
      <c r="V1047" s="178"/>
      <c r="W1047" s="178"/>
      <c r="X1047" s="178"/>
      <c r="Y1047" s="178"/>
      <c r="Z1047" s="178"/>
      <c r="AA1047" s="178"/>
      <c r="AB1047" s="178"/>
      <c r="AC1047" s="178"/>
      <c r="AD1047" s="178"/>
      <c r="AE1047" s="178"/>
      <c r="AF1047" s="178"/>
      <c r="AG1047" s="178"/>
      <c r="AH1047" s="178"/>
      <c r="AI1047" s="178"/>
      <c r="AJ1047" s="178"/>
      <c r="AK1047" s="178"/>
      <c r="AL1047" s="178"/>
      <c r="AM1047" s="178"/>
      <c r="AN1047" s="178"/>
      <c r="AO1047" s="178"/>
      <c r="AP1047" s="178"/>
      <c r="AQ1047" s="178"/>
      <c r="AR1047" s="178"/>
      <c r="AS1047" s="178"/>
      <c r="AT1047" s="178"/>
      <c r="AU1047" s="178"/>
      <c r="AV1047" s="178"/>
      <c r="AW1047" s="178"/>
      <c r="AX1047" s="178"/>
      <c r="AY1047" s="178"/>
      <c r="AZ1047" s="178"/>
      <c r="BA1047" s="178"/>
      <c r="BB1047" s="178"/>
    </row>
    <row r="1048" spans="1:54" s="174" customFormat="1" ht="11.4">
      <c r="B1048" s="47"/>
      <c r="C1048" s="47"/>
      <c r="D1048" s="47"/>
      <c r="E1048" s="47"/>
      <c r="F1048" s="42"/>
      <c r="G1048" s="52"/>
      <c r="H1048" s="47"/>
      <c r="I1048" s="175"/>
      <c r="J1048" s="175"/>
      <c r="K1048" s="175"/>
      <c r="L1048" s="175"/>
      <c r="M1048" s="175"/>
      <c r="N1048" s="175"/>
      <c r="O1048" s="175"/>
      <c r="P1048" s="175"/>
      <c r="Q1048" s="175"/>
      <c r="R1048" s="175"/>
      <c r="S1048" s="175"/>
      <c r="T1048" s="175"/>
      <c r="U1048" s="175"/>
      <c r="V1048" s="175"/>
      <c r="W1048" s="175"/>
      <c r="X1048" s="175"/>
      <c r="Y1048" s="175"/>
      <c r="Z1048" s="175"/>
      <c r="AA1048" s="175"/>
      <c r="AB1048" s="175"/>
      <c r="AC1048" s="175"/>
      <c r="AD1048" s="175"/>
      <c r="AE1048" s="175"/>
      <c r="AF1048" s="175"/>
      <c r="AG1048" s="175"/>
      <c r="AH1048" s="175"/>
      <c r="AI1048" s="175"/>
      <c r="AJ1048" s="175"/>
      <c r="AK1048" s="175"/>
      <c r="AL1048" s="175"/>
      <c r="AM1048" s="175"/>
      <c r="AN1048" s="175"/>
      <c r="AO1048" s="175"/>
      <c r="AP1048" s="175"/>
      <c r="AQ1048" s="175"/>
      <c r="AR1048" s="175"/>
      <c r="AS1048" s="175"/>
      <c r="AT1048" s="175"/>
      <c r="AU1048" s="175"/>
      <c r="AV1048" s="175"/>
      <c r="AW1048" s="175"/>
      <c r="AX1048" s="175"/>
      <c r="AY1048" s="175"/>
      <c r="AZ1048" s="175"/>
      <c r="BA1048" s="175"/>
      <c r="BB1048" s="175"/>
    </row>
    <row r="1049" spans="1:54" s="174" customFormat="1" ht="11.4">
      <c r="B1049" s="47"/>
      <c r="C1049" s="47"/>
      <c r="D1049" s="47"/>
      <c r="E1049" s="47"/>
      <c r="F1049" s="42"/>
      <c r="G1049" s="52"/>
      <c r="H1049" s="47"/>
      <c r="I1049" s="175"/>
      <c r="J1049" s="175"/>
      <c r="K1049" s="175"/>
      <c r="L1049" s="175"/>
      <c r="M1049" s="175"/>
      <c r="N1049" s="175"/>
      <c r="O1049" s="175"/>
      <c r="P1049" s="175"/>
      <c r="Q1049" s="175"/>
      <c r="R1049" s="175"/>
      <c r="S1049" s="175"/>
      <c r="T1049" s="175"/>
      <c r="U1049" s="175"/>
      <c r="V1049" s="175"/>
      <c r="W1049" s="175"/>
      <c r="X1049" s="175"/>
      <c r="Y1049" s="175"/>
      <c r="Z1049" s="175"/>
      <c r="AA1049" s="175"/>
      <c r="AB1049" s="175"/>
      <c r="AC1049" s="175"/>
      <c r="AD1049" s="175"/>
      <c r="AE1049" s="175"/>
      <c r="AF1049" s="175"/>
      <c r="AG1049" s="175"/>
      <c r="AH1049" s="175"/>
      <c r="AI1049" s="175"/>
      <c r="AJ1049" s="175"/>
      <c r="AK1049" s="175"/>
      <c r="AL1049" s="175"/>
      <c r="AM1049" s="175"/>
      <c r="AN1049" s="175"/>
      <c r="AO1049" s="175"/>
      <c r="AP1049" s="175"/>
      <c r="AQ1049" s="175"/>
      <c r="AR1049" s="175"/>
      <c r="AS1049" s="175"/>
      <c r="AT1049" s="175"/>
      <c r="AU1049" s="175"/>
      <c r="AV1049" s="175"/>
      <c r="AW1049" s="175"/>
      <c r="AX1049" s="175"/>
      <c r="AY1049" s="175"/>
      <c r="AZ1049" s="175"/>
      <c r="BA1049" s="175"/>
      <c r="BB1049" s="175"/>
    </row>
    <row r="1050" spans="1:54" s="174" customFormat="1" ht="11.4">
      <c r="A1050" s="174">
        <v>1698</v>
      </c>
      <c r="B1050" s="47"/>
      <c r="C1050" s="47"/>
      <c r="D1050" s="47"/>
      <c r="E1050" s="47"/>
      <c r="F1050" s="42"/>
      <c r="G1050" s="52"/>
      <c r="H1050" s="47"/>
      <c r="I1050" s="175"/>
      <c r="J1050" s="175"/>
      <c r="K1050" s="175"/>
      <c r="L1050" s="175"/>
      <c r="M1050" s="175"/>
      <c r="N1050" s="175"/>
      <c r="O1050" s="175"/>
      <c r="P1050" s="175"/>
      <c r="Q1050" s="175"/>
      <c r="R1050" s="175"/>
      <c r="S1050" s="175"/>
      <c r="T1050" s="175"/>
      <c r="U1050" s="175"/>
      <c r="V1050" s="175"/>
      <c r="W1050" s="175"/>
      <c r="X1050" s="175"/>
      <c r="Y1050" s="175"/>
      <c r="Z1050" s="175"/>
      <c r="AA1050" s="175"/>
      <c r="AB1050" s="175"/>
      <c r="AC1050" s="175"/>
      <c r="AD1050" s="175"/>
      <c r="AE1050" s="175"/>
      <c r="AF1050" s="175"/>
      <c r="AG1050" s="175"/>
      <c r="AH1050" s="175"/>
      <c r="AI1050" s="175"/>
      <c r="AJ1050" s="175"/>
      <c r="AK1050" s="175"/>
      <c r="AL1050" s="175"/>
      <c r="AM1050" s="175"/>
      <c r="AN1050" s="175"/>
      <c r="AO1050" s="175"/>
      <c r="AP1050" s="175"/>
      <c r="AQ1050" s="175"/>
      <c r="AR1050" s="175"/>
      <c r="AS1050" s="175"/>
      <c r="AT1050" s="175"/>
      <c r="AU1050" s="175"/>
      <c r="AV1050" s="175"/>
      <c r="AW1050" s="175"/>
      <c r="AX1050" s="175"/>
      <c r="AY1050" s="175"/>
      <c r="AZ1050" s="175"/>
      <c r="BA1050" s="175"/>
      <c r="BB1050" s="175"/>
    </row>
    <row r="1051" spans="1:54" s="174" customFormat="1" ht="11.4">
      <c r="B1051" s="47"/>
      <c r="C1051" s="47"/>
      <c r="D1051" s="47"/>
      <c r="E1051" s="47"/>
      <c r="F1051" s="42"/>
      <c r="G1051" s="52"/>
      <c r="H1051" s="47"/>
      <c r="I1051" s="175"/>
      <c r="J1051" s="175"/>
      <c r="K1051" s="175"/>
      <c r="L1051" s="175"/>
      <c r="M1051" s="175"/>
      <c r="N1051" s="175"/>
      <c r="O1051" s="175"/>
      <c r="P1051" s="175"/>
      <c r="Q1051" s="175"/>
      <c r="R1051" s="175"/>
      <c r="S1051" s="175"/>
      <c r="T1051" s="175"/>
      <c r="U1051" s="175"/>
      <c r="V1051" s="175"/>
      <c r="W1051" s="175"/>
      <c r="X1051" s="175"/>
      <c r="Y1051" s="175"/>
      <c r="Z1051" s="175"/>
      <c r="AA1051" s="175"/>
      <c r="AB1051" s="175"/>
      <c r="AC1051" s="175"/>
      <c r="AD1051" s="175"/>
      <c r="AE1051" s="175"/>
      <c r="AF1051" s="175"/>
      <c r="AG1051" s="175"/>
      <c r="AH1051" s="175"/>
      <c r="AI1051" s="175"/>
      <c r="AJ1051" s="175"/>
      <c r="AK1051" s="175"/>
      <c r="AL1051" s="175"/>
      <c r="AM1051" s="175"/>
      <c r="AN1051" s="175"/>
      <c r="AO1051" s="175"/>
      <c r="AP1051" s="175"/>
      <c r="AQ1051" s="175"/>
      <c r="AR1051" s="175"/>
      <c r="AS1051" s="175"/>
      <c r="AT1051" s="175"/>
      <c r="AU1051" s="175"/>
      <c r="AV1051" s="175"/>
      <c r="AW1051" s="175"/>
      <c r="AX1051" s="175"/>
      <c r="AY1051" s="175"/>
      <c r="AZ1051" s="175"/>
      <c r="BA1051" s="175"/>
      <c r="BB1051" s="175"/>
    </row>
    <row r="1052" spans="1:54" s="174" customFormat="1" ht="11.4">
      <c r="A1052" s="174">
        <v>1671</v>
      </c>
      <c r="B1052" s="47"/>
      <c r="C1052" s="47"/>
      <c r="D1052" s="47"/>
      <c r="E1052" s="47"/>
      <c r="F1052" s="42"/>
      <c r="G1052" s="52"/>
      <c r="H1052" s="47"/>
      <c r="I1052" s="175"/>
      <c r="J1052" s="175"/>
      <c r="K1052" s="175"/>
      <c r="L1052" s="175"/>
      <c r="M1052" s="175"/>
      <c r="N1052" s="175"/>
      <c r="O1052" s="175"/>
      <c r="P1052" s="175"/>
      <c r="Q1052" s="175"/>
      <c r="R1052" s="175"/>
      <c r="S1052" s="175"/>
      <c r="T1052" s="175"/>
      <c r="U1052" s="175"/>
      <c r="V1052" s="175"/>
      <c r="W1052" s="175"/>
      <c r="X1052" s="175"/>
      <c r="Y1052" s="175"/>
      <c r="Z1052" s="175"/>
      <c r="AA1052" s="175"/>
      <c r="AB1052" s="175"/>
      <c r="AC1052" s="175"/>
      <c r="AD1052" s="175"/>
      <c r="AE1052" s="175"/>
      <c r="AF1052" s="175"/>
      <c r="AG1052" s="175"/>
      <c r="AH1052" s="175"/>
      <c r="AI1052" s="175"/>
      <c r="AJ1052" s="175"/>
      <c r="AK1052" s="175"/>
      <c r="AL1052" s="175"/>
      <c r="AM1052" s="175"/>
      <c r="AN1052" s="175"/>
      <c r="AO1052" s="175"/>
      <c r="AP1052" s="175"/>
      <c r="AQ1052" s="175"/>
      <c r="AR1052" s="175"/>
      <c r="AS1052" s="175"/>
      <c r="AT1052" s="175"/>
      <c r="AU1052" s="175"/>
      <c r="AV1052" s="175"/>
      <c r="AW1052" s="175"/>
      <c r="AX1052" s="175"/>
      <c r="AY1052" s="175"/>
      <c r="AZ1052" s="175"/>
      <c r="BA1052" s="175"/>
      <c r="BB1052" s="175"/>
    </row>
    <row r="1053" spans="1:54" s="174" customFormat="1" ht="11.4">
      <c r="B1053" s="47"/>
      <c r="C1053" s="47"/>
      <c r="D1053" s="47"/>
      <c r="E1053" s="47"/>
      <c r="F1053" s="42"/>
      <c r="G1053" s="52"/>
      <c r="H1053" s="47"/>
      <c r="I1053" s="175"/>
      <c r="J1053" s="175"/>
      <c r="K1053" s="175"/>
      <c r="L1053" s="175"/>
      <c r="M1053" s="175"/>
      <c r="N1053" s="175"/>
      <c r="O1053" s="175"/>
      <c r="P1053" s="175"/>
      <c r="Q1053" s="175"/>
      <c r="R1053" s="175"/>
      <c r="S1053" s="175"/>
      <c r="T1053" s="175"/>
      <c r="U1053" s="175"/>
      <c r="V1053" s="175"/>
      <c r="W1053" s="175"/>
      <c r="X1053" s="175"/>
      <c r="Y1053" s="175"/>
      <c r="Z1053" s="175"/>
      <c r="AA1053" s="175"/>
      <c r="AB1053" s="175"/>
      <c r="AC1053" s="175"/>
      <c r="AD1053" s="175"/>
      <c r="AE1053" s="175"/>
      <c r="AF1053" s="175"/>
      <c r="AG1053" s="175"/>
      <c r="AH1053" s="175"/>
      <c r="AI1053" s="175"/>
      <c r="AJ1053" s="175"/>
      <c r="AK1053" s="175"/>
      <c r="AL1053" s="175"/>
      <c r="AM1053" s="175"/>
      <c r="AN1053" s="175"/>
      <c r="AO1053" s="175"/>
      <c r="AP1053" s="175"/>
      <c r="AQ1053" s="175"/>
      <c r="AR1053" s="175"/>
      <c r="AS1053" s="175"/>
      <c r="AT1053" s="175"/>
      <c r="AU1053" s="175"/>
      <c r="AV1053" s="175"/>
      <c r="AW1053" s="175"/>
      <c r="AX1053" s="175"/>
      <c r="AY1053" s="175"/>
      <c r="AZ1053" s="175"/>
      <c r="BA1053" s="175"/>
      <c r="BB1053" s="175"/>
    </row>
    <row r="1054" spans="1:54" s="174" customFormat="1" ht="11.4">
      <c r="A1054" s="174">
        <v>3238</v>
      </c>
      <c r="B1054" s="47"/>
      <c r="C1054" s="47"/>
      <c r="D1054" s="47"/>
      <c r="E1054" s="47"/>
      <c r="F1054" s="42"/>
      <c r="G1054" s="52"/>
      <c r="H1054" s="47"/>
      <c r="I1054" s="175"/>
      <c r="J1054" s="175"/>
      <c r="K1054" s="175"/>
      <c r="L1054" s="175"/>
      <c r="M1054" s="175"/>
      <c r="N1054" s="175"/>
      <c r="O1054" s="175"/>
      <c r="P1054" s="175"/>
      <c r="Q1054" s="175"/>
      <c r="R1054" s="175"/>
      <c r="S1054" s="175"/>
      <c r="T1054" s="175"/>
      <c r="U1054" s="175"/>
      <c r="V1054" s="175"/>
      <c r="W1054" s="175"/>
      <c r="X1054" s="175"/>
      <c r="Y1054" s="175"/>
      <c r="Z1054" s="175"/>
      <c r="AA1054" s="175"/>
      <c r="AB1054" s="175"/>
      <c r="AC1054" s="175"/>
      <c r="AD1054" s="175"/>
      <c r="AE1054" s="175"/>
      <c r="AF1054" s="175"/>
      <c r="AG1054" s="175"/>
      <c r="AH1054" s="175"/>
      <c r="AI1054" s="175"/>
      <c r="AJ1054" s="175"/>
      <c r="AK1054" s="175"/>
      <c r="AL1054" s="175"/>
      <c r="AM1054" s="175"/>
      <c r="AN1054" s="175"/>
      <c r="AO1054" s="175"/>
      <c r="AP1054" s="175"/>
      <c r="AQ1054" s="175"/>
      <c r="AR1054" s="175"/>
      <c r="AS1054" s="175"/>
      <c r="AT1054" s="175"/>
      <c r="AU1054" s="175"/>
      <c r="AV1054" s="175"/>
      <c r="AW1054" s="175"/>
      <c r="AX1054" s="175"/>
      <c r="AY1054" s="175"/>
      <c r="AZ1054" s="175"/>
      <c r="BA1054" s="175"/>
      <c r="BB1054" s="175"/>
    </row>
    <row r="1055" spans="1:54" s="174" customFormat="1" ht="11.4">
      <c r="B1055" s="47"/>
      <c r="C1055" s="47"/>
      <c r="D1055" s="47"/>
      <c r="E1055" s="47"/>
      <c r="F1055" s="42"/>
      <c r="G1055" s="52"/>
      <c r="H1055" s="47"/>
      <c r="I1055" s="175"/>
      <c r="J1055" s="175"/>
      <c r="K1055" s="175"/>
      <c r="L1055" s="175"/>
      <c r="M1055" s="175"/>
      <c r="N1055" s="175"/>
      <c r="O1055" s="175"/>
      <c r="P1055" s="175"/>
      <c r="Q1055" s="175"/>
      <c r="R1055" s="175"/>
      <c r="S1055" s="175"/>
      <c r="T1055" s="175"/>
      <c r="U1055" s="175"/>
      <c r="V1055" s="175"/>
      <c r="W1055" s="175"/>
      <c r="X1055" s="175"/>
      <c r="Y1055" s="175"/>
      <c r="Z1055" s="175"/>
      <c r="AA1055" s="175"/>
      <c r="AB1055" s="175"/>
      <c r="AC1055" s="175"/>
      <c r="AD1055" s="175"/>
      <c r="AE1055" s="175"/>
      <c r="AF1055" s="175"/>
      <c r="AG1055" s="175"/>
      <c r="AH1055" s="175"/>
      <c r="AI1055" s="175"/>
      <c r="AJ1055" s="175"/>
      <c r="AK1055" s="175"/>
      <c r="AL1055" s="175"/>
      <c r="AM1055" s="175"/>
      <c r="AN1055" s="175"/>
      <c r="AO1055" s="175"/>
      <c r="AP1055" s="175"/>
      <c r="AQ1055" s="175"/>
      <c r="AR1055" s="175"/>
      <c r="AS1055" s="175"/>
      <c r="AT1055" s="175"/>
      <c r="AU1055" s="175"/>
      <c r="AV1055" s="175"/>
      <c r="AW1055" s="175"/>
      <c r="AX1055" s="175"/>
      <c r="AY1055" s="175"/>
      <c r="AZ1055" s="175"/>
      <c r="BA1055" s="175"/>
      <c r="BB1055" s="175"/>
    </row>
    <row r="1056" spans="1:54" s="174" customFormat="1" ht="11.4">
      <c r="A1056" s="174">
        <v>3237</v>
      </c>
      <c r="B1056" s="47"/>
      <c r="C1056" s="47"/>
      <c r="D1056" s="47"/>
      <c r="E1056" s="47"/>
      <c r="F1056" s="42"/>
      <c r="G1056" s="52"/>
      <c r="H1056" s="47"/>
      <c r="I1056" s="175"/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175"/>
      <c r="T1056" s="175"/>
      <c r="U1056" s="175"/>
      <c r="V1056" s="175"/>
      <c r="W1056" s="175"/>
      <c r="X1056" s="175"/>
      <c r="Y1056" s="175"/>
      <c r="Z1056" s="175"/>
      <c r="AA1056" s="175"/>
      <c r="AB1056" s="175"/>
      <c r="AC1056" s="175"/>
      <c r="AD1056" s="175"/>
      <c r="AE1056" s="175"/>
      <c r="AF1056" s="175"/>
      <c r="AG1056" s="175"/>
      <c r="AH1056" s="175"/>
      <c r="AI1056" s="175"/>
      <c r="AJ1056" s="175"/>
      <c r="AK1056" s="175"/>
      <c r="AL1056" s="175"/>
      <c r="AM1056" s="175"/>
      <c r="AN1056" s="175"/>
      <c r="AO1056" s="175"/>
      <c r="AP1056" s="175"/>
      <c r="AQ1056" s="175"/>
      <c r="AR1056" s="175"/>
      <c r="AS1056" s="175"/>
      <c r="AT1056" s="175"/>
      <c r="AU1056" s="175"/>
      <c r="AV1056" s="175"/>
      <c r="AW1056" s="175"/>
      <c r="AX1056" s="175"/>
      <c r="AY1056" s="175"/>
      <c r="AZ1056" s="175"/>
      <c r="BA1056" s="175"/>
      <c r="BB1056" s="175"/>
    </row>
    <row r="1057" spans="1:54" s="174" customFormat="1" ht="11.4">
      <c r="B1057" s="137"/>
      <c r="C1057" s="137"/>
      <c r="D1057" s="137"/>
      <c r="E1057" s="137"/>
      <c r="F1057" s="136"/>
      <c r="G1057" s="76"/>
      <c r="H1057" s="137"/>
      <c r="I1057" s="175"/>
      <c r="J1057" s="175"/>
      <c r="K1057" s="175"/>
      <c r="L1057" s="175"/>
      <c r="M1057" s="175"/>
      <c r="N1057" s="175"/>
      <c r="O1057" s="175"/>
      <c r="P1057" s="175"/>
      <c r="Q1057" s="175"/>
      <c r="R1057" s="175"/>
      <c r="S1057" s="175"/>
      <c r="T1057" s="175"/>
      <c r="U1057" s="175"/>
      <c r="V1057" s="175"/>
      <c r="W1057" s="175"/>
      <c r="X1057" s="175"/>
      <c r="Y1057" s="175"/>
      <c r="Z1057" s="175"/>
      <c r="AA1057" s="175"/>
      <c r="AB1057" s="175"/>
      <c r="AC1057" s="175"/>
      <c r="AD1057" s="175"/>
      <c r="AE1057" s="175"/>
      <c r="AF1057" s="175"/>
      <c r="AG1057" s="175"/>
      <c r="AH1057" s="175"/>
      <c r="AI1057" s="175"/>
      <c r="AJ1057" s="175"/>
      <c r="AK1057" s="175"/>
      <c r="AL1057" s="175"/>
      <c r="AM1057" s="175"/>
      <c r="AN1057" s="175"/>
      <c r="AO1057" s="175"/>
      <c r="AP1057" s="175"/>
      <c r="AQ1057" s="175"/>
      <c r="AR1057" s="175"/>
      <c r="AS1057" s="175"/>
      <c r="AT1057" s="175"/>
      <c r="AU1057" s="175"/>
      <c r="AV1057" s="175"/>
      <c r="AW1057" s="175"/>
      <c r="AX1057" s="175"/>
      <c r="AY1057" s="175"/>
      <c r="AZ1057" s="175"/>
      <c r="BA1057" s="175"/>
      <c r="BB1057" s="175"/>
    </row>
    <row r="1058" spans="1:54" s="174" customFormat="1" ht="11.4">
      <c r="A1058" s="174">
        <v>3236</v>
      </c>
      <c r="B1058" s="138" t="s">
        <v>666</v>
      </c>
      <c r="C1058" s="172"/>
      <c r="D1058" s="173"/>
      <c r="E1058" s="156"/>
      <c r="F1058" s="142"/>
      <c r="G1058" s="14"/>
      <c r="H1058" s="7">
        <f>SUM(H998:H1056)</f>
        <v>0</v>
      </c>
      <c r="I1058" s="175"/>
      <c r="J1058" s="175"/>
      <c r="K1058" s="175"/>
      <c r="L1058" s="175"/>
      <c r="M1058" s="175"/>
      <c r="N1058" s="175"/>
      <c r="O1058" s="175"/>
      <c r="P1058" s="175"/>
      <c r="Q1058" s="175"/>
      <c r="R1058" s="175"/>
      <c r="S1058" s="175"/>
      <c r="T1058" s="175"/>
      <c r="U1058" s="175"/>
      <c r="V1058" s="175"/>
      <c r="W1058" s="175"/>
      <c r="X1058" s="175"/>
      <c r="Y1058" s="175"/>
      <c r="Z1058" s="175"/>
      <c r="AA1058" s="175"/>
      <c r="AB1058" s="175"/>
      <c r="AC1058" s="175"/>
      <c r="AD1058" s="175"/>
      <c r="AE1058" s="175"/>
      <c r="AF1058" s="175"/>
      <c r="AG1058" s="175"/>
      <c r="AH1058" s="175"/>
      <c r="AI1058" s="175"/>
      <c r="AJ1058" s="175"/>
      <c r="AK1058" s="175"/>
      <c r="AL1058" s="175"/>
      <c r="AM1058" s="175"/>
      <c r="AN1058" s="175"/>
      <c r="AO1058" s="175"/>
      <c r="AP1058" s="175"/>
      <c r="AQ1058" s="175"/>
      <c r="AR1058" s="175"/>
      <c r="AS1058" s="175"/>
      <c r="AT1058" s="175"/>
      <c r="AU1058" s="175"/>
      <c r="AV1058" s="175"/>
      <c r="AW1058" s="175"/>
      <c r="AX1058" s="175"/>
      <c r="AY1058" s="175"/>
      <c r="AZ1058" s="175"/>
      <c r="BA1058" s="175"/>
      <c r="BB1058" s="175"/>
    </row>
    <row r="1059" spans="1:54" s="174" customFormat="1" ht="12">
      <c r="B1059" s="2"/>
      <c r="C1059" s="2"/>
      <c r="D1059" s="144">
        <v>217</v>
      </c>
      <c r="E1059" s="147"/>
      <c r="F1059" s="146"/>
      <c r="G1059" s="13"/>
      <c r="H1059" s="59"/>
      <c r="I1059" s="175"/>
      <c r="J1059" s="175"/>
      <c r="K1059" s="175"/>
      <c r="L1059" s="175"/>
      <c r="M1059" s="175"/>
      <c r="N1059" s="175"/>
      <c r="O1059" s="175"/>
      <c r="P1059" s="175"/>
      <c r="Q1059" s="175"/>
      <c r="R1059" s="175"/>
      <c r="S1059" s="175"/>
      <c r="T1059" s="175"/>
      <c r="U1059" s="175"/>
      <c r="V1059" s="175"/>
      <c r="W1059" s="175"/>
      <c r="X1059" s="175"/>
      <c r="Y1059" s="175"/>
      <c r="Z1059" s="175"/>
      <c r="AA1059" s="175"/>
      <c r="AB1059" s="175"/>
      <c r="AC1059" s="175"/>
      <c r="AD1059" s="175"/>
      <c r="AE1059" s="175"/>
      <c r="AF1059" s="175"/>
      <c r="AG1059" s="175"/>
      <c r="AH1059" s="175"/>
      <c r="AI1059" s="175"/>
      <c r="AJ1059" s="175"/>
      <c r="AK1059" s="175"/>
      <c r="AL1059" s="175"/>
      <c r="AM1059" s="175"/>
      <c r="AN1059" s="175"/>
      <c r="AO1059" s="175"/>
      <c r="AP1059" s="175"/>
      <c r="AQ1059" s="175"/>
      <c r="AR1059" s="175"/>
      <c r="AS1059" s="175"/>
      <c r="AT1059" s="175"/>
      <c r="AU1059" s="175"/>
      <c r="AV1059" s="175"/>
      <c r="AW1059" s="175"/>
      <c r="AX1059" s="175"/>
      <c r="AY1059" s="175"/>
      <c r="AZ1059" s="175"/>
      <c r="BA1059" s="175"/>
      <c r="BB1059" s="175"/>
    </row>
    <row r="1060" spans="1:54" s="174" customFormat="1" ht="13.8">
      <c r="A1060" s="174">
        <v>1678</v>
      </c>
      <c r="B1060" s="148" t="s">
        <v>165</v>
      </c>
      <c r="C1060" s="1"/>
      <c r="D1060" s="1"/>
      <c r="E1060" s="151"/>
      <c r="F1060" s="150"/>
      <c r="G1060" s="12"/>
      <c r="H1060" s="58"/>
      <c r="I1060" s="175"/>
      <c r="J1060" s="175"/>
      <c r="K1060" s="175"/>
      <c r="L1060" s="175"/>
      <c r="M1060" s="175"/>
      <c r="N1060" s="175"/>
      <c r="O1060" s="175"/>
      <c r="P1060" s="175"/>
      <c r="Q1060" s="175"/>
      <c r="R1060" s="175"/>
      <c r="S1060" s="175"/>
      <c r="T1060" s="175"/>
      <c r="U1060" s="175"/>
      <c r="V1060" s="175"/>
      <c r="W1060" s="175"/>
      <c r="X1060" s="175"/>
      <c r="Y1060" s="175"/>
      <c r="Z1060" s="175"/>
      <c r="AA1060" s="175"/>
      <c r="AB1060" s="175"/>
      <c r="AC1060" s="175"/>
      <c r="AD1060" s="175"/>
      <c r="AE1060" s="175"/>
      <c r="AF1060" s="175"/>
      <c r="AG1060" s="175"/>
      <c r="AH1060" s="175"/>
      <c r="AI1060" s="175"/>
      <c r="AJ1060" s="175"/>
      <c r="AK1060" s="175"/>
      <c r="AL1060" s="175"/>
      <c r="AM1060" s="175"/>
      <c r="AN1060" s="175"/>
      <c r="AO1060" s="175"/>
      <c r="AP1060" s="175"/>
      <c r="AQ1060" s="175"/>
      <c r="AR1060" s="175"/>
      <c r="AS1060" s="175"/>
      <c r="AT1060" s="175"/>
      <c r="AU1060" s="175"/>
      <c r="AV1060" s="175"/>
      <c r="AW1060" s="175"/>
      <c r="AX1060" s="175"/>
      <c r="AY1060" s="175"/>
      <c r="AZ1060" s="175"/>
      <c r="BA1060" s="175"/>
      <c r="BB1060" s="175"/>
    </row>
    <row r="1061" spans="1:54" s="174" customFormat="1" ht="13.8">
      <c r="B1061" s="148" t="str">
        <f>B995</f>
        <v>SECTION B - REHABILITATION OF ROAD PAVEMENTS AT EDITH CAVELL STREET</v>
      </c>
      <c r="C1061" s="1"/>
      <c r="D1061" s="1"/>
      <c r="E1061" s="151"/>
      <c r="F1061" s="150"/>
      <c r="G1061" s="12"/>
      <c r="H1061" s="58"/>
      <c r="I1061" s="175"/>
      <c r="J1061" s="175"/>
      <c r="K1061" s="175"/>
      <c r="L1061" s="175"/>
      <c r="M1061" s="175"/>
      <c r="N1061" s="175"/>
      <c r="O1061" s="175"/>
      <c r="P1061" s="175"/>
      <c r="Q1061" s="175"/>
      <c r="R1061" s="175"/>
      <c r="S1061" s="175"/>
      <c r="T1061" s="175"/>
      <c r="U1061" s="175"/>
      <c r="V1061" s="175"/>
      <c r="W1061" s="175"/>
      <c r="X1061" s="175"/>
      <c r="Y1061" s="175"/>
      <c r="Z1061" s="175"/>
      <c r="AA1061" s="175"/>
      <c r="AB1061" s="175"/>
      <c r="AC1061" s="175"/>
      <c r="AD1061" s="175"/>
      <c r="AE1061" s="175"/>
      <c r="AF1061" s="175"/>
      <c r="AG1061" s="175"/>
      <c r="AH1061" s="175"/>
      <c r="AI1061" s="175"/>
      <c r="AJ1061" s="175"/>
      <c r="AK1061" s="175"/>
      <c r="AL1061" s="175"/>
      <c r="AM1061" s="175"/>
      <c r="AN1061" s="175"/>
      <c r="AO1061" s="175"/>
      <c r="AP1061" s="175"/>
      <c r="AQ1061" s="175"/>
      <c r="AR1061" s="175"/>
      <c r="AS1061" s="175"/>
      <c r="AT1061" s="175"/>
      <c r="AU1061" s="175"/>
      <c r="AV1061" s="175"/>
      <c r="AW1061" s="175"/>
      <c r="AX1061" s="175"/>
      <c r="AY1061" s="175"/>
      <c r="AZ1061" s="175"/>
      <c r="BA1061" s="175"/>
      <c r="BB1061" s="175"/>
    </row>
    <row r="1062" spans="1:54" s="174" customFormat="1" ht="12">
      <c r="A1062" s="174">
        <v>1682</v>
      </c>
      <c r="B1062" s="2"/>
      <c r="C1062" s="2"/>
      <c r="D1062" s="2"/>
      <c r="E1062" s="147"/>
      <c r="F1062" s="146"/>
      <c r="G1062" s="13"/>
      <c r="H1062" s="60"/>
      <c r="I1062" s="175"/>
      <c r="J1062" s="175"/>
      <c r="K1062" s="175"/>
      <c r="L1062" s="175"/>
      <c r="M1062" s="175"/>
      <c r="N1062" s="175"/>
      <c r="O1062" s="175"/>
      <c r="P1062" s="175"/>
      <c r="Q1062" s="175"/>
      <c r="R1062" s="175"/>
      <c r="S1062" s="175"/>
      <c r="T1062" s="175"/>
      <c r="U1062" s="175"/>
      <c r="V1062" s="175"/>
      <c r="W1062" s="175"/>
      <c r="X1062" s="175"/>
      <c r="Y1062" s="175"/>
      <c r="Z1062" s="175"/>
      <c r="AA1062" s="175"/>
      <c r="AB1062" s="175"/>
      <c r="AC1062" s="175"/>
      <c r="AD1062" s="175"/>
      <c r="AE1062" s="175"/>
      <c r="AF1062" s="175"/>
      <c r="AG1062" s="175"/>
      <c r="AH1062" s="175"/>
      <c r="AI1062" s="175"/>
      <c r="AJ1062" s="175"/>
      <c r="AK1062" s="175"/>
      <c r="AL1062" s="175"/>
      <c r="AM1062" s="175"/>
      <c r="AN1062" s="175"/>
      <c r="AO1062" s="175"/>
      <c r="AP1062" s="175"/>
      <c r="AQ1062" s="175"/>
      <c r="AR1062" s="175"/>
      <c r="AS1062" s="175"/>
      <c r="AT1062" s="175"/>
      <c r="AU1062" s="175"/>
      <c r="AV1062" s="175"/>
      <c r="AW1062" s="175"/>
      <c r="AX1062" s="175"/>
      <c r="AY1062" s="175"/>
      <c r="AZ1062" s="175"/>
      <c r="BA1062" s="175"/>
      <c r="BB1062" s="175"/>
    </row>
    <row r="1063" spans="1:54" s="174" customFormat="1" ht="11.4">
      <c r="B1063" s="152" t="s">
        <v>1</v>
      </c>
      <c r="C1063" s="152" t="s">
        <v>2</v>
      </c>
      <c r="D1063" s="152" t="s">
        <v>3</v>
      </c>
      <c r="E1063" s="152" t="s">
        <v>4</v>
      </c>
      <c r="F1063" s="153" t="s">
        <v>5</v>
      </c>
      <c r="G1063" s="9" t="s">
        <v>6</v>
      </c>
      <c r="H1063" s="61" t="s">
        <v>7</v>
      </c>
      <c r="I1063" s="175"/>
      <c r="J1063" s="175"/>
      <c r="K1063" s="175"/>
      <c r="L1063" s="175"/>
      <c r="M1063" s="175"/>
      <c r="N1063" s="175"/>
      <c r="O1063" s="175"/>
      <c r="P1063" s="175"/>
      <c r="Q1063" s="175"/>
      <c r="R1063" s="175"/>
      <c r="S1063" s="175"/>
      <c r="T1063" s="175"/>
      <c r="U1063" s="175"/>
      <c r="V1063" s="175"/>
      <c r="W1063" s="175"/>
      <c r="X1063" s="175"/>
      <c r="Y1063" s="175"/>
      <c r="Z1063" s="175"/>
      <c r="AA1063" s="175"/>
      <c r="AB1063" s="175"/>
      <c r="AC1063" s="175"/>
      <c r="AD1063" s="175"/>
      <c r="AE1063" s="175"/>
      <c r="AF1063" s="175"/>
      <c r="AG1063" s="175"/>
      <c r="AH1063" s="175"/>
      <c r="AI1063" s="175"/>
      <c r="AJ1063" s="175"/>
      <c r="AK1063" s="175"/>
      <c r="AL1063" s="175"/>
      <c r="AM1063" s="175"/>
      <c r="AN1063" s="175"/>
      <c r="AO1063" s="175"/>
      <c r="AP1063" s="175"/>
      <c r="AQ1063" s="175"/>
      <c r="AR1063" s="175"/>
      <c r="AS1063" s="175"/>
      <c r="AT1063" s="175"/>
      <c r="AU1063" s="175"/>
      <c r="AV1063" s="175"/>
      <c r="AW1063" s="175"/>
      <c r="AX1063" s="175"/>
      <c r="AY1063" s="175"/>
      <c r="AZ1063" s="175"/>
      <c r="BA1063" s="175"/>
      <c r="BB1063" s="175"/>
    </row>
    <row r="1064" spans="1:54" s="174" customFormat="1" ht="11.4">
      <c r="A1064" s="174">
        <v>1684</v>
      </c>
      <c r="B1064" s="154"/>
      <c r="C1064" s="203"/>
      <c r="D1064" s="8" t="s">
        <v>220</v>
      </c>
      <c r="E1064" s="156"/>
      <c r="F1064" s="142"/>
      <c r="G1064" s="14"/>
      <c r="H1064" s="6"/>
      <c r="I1064" s="175"/>
      <c r="J1064" s="175"/>
      <c r="K1064" s="175"/>
      <c r="L1064" s="175"/>
      <c r="M1064" s="175"/>
      <c r="N1064" s="175"/>
      <c r="O1064" s="175"/>
      <c r="P1064" s="175"/>
      <c r="Q1064" s="175"/>
      <c r="R1064" s="175"/>
      <c r="S1064" s="175"/>
      <c r="T1064" s="175"/>
      <c r="U1064" s="175"/>
      <c r="V1064" s="175"/>
      <c r="W1064" s="175"/>
      <c r="X1064" s="175"/>
      <c r="Y1064" s="175"/>
      <c r="Z1064" s="175"/>
      <c r="AA1064" s="175"/>
      <c r="AB1064" s="175"/>
      <c r="AC1064" s="175"/>
      <c r="AD1064" s="175"/>
      <c r="AE1064" s="175"/>
      <c r="AF1064" s="175"/>
      <c r="AG1064" s="175"/>
      <c r="AH1064" s="175"/>
      <c r="AI1064" s="175"/>
      <c r="AJ1064" s="175"/>
      <c r="AK1064" s="175"/>
      <c r="AL1064" s="175"/>
      <c r="AM1064" s="175"/>
      <c r="AN1064" s="175"/>
      <c r="AO1064" s="175"/>
      <c r="AP1064" s="175"/>
      <c r="AQ1064" s="175"/>
      <c r="AR1064" s="175"/>
      <c r="AS1064" s="175"/>
      <c r="AT1064" s="175"/>
      <c r="AU1064" s="175"/>
      <c r="AV1064" s="175"/>
      <c r="AW1064" s="175"/>
      <c r="AX1064" s="175"/>
      <c r="AY1064" s="175"/>
      <c r="AZ1064" s="175"/>
      <c r="BA1064" s="175"/>
      <c r="BB1064" s="175"/>
    </row>
    <row r="1065" spans="1:54" s="174" customFormat="1" ht="11.4">
      <c r="B1065" s="328" t="s">
        <v>645</v>
      </c>
      <c r="C1065" s="328"/>
      <c r="D1065" s="43" t="s">
        <v>169</v>
      </c>
      <c r="E1065" s="331"/>
      <c r="F1065" s="48"/>
      <c r="G1065" s="67"/>
      <c r="H1065" s="121"/>
      <c r="I1065" s="175"/>
      <c r="J1065" s="175"/>
      <c r="K1065" s="175"/>
      <c r="L1065" s="175"/>
      <c r="M1065" s="175"/>
      <c r="N1065" s="175"/>
      <c r="O1065" s="175"/>
      <c r="P1065" s="175"/>
      <c r="Q1065" s="175"/>
      <c r="R1065" s="175"/>
      <c r="S1065" s="175"/>
      <c r="T1065" s="175"/>
      <c r="U1065" s="175"/>
      <c r="V1065" s="175"/>
      <c r="W1065" s="175"/>
      <c r="X1065" s="175"/>
      <c r="Y1065" s="175"/>
      <c r="Z1065" s="175"/>
      <c r="AA1065" s="175"/>
      <c r="AB1065" s="175"/>
      <c r="AC1065" s="175"/>
      <c r="AD1065" s="175"/>
      <c r="AE1065" s="175"/>
      <c r="AF1065" s="175"/>
      <c r="AG1065" s="175"/>
      <c r="AH1065" s="175"/>
      <c r="AI1065" s="175"/>
      <c r="AJ1065" s="175"/>
      <c r="AK1065" s="175"/>
      <c r="AL1065" s="175"/>
      <c r="AM1065" s="175"/>
      <c r="AN1065" s="175"/>
      <c r="AO1065" s="175"/>
      <c r="AP1065" s="175"/>
      <c r="AQ1065" s="175"/>
      <c r="AR1065" s="175"/>
      <c r="AS1065" s="175"/>
      <c r="AT1065" s="175"/>
      <c r="AU1065" s="175"/>
      <c r="AV1065" s="175"/>
      <c r="AW1065" s="175"/>
      <c r="AX1065" s="175"/>
      <c r="AY1065" s="175"/>
      <c r="AZ1065" s="175"/>
      <c r="BA1065" s="175"/>
      <c r="BB1065" s="175"/>
    </row>
    <row r="1066" spans="1:54" s="174" customFormat="1" ht="11.4">
      <c r="B1066" s="121"/>
      <c r="C1066" s="121"/>
      <c r="D1066" s="43"/>
      <c r="E1066" s="42"/>
      <c r="F1066" s="48"/>
      <c r="G1066" s="67"/>
      <c r="H1066" s="121"/>
      <c r="I1066" s="175"/>
      <c r="J1066" s="175"/>
      <c r="K1066" s="175"/>
      <c r="L1066" s="175"/>
      <c r="M1066" s="175"/>
      <c r="N1066" s="175"/>
      <c r="O1066" s="175"/>
      <c r="P1066" s="175"/>
      <c r="Q1066" s="175"/>
      <c r="R1066" s="175"/>
      <c r="S1066" s="175"/>
      <c r="T1066" s="175"/>
      <c r="U1066" s="175"/>
      <c r="V1066" s="175"/>
      <c r="W1066" s="175"/>
      <c r="X1066" s="175"/>
      <c r="Y1066" s="175"/>
      <c r="Z1066" s="175"/>
      <c r="AA1066" s="175"/>
      <c r="AB1066" s="175"/>
      <c r="AC1066" s="175"/>
      <c r="AD1066" s="175"/>
      <c r="AE1066" s="175"/>
      <c r="AF1066" s="175"/>
      <c r="AG1066" s="175"/>
      <c r="AH1066" s="175"/>
      <c r="AI1066" s="175"/>
      <c r="AJ1066" s="175"/>
      <c r="AK1066" s="175"/>
      <c r="AL1066" s="175"/>
      <c r="AM1066" s="175"/>
      <c r="AN1066" s="175"/>
      <c r="AO1066" s="175"/>
      <c r="AP1066" s="175"/>
      <c r="AQ1066" s="175"/>
      <c r="AR1066" s="175"/>
      <c r="AS1066" s="175"/>
      <c r="AT1066" s="175"/>
      <c r="AU1066" s="175"/>
      <c r="AV1066" s="175"/>
      <c r="AW1066" s="175"/>
      <c r="AX1066" s="175"/>
      <c r="AY1066" s="175"/>
      <c r="AZ1066" s="175"/>
      <c r="BA1066" s="175"/>
      <c r="BB1066" s="175"/>
    </row>
    <row r="1067" spans="1:54" s="174" customFormat="1" ht="22.8">
      <c r="B1067" s="121"/>
      <c r="C1067" s="121"/>
      <c r="D1067" s="43" t="s">
        <v>170</v>
      </c>
      <c r="E1067" s="42"/>
      <c r="F1067" s="48"/>
      <c r="G1067" s="67"/>
      <c r="H1067" s="121"/>
      <c r="I1067" s="175"/>
      <c r="J1067" s="175"/>
      <c r="K1067" s="175"/>
      <c r="L1067" s="175"/>
      <c r="M1067" s="175"/>
      <c r="N1067" s="175"/>
      <c r="O1067" s="175"/>
      <c r="P1067" s="175"/>
      <c r="Q1067" s="175"/>
      <c r="R1067" s="175"/>
      <c r="S1067" s="175"/>
      <c r="T1067" s="175"/>
      <c r="U1067" s="175"/>
      <c r="V1067" s="175"/>
      <c r="W1067" s="175"/>
      <c r="X1067" s="175"/>
      <c r="Y1067" s="175"/>
      <c r="Z1067" s="175"/>
      <c r="AA1067" s="175"/>
      <c r="AB1067" s="175"/>
      <c r="AC1067" s="175"/>
      <c r="AD1067" s="175"/>
      <c r="AE1067" s="175"/>
      <c r="AF1067" s="175"/>
      <c r="AG1067" s="175"/>
      <c r="AH1067" s="175"/>
      <c r="AI1067" s="175"/>
      <c r="AJ1067" s="175"/>
      <c r="AK1067" s="175"/>
      <c r="AL1067" s="175"/>
      <c r="AM1067" s="175"/>
      <c r="AN1067" s="175"/>
      <c r="AO1067" s="175"/>
      <c r="AP1067" s="175"/>
      <c r="AQ1067" s="175"/>
      <c r="AR1067" s="175"/>
      <c r="AS1067" s="175"/>
      <c r="AT1067" s="175"/>
      <c r="AU1067" s="175"/>
      <c r="AV1067" s="175"/>
      <c r="AW1067" s="175"/>
      <c r="AX1067" s="175"/>
      <c r="AY1067" s="175"/>
      <c r="AZ1067" s="175"/>
      <c r="BA1067" s="175"/>
      <c r="BB1067" s="175"/>
    </row>
    <row r="1068" spans="1:54" s="174" customFormat="1" ht="11.4">
      <c r="B1068" s="47"/>
      <c r="C1068" s="47"/>
      <c r="E1068" s="42"/>
      <c r="F1068" s="48"/>
      <c r="G1068" s="67"/>
      <c r="H1068" s="121"/>
      <c r="I1068" s="175"/>
      <c r="J1068" s="175"/>
      <c r="K1068" s="175"/>
      <c r="L1068" s="175"/>
      <c r="M1068" s="175"/>
      <c r="N1068" s="175"/>
      <c r="O1068" s="175"/>
      <c r="P1068" s="175"/>
      <c r="Q1068" s="175"/>
      <c r="R1068" s="175"/>
      <c r="S1068" s="175"/>
      <c r="T1068" s="175"/>
      <c r="U1068" s="175"/>
      <c r="V1068" s="175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75"/>
      <c r="AT1068" s="175"/>
      <c r="AU1068" s="175"/>
      <c r="AV1068" s="175"/>
      <c r="AW1068" s="175"/>
      <c r="AX1068" s="175"/>
      <c r="AY1068" s="175"/>
      <c r="AZ1068" s="175"/>
      <c r="BA1068" s="175"/>
      <c r="BB1068" s="175"/>
    </row>
    <row r="1069" spans="1:54" s="174" customFormat="1" ht="34.200000000000003">
      <c r="B1069" s="43"/>
      <c r="C1069" s="43"/>
      <c r="D1069" s="43" t="s">
        <v>660</v>
      </c>
      <c r="E1069" s="110" t="s">
        <v>179</v>
      </c>
      <c r="F1069" s="44" t="s">
        <v>221</v>
      </c>
      <c r="G1069" s="104">
        <v>2000000</v>
      </c>
      <c r="H1069" s="104">
        <f>F1069*G1069</f>
        <v>2000000</v>
      </c>
      <c r="I1069" s="175"/>
      <c r="J1069" s="175"/>
      <c r="K1069" s="175"/>
      <c r="L1069" s="175"/>
      <c r="M1069" s="175"/>
      <c r="N1069" s="175"/>
      <c r="O1069" s="175"/>
      <c r="P1069" s="175"/>
      <c r="Q1069" s="175"/>
      <c r="R1069" s="175"/>
      <c r="S1069" s="175"/>
      <c r="T1069" s="175"/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75"/>
      <c r="AT1069" s="175"/>
      <c r="AU1069" s="175"/>
      <c r="AV1069" s="175"/>
      <c r="AW1069" s="175"/>
      <c r="AX1069" s="175"/>
      <c r="AY1069" s="175"/>
      <c r="AZ1069" s="175"/>
      <c r="BA1069" s="175"/>
      <c r="BB1069" s="175"/>
    </row>
    <row r="1070" spans="1:54" s="174" customFormat="1" ht="12">
      <c r="B1070" s="47"/>
      <c r="C1070" s="47"/>
      <c r="D1070" s="43"/>
      <c r="E1070" s="42"/>
      <c r="F1070" s="48"/>
      <c r="G1070" s="47"/>
      <c r="H1070" s="47"/>
      <c r="I1070" s="178"/>
      <c r="J1070" s="175"/>
      <c r="K1070" s="175"/>
      <c r="L1070" s="175"/>
      <c r="M1070" s="175"/>
      <c r="N1070" s="175"/>
      <c r="O1070" s="175"/>
      <c r="P1070" s="175"/>
      <c r="Q1070" s="175"/>
      <c r="R1070" s="175"/>
      <c r="S1070" s="175"/>
      <c r="T1070" s="175"/>
      <c r="U1070" s="175"/>
      <c r="V1070" s="175"/>
      <c r="W1070" s="175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  <c r="AJ1070" s="175"/>
      <c r="AK1070" s="175"/>
      <c r="AL1070" s="175"/>
      <c r="AM1070" s="175"/>
      <c r="AN1070" s="175"/>
      <c r="AO1070" s="175"/>
      <c r="AP1070" s="175"/>
      <c r="AQ1070" s="175"/>
      <c r="AR1070" s="175"/>
      <c r="AS1070" s="175"/>
      <c r="AT1070" s="175"/>
      <c r="AU1070" s="175"/>
      <c r="AV1070" s="175"/>
      <c r="AW1070" s="175"/>
      <c r="AX1070" s="175"/>
      <c r="AY1070" s="175"/>
      <c r="AZ1070" s="175"/>
      <c r="BA1070" s="175"/>
      <c r="BB1070" s="175"/>
    </row>
    <row r="1071" spans="1:54" s="174" customFormat="1" ht="22.8">
      <c r="B1071" s="47"/>
      <c r="C1071" s="47"/>
      <c r="D1071" s="49" t="s">
        <v>646</v>
      </c>
      <c r="E1071" s="50" t="s">
        <v>20</v>
      </c>
      <c r="F1071" s="45">
        <f>G1069</f>
        <v>2000000</v>
      </c>
      <c r="G1071" s="523"/>
      <c r="H1071" s="45">
        <f>F1071*G1071</f>
        <v>0</v>
      </c>
      <c r="I1071" s="180"/>
      <c r="J1071" s="175"/>
      <c r="K1071" s="175"/>
      <c r="L1071" s="175"/>
      <c r="M1071" s="175"/>
      <c r="N1071" s="175"/>
      <c r="O1071" s="175"/>
      <c r="P1071" s="175"/>
      <c r="Q1071" s="175"/>
      <c r="R1071" s="175"/>
      <c r="S1071" s="175"/>
      <c r="T1071" s="175"/>
      <c r="U1071" s="175"/>
      <c r="V1071" s="175"/>
      <c r="W1071" s="175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  <c r="AJ1071" s="175"/>
      <c r="AK1071" s="175"/>
      <c r="AL1071" s="175"/>
      <c r="AM1071" s="175"/>
      <c r="AN1071" s="175"/>
      <c r="AO1071" s="175"/>
      <c r="AP1071" s="175"/>
      <c r="AQ1071" s="175"/>
      <c r="AR1071" s="175"/>
      <c r="AS1071" s="175"/>
      <c r="AT1071" s="175"/>
      <c r="AU1071" s="175"/>
      <c r="AV1071" s="175"/>
      <c r="AW1071" s="175"/>
      <c r="AX1071" s="175"/>
      <c r="AY1071" s="175"/>
      <c r="AZ1071" s="175"/>
      <c r="BA1071" s="175"/>
      <c r="BB1071" s="175"/>
    </row>
    <row r="1072" spans="1:54" s="174" customFormat="1" ht="13.8">
      <c r="B1072" s="47"/>
      <c r="C1072" s="47"/>
      <c r="D1072" s="43"/>
      <c r="E1072" s="47"/>
      <c r="F1072" s="42"/>
      <c r="G1072" s="52"/>
      <c r="H1072" s="47"/>
      <c r="I1072" s="180"/>
      <c r="J1072" s="175"/>
      <c r="K1072" s="175"/>
      <c r="L1072" s="175"/>
      <c r="M1072" s="175"/>
      <c r="N1072" s="175"/>
      <c r="O1072" s="175"/>
      <c r="P1072" s="175"/>
      <c r="Q1072" s="175"/>
      <c r="R1072" s="175"/>
      <c r="S1072" s="175"/>
      <c r="T1072" s="175"/>
      <c r="U1072" s="175"/>
      <c r="V1072" s="175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  <c r="AK1072" s="175"/>
      <c r="AL1072" s="175"/>
      <c r="AM1072" s="175"/>
      <c r="AN1072" s="175"/>
      <c r="AO1072" s="175"/>
      <c r="AP1072" s="175"/>
      <c r="AQ1072" s="175"/>
      <c r="AR1072" s="175"/>
      <c r="AS1072" s="175"/>
      <c r="AT1072" s="175"/>
      <c r="AU1072" s="175"/>
      <c r="AV1072" s="175"/>
      <c r="AW1072" s="175"/>
      <c r="AX1072" s="175"/>
      <c r="AY1072" s="175"/>
      <c r="AZ1072" s="175"/>
      <c r="BA1072" s="175"/>
      <c r="BB1072" s="175"/>
    </row>
    <row r="1073" spans="2:54" s="174" customFormat="1" ht="12">
      <c r="B1073" s="47"/>
      <c r="C1073" s="47"/>
      <c r="D1073" s="43"/>
      <c r="E1073" s="47"/>
      <c r="F1073" s="42"/>
      <c r="G1073" s="52"/>
      <c r="H1073" s="47"/>
      <c r="I1073" s="178"/>
      <c r="J1073" s="175"/>
      <c r="K1073" s="175"/>
      <c r="L1073" s="175"/>
      <c r="M1073" s="175"/>
      <c r="N1073" s="175"/>
      <c r="O1073" s="175"/>
      <c r="P1073" s="175"/>
      <c r="Q1073" s="175"/>
      <c r="R1073" s="175"/>
      <c r="S1073" s="175"/>
      <c r="T1073" s="175"/>
      <c r="U1073" s="175"/>
      <c r="V1073" s="175"/>
      <c r="W1073" s="175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  <c r="AJ1073" s="175"/>
      <c r="AK1073" s="175"/>
      <c r="AL1073" s="175"/>
      <c r="AM1073" s="175"/>
      <c r="AN1073" s="175"/>
      <c r="AO1073" s="175"/>
      <c r="AP1073" s="175"/>
      <c r="AQ1073" s="175"/>
      <c r="AR1073" s="175"/>
      <c r="AS1073" s="175"/>
      <c r="AT1073" s="175"/>
      <c r="AU1073" s="175"/>
      <c r="AV1073" s="175"/>
      <c r="AW1073" s="175"/>
      <c r="AX1073" s="175"/>
      <c r="AY1073" s="175"/>
      <c r="AZ1073" s="175"/>
      <c r="BA1073" s="175"/>
      <c r="BB1073" s="175"/>
    </row>
    <row r="1074" spans="2:54" s="174" customFormat="1" ht="11.4">
      <c r="B1074" s="47"/>
      <c r="C1074" s="47"/>
      <c r="D1074" s="43"/>
      <c r="E1074" s="47"/>
      <c r="F1074" s="42"/>
      <c r="G1074" s="52"/>
      <c r="H1074" s="47"/>
      <c r="I1074" s="175"/>
      <c r="J1074" s="175"/>
      <c r="K1074" s="175"/>
      <c r="L1074" s="175"/>
      <c r="M1074" s="175"/>
      <c r="N1074" s="175"/>
      <c r="O1074" s="175"/>
      <c r="P1074" s="175"/>
      <c r="Q1074" s="175"/>
      <c r="R1074" s="175"/>
      <c r="S1074" s="175"/>
      <c r="T1074" s="175"/>
      <c r="U1074" s="175"/>
      <c r="V1074" s="175"/>
      <c r="W1074" s="175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  <c r="AJ1074" s="175"/>
      <c r="AK1074" s="175"/>
      <c r="AL1074" s="175"/>
      <c r="AM1074" s="175"/>
      <c r="AN1074" s="175"/>
      <c r="AO1074" s="175"/>
      <c r="AP1074" s="175"/>
      <c r="AQ1074" s="175"/>
      <c r="AR1074" s="175"/>
      <c r="AS1074" s="175"/>
      <c r="AT1074" s="175"/>
      <c r="AU1074" s="175"/>
      <c r="AV1074" s="175"/>
      <c r="AW1074" s="175"/>
      <c r="AX1074" s="175"/>
      <c r="AY1074" s="175"/>
      <c r="AZ1074" s="175"/>
      <c r="BA1074" s="175"/>
      <c r="BB1074" s="175"/>
    </row>
    <row r="1075" spans="2:54" s="174" customFormat="1" ht="11.4">
      <c r="B1075" s="47"/>
      <c r="C1075" s="47"/>
      <c r="D1075" s="43"/>
      <c r="E1075" s="47"/>
      <c r="F1075" s="42"/>
      <c r="G1075" s="52"/>
      <c r="H1075" s="47"/>
      <c r="I1075" s="175"/>
      <c r="J1075" s="175"/>
      <c r="K1075" s="175"/>
      <c r="L1075" s="175"/>
      <c r="M1075" s="175"/>
      <c r="N1075" s="175"/>
      <c r="O1075" s="175"/>
      <c r="P1075" s="175"/>
      <c r="Q1075" s="175"/>
      <c r="R1075" s="175"/>
      <c r="S1075" s="175"/>
      <c r="T1075" s="175"/>
      <c r="U1075" s="175"/>
      <c r="V1075" s="175"/>
      <c r="W1075" s="175"/>
      <c r="X1075" s="175"/>
      <c r="Y1075" s="175"/>
      <c r="Z1075" s="175"/>
      <c r="AA1075" s="175"/>
      <c r="AB1075" s="175"/>
      <c r="AC1075" s="175"/>
      <c r="AD1075" s="175"/>
      <c r="AE1075" s="175"/>
      <c r="AF1075" s="175"/>
      <c r="AG1075" s="175"/>
      <c r="AH1075" s="175"/>
      <c r="AI1075" s="175"/>
      <c r="AJ1075" s="175"/>
      <c r="AK1075" s="175"/>
      <c r="AL1075" s="175"/>
      <c r="AM1075" s="175"/>
      <c r="AN1075" s="175"/>
      <c r="AO1075" s="175"/>
      <c r="AP1075" s="175"/>
      <c r="AQ1075" s="175"/>
      <c r="AR1075" s="175"/>
      <c r="AS1075" s="175"/>
      <c r="AT1075" s="175"/>
      <c r="AU1075" s="175"/>
      <c r="AV1075" s="175"/>
      <c r="AW1075" s="175"/>
      <c r="AX1075" s="175"/>
      <c r="AY1075" s="175"/>
      <c r="AZ1075" s="175"/>
      <c r="BA1075" s="175"/>
      <c r="BB1075" s="175"/>
    </row>
    <row r="1076" spans="2:54" s="174" customFormat="1" ht="11.4">
      <c r="B1076" s="47"/>
      <c r="C1076" s="47"/>
      <c r="D1076" s="47"/>
      <c r="E1076" s="47"/>
      <c r="F1076" s="42"/>
      <c r="G1076" s="52"/>
      <c r="H1076" s="47"/>
      <c r="I1076" s="175"/>
      <c r="J1076" s="175"/>
      <c r="K1076" s="175"/>
      <c r="L1076" s="175"/>
      <c r="M1076" s="175"/>
      <c r="N1076" s="175"/>
      <c r="O1076" s="175"/>
      <c r="P1076" s="175"/>
      <c r="Q1076" s="175"/>
      <c r="R1076" s="175"/>
      <c r="S1076" s="175"/>
      <c r="T1076" s="175"/>
      <c r="U1076" s="175"/>
      <c r="V1076" s="175"/>
      <c r="W1076" s="175"/>
      <c r="X1076" s="175"/>
      <c r="Y1076" s="175"/>
      <c r="Z1076" s="175"/>
      <c r="AA1076" s="175"/>
      <c r="AB1076" s="175"/>
      <c r="AC1076" s="175"/>
      <c r="AD1076" s="175"/>
      <c r="AE1076" s="175"/>
      <c r="AF1076" s="175"/>
      <c r="AG1076" s="175"/>
      <c r="AH1076" s="175"/>
      <c r="AI1076" s="175"/>
      <c r="AJ1076" s="175"/>
      <c r="AK1076" s="175"/>
      <c r="AL1076" s="175"/>
      <c r="AM1076" s="175"/>
      <c r="AN1076" s="175"/>
      <c r="AO1076" s="175"/>
      <c r="AP1076" s="175"/>
      <c r="AQ1076" s="175"/>
      <c r="AR1076" s="175"/>
      <c r="AS1076" s="175"/>
      <c r="AT1076" s="175"/>
      <c r="AU1076" s="175"/>
      <c r="AV1076" s="175"/>
      <c r="AW1076" s="175"/>
      <c r="AX1076" s="175"/>
      <c r="AY1076" s="175"/>
      <c r="AZ1076" s="175"/>
      <c r="BA1076" s="175"/>
      <c r="BB1076" s="175"/>
    </row>
    <row r="1077" spans="2:54" s="174" customFormat="1" ht="11.4">
      <c r="B1077" s="47"/>
      <c r="C1077" s="47"/>
      <c r="D1077" s="47"/>
      <c r="E1077" s="47"/>
      <c r="F1077" s="42"/>
      <c r="G1077" s="52"/>
      <c r="H1077" s="47"/>
      <c r="I1077" s="175"/>
      <c r="J1077" s="175"/>
      <c r="K1077" s="175"/>
      <c r="L1077" s="175"/>
      <c r="M1077" s="175"/>
      <c r="N1077" s="175"/>
      <c r="O1077" s="175"/>
      <c r="P1077" s="175"/>
      <c r="Q1077" s="175"/>
      <c r="R1077" s="175"/>
      <c r="S1077" s="175"/>
      <c r="T1077" s="175"/>
      <c r="U1077" s="175"/>
      <c r="V1077" s="175"/>
      <c r="W1077" s="175"/>
      <c r="X1077" s="175"/>
      <c r="Y1077" s="175"/>
      <c r="Z1077" s="175"/>
      <c r="AA1077" s="175"/>
      <c r="AB1077" s="175"/>
      <c r="AC1077" s="175"/>
      <c r="AD1077" s="175"/>
      <c r="AE1077" s="175"/>
      <c r="AF1077" s="175"/>
      <c r="AG1077" s="175"/>
      <c r="AH1077" s="175"/>
      <c r="AI1077" s="175"/>
      <c r="AJ1077" s="175"/>
      <c r="AK1077" s="175"/>
      <c r="AL1077" s="175"/>
      <c r="AM1077" s="175"/>
      <c r="AN1077" s="175"/>
      <c r="AO1077" s="175"/>
      <c r="AP1077" s="175"/>
      <c r="AQ1077" s="175"/>
      <c r="AR1077" s="175"/>
      <c r="AS1077" s="175"/>
      <c r="AT1077" s="175"/>
      <c r="AU1077" s="175"/>
      <c r="AV1077" s="175"/>
      <c r="AW1077" s="175"/>
      <c r="AX1077" s="175"/>
      <c r="AY1077" s="175"/>
      <c r="AZ1077" s="175"/>
      <c r="BA1077" s="175"/>
      <c r="BB1077" s="175"/>
    </row>
    <row r="1078" spans="2:54" s="174" customFormat="1" ht="11.4">
      <c r="B1078" s="47"/>
      <c r="C1078" s="47"/>
      <c r="D1078" s="47"/>
      <c r="E1078" s="47"/>
      <c r="F1078" s="42"/>
      <c r="G1078" s="52"/>
      <c r="H1078" s="47"/>
      <c r="I1078" s="175"/>
      <c r="J1078" s="175"/>
      <c r="K1078" s="175"/>
      <c r="L1078" s="175"/>
      <c r="M1078" s="175"/>
      <c r="N1078" s="175"/>
      <c r="O1078" s="175"/>
      <c r="P1078" s="175"/>
      <c r="Q1078" s="175"/>
      <c r="R1078" s="175"/>
      <c r="S1078" s="175"/>
      <c r="T1078" s="175"/>
      <c r="U1078" s="175"/>
      <c r="V1078" s="175"/>
      <c r="W1078" s="175"/>
      <c r="X1078" s="175"/>
      <c r="Y1078" s="175"/>
      <c r="Z1078" s="175"/>
      <c r="AA1078" s="175"/>
      <c r="AB1078" s="175"/>
      <c r="AC1078" s="175"/>
      <c r="AD1078" s="175"/>
      <c r="AE1078" s="175"/>
      <c r="AF1078" s="175"/>
      <c r="AG1078" s="175"/>
      <c r="AH1078" s="175"/>
      <c r="AI1078" s="175"/>
      <c r="AJ1078" s="175"/>
      <c r="AK1078" s="175"/>
      <c r="AL1078" s="175"/>
      <c r="AM1078" s="175"/>
      <c r="AN1078" s="175"/>
      <c r="AO1078" s="175"/>
      <c r="AP1078" s="175"/>
      <c r="AQ1078" s="175"/>
      <c r="AR1078" s="175"/>
      <c r="AS1078" s="175"/>
      <c r="AT1078" s="175"/>
      <c r="AU1078" s="175"/>
      <c r="AV1078" s="175"/>
      <c r="AW1078" s="175"/>
      <c r="AX1078" s="175"/>
      <c r="AY1078" s="175"/>
      <c r="AZ1078" s="175"/>
      <c r="BA1078" s="175"/>
      <c r="BB1078" s="175"/>
    </row>
    <row r="1079" spans="2:54" s="174" customFormat="1" ht="11.4">
      <c r="B1079" s="47"/>
      <c r="C1079" s="47"/>
      <c r="D1079" s="47"/>
      <c r="E1079" s="47"/>
      <c r="F1079" s="42"/>
      <c r="G1079" s="52"/>
      <c r="H1079" s="47"/>
      <c r="I1079" s="175"/>
      <c r="J1079" s="175"/>
      <c r="K1079" s="175"/>
      <c r="L1079" s="175"/>
      <c r="M1079" s="175"/>
      <c r="N1079" s="175"/>
      <c r="O1079" s="175"/>
      <c r="P1079" s="175"/>
      <c r="Q1079" s="175"/>
      <c r="R1079" s="175"/>
      <c r="S1079" s="175"/>
      <c r="T1079" s="175"/>
      <c r="U1079" s="175"/>
      <c r="V1079" s="175"/>
      <c r="W1079" s="175"/>
      <c r="X1079" s="175"/>
      <c r="Y1079" s="175"/>
      <c r="Z1079" s="175"/>
      <c r="AA1079" s="175"/>
      <c r="AB1079" s="175"/>
      <c r="AC1079" s="175"/>
      <c r="AD1079" s="175"/>
      <c r="AE1079" s="175"/>
      <c r="AF1079" s="175"/>
      <c r="AG1079" s="175"/>
      <c r="AH1079" s="175"/>
      <c r="AI1079" s="175"/>
      <c r="AJ1079" s="175"/>
      <c r="AK1079" s="175"/>
      <c r="AL1079" s="175"/>
      <c r="AM1079" s="175"/>
      <c r="AN1079" s="175"/>
      <c r="AO1079" s="175"/>
      <c r="AP1079" s="175"/>
      <c r="AQ1079" s="175"/>
      <c r="AR1079" s="175"/>
      <c r="AS1079" s="175"/>
      <c r="AT1079" s="175"/>
      <c r="AU1079" s="175"/>
      <c r="AV1079" s="175"/>
      <c r="AW1079" s="175"/>
      <c r="AX1079" s="175"/>
      <c r="AY1079" s="175"/>
      <c r="AZ1079" s="175"/>
      <c r="BA1079" s="175"/>
      <c r="BB1079" s="175"/>
    </row>
    <row r="1080" spans="2:54" s="174" customFormat="1" ht="11.4">
      <c r="B1080" s="47"/>
      <c r="C1080" s="47"/>
      <c r="D1080" s="47"/>
      <c r="E1080" s="47"/>
      <c r="F1080" s="42"/>
      <c r="G1080" s="52"/>
      <c r="H1080" s="47"/>
      <c r="I1080" s="175"/>
      <c r="J1080" s="175"/>
      <c r="K1080" s="175"/>
      <c r="L1080" s="175"/>
      <c r="M1080" s="175"/>
      <c r="N1080" s="175"/>
      <c r="O1080" s="175"/>
      <c r="P1080" s="175"/>
      <c r="Q1080" s="175"/>
      <c r="R1080" s="175"/>
      <c r="S1080" s="175"/>
      <c r="T1080" s="175"/>
      <c r="U1080" s="175"/>
      <c r="V1080" s="175"/>
      <c r="W1080" s="175"/>
      <c r="X1080" s="175"/>
      <c r="Y1080" s="175"/>
      <c r="Z1080" s="175"/>
      <c r="AA1080" s="175"/>
      <c r="AB1080" s="175"/>
      <c r="AC1080" s="175"/>
      <c r="AD1080" s="175"/>
      <c r="AE1080" s="175"/>
      <c r="AF1080" s="175"/>
      <c r="AG1080" s="175"/>
      <c r="AH1080" s="175"/>
      <c r="AI1080" s="175"/>
      <c r="AJ1080" s="175"/>
      <c r="AK1080" s="175"/>
      <c r="AL1080" s="175"/>
      <c r="AM1080" s="175"/>
      <c r="AN1080" s="175"/>
      <c r="AO1080" s="175"/>
      <c r="AP1080" s="175"/>
      <c r="AQ1080" s="175"/>
      <c r="AR1080" s="175"/>
      <c r="AS1080" s="175"/>
      <c r="AT1080" s="175"/>
      <c r="AU1080" s="175"/>
      <c r="AV1080" s="175"/>
      <c r="AW1080" s="175"/>
      <c r="AX1080" s="175"/>
      <c r="AY1080" s="175"/>
      <c r="AZ1080" s="175"/>
      <c r="BA1080" s="175"/>
      <c r="BB1080" s="175"/>
    </row>
    <row r="1081" spans="2:54" s="174" customFormat="1" ht="11.4">
      <c r="B1081" s="47"/>
      <c r="C1081" s="47"/>
      <c r="D1081" s="47"/>
      <c r="E1081" s="47"/>
      <c r="F1081" s="42"/>
      <c r="G1081" s="52"/>
      <c r="H1081" s="47"/>
      <c r="I1081" s="175"/>
      <c r="J1081" s="175"/>
      <c r="K1081" s="175"/>
      <c r="L1081" s="175"/>
      <c r="M1081" s="175"/>
      <c r="N1081" s="175"/>
      <c r="O1081" s="175"/>
      <c r="P1081" s="175"/>
      <c r="Q1081" s="175"/>
      <c r="R1081" s="175"/>
      <c r="S1081" s="175"/>
      <c r="T1081" s="175"/>
      <c r="U1081" s="175"/>
      <c r="V1081" s="175"/>
      <c r="W1081" s="175"/>
      <c r="X1081" s="175"/>
      <c r="Y1081" s="175"/>
      <c r="Z1081" s="175"/>
      <c r="AA1081" s="175"/>
      <c r="AB1081" s="175"/>
      <c r="AC1081" s="175"/>
      <c r="AD1081" s="175"/>
      <c r="AE1081" s="175"/>
      <c r="AF1081" s="175"/>
      <c r="AG1081" s="175"/>
      <c r="AH1081" s="175"/>
      <c r="AI1081" s="175"/>
      <c r="AJ1081" s="175"/>
      <c r="AK1081" s="175"/>
      <c r="AL1081" s="175"/>
      <c r="AM1081" s="175"/>
      <c r="AN1081" s="175"/>
      <c r="AO1081" s="175"/>
      <c r="AP1081" s="175"/>
      <c r="AQ1081" s="175"/>
      <c r="AR1081" s="175"/>
      <c r="AS1081" s="175"/>
      <c r="AT1081" s="175"/>
      <c r="AU1081" s="175"/>
      <c r="AV1081" s="175"/>
      <c r="AW1081" s="175"/>
      <c r="AX1081" s="175"/>
      <c r="AY1081" s="175"/>
      <c r="AZ1081" s="175"/>
      <c r="BA1081" s="175"/>
      <c r="BB1081" s="175"/>
    </row>
    <row r="1082" spans="2:54" s="174" customFormat="1" ht="11.4">
      <c r="B1082" s="47"/>
      <c r="C1082" s="47"/>
      <c r="D1082" s="47"/>
      <c r="E1082" s="47"/>
      <c r="F1082" s="42"/>
      <c r="G1082" s="52"/>
      <c r="H1082" s="47"/>
      <c r="I1082" s="175"/>
      <c r="J1082" s="175"/>
      <c r="K1082" s="175"/>
      <c r="L1082" s="175"/>
      <c r="M1082" s="175"/>
      <c r="N1082" s="175"/>
      <c r="O1082" s="175"/>
      <c r="P1082" s="175"/>
      <c r="Q1082" s="175"/>
      <c r="R1082" s="175"/>
      <c r="S1082" s="175"/>
      <c r="T1082" s="175"/>
      <c r="U1082" s="175"/>
      <c r="V1082" s="175"/>
      <c r="W1082" s="175"/>
      <c r="X1082" s="175"/>
      <c r="Y1082" s="175"/>
      <c r="Z1082" s="175"/>
      <c r="AA1082" s="175"/>
      <c r="AB1082" s="175"/>
      <c r="AC1082" s="175"/>
      <c r="AD1082" s="175"/>
      <c r="AE1082" s="175"/>
      <c r="AF1082" s="175"/>
      <c r="AG1082" s="175"/>
      <c r="AH1082" s="175"/>
      <c r="AI1082" s="175"/>
      <c r="AJ1082" s="175"/>
      <c r="AK1082" s="175"/>
      <c r="AL1082" s="175"/>
      <c r="AM1082" s="175"/>
      <c r="AN1082" s="175"/>
      <c r="AO1082" s="175"/>
      <c r="AP1082" s="175"/>
      <c r="AQ1082" s="175"/>
      <c r="AR1082" s="175"/>
      <c r="AS1082" s="175"/>
      <c r="AT1082" s="175"/>
      <c r="AU1082" s="175"/>
      <c r="AV1082" s="175"/>
      <c r="AW1082" s="175"/>
      <c r="AX1082" s="175"/>
      <c r="AY1082" s="175"/>
      <c r="AZ1082" s="175"/>
      <c r="BA1082" s="175"/>
      <c r="BB1082" s="175"/>
    </row>
    <row r="1083" spans="2:54" s="174" customFormat="1" ht="11.4">
      <c r="B1083" s="47"/>
      <c r="C1083" s="47"/>
      <c r="D1083" s="47"/>
      <c r="E1083" s="47"/>
      <c r="F1083" s="42"/>
      <c r="G1083" s="52"/>
      <c r="H1083" s="47"/>
      <c r="I1083" s="175"/>
      <c r="J1083" s="175"/>
      <c r="K1083" s="175"/>
      <c r="L1083" s="175"/>
      <c r="M1083" s="175"/>
      <c r="N1083" s="175"/>
      <c r="O1083" s="175"/>
      <c r="P1083" s="175"/>
      <c r="Q1083" s="175"/>
      <c r="R1083" s="175"/>
      <c r="S1083" s="175"/>
      <c r="T1083" s="175"/>
      <c r="U1083" s="175"/>
      <c r="V1083" s="175"/>
      <c r="W1083" s="175"/>
      <c r="X1083" s="175"/>
      <c r="Y1083" s="175"/>
      <c r="Z1083" s="175"/>
      <c r="AA1083" s="175"/>
      <c r="AB1083" s="175"/>
      <c r="AC1083" s="175"/>
      <c r="AD1083" s="175"/>
      <c r="AE1083" s="175"/>
      <c r="AF1083" s="175"/>
      <c r="AG1083" s="175"/>
      <c r="AH1083" s="175"/>
      <c r="AI1083" s="175"/>
      <c r="AJ1083" s="175"/>
      <c r="AK1083" s="175"/>
      <c r="AL1083" s="175"/>
      <c r="AM1083" s="175"/>
      <c r="AN1083" s="175"/>
      <c r="AO1083" s="175"/>
      <c r="AP1083" s="175"/>
      <c r="AQ1083" s="175"/>
      <c r="AR1083" s="175"/>
      <c r="AS1083" s="175"/>
      <c r="AT1083" s="175"/>
      <c r="AU1083" s="175"/>
      <c r="AV1083" s="175"/>
      <c r="AW1083" s="175"/>
      <c r="AX1083" s="175"/>
      <c r="AY1083" s="175"/>
      <c r="AZ1083" s="175"/>
      <c r="BA1083" s="175"/>
      <c r="BB1083" s="175"/>
    </row>
    <row r="1084" spans="2:54" s="174" customFormat="1" ht="11.4">
      <c r="B1084" s="47"/>
      <c r="C1084" s="47"/>
      <c r="D1084" s="47"/>
      <c r="E1084" s="47"/>
      <c r="F1084" s="42"/>
      <c r="G1084" s="52"/>
      <c r="H1084" s="47"/>
      <c r="I1084" s="175"/>
      <c r="J1084" s="175"/>
      <c r="K1084" s="175"/>
      <c r="L1084" s="175"/>
      <c r="M1084" s="175"/>
      <c r="N1084" s="175"/>
      <c r="O1084" s="175"/>
      <c r="P1084" s="175"/>
      <c r="Q1084" s="175"/>
      <c r="R1084" s="175"/>
      <c r="S1084" s="175"/>
      <c r="T1084" s="175"/>
      <c r="U1084" s="175"/>
      <c r="V1084" s="175"/>
      <c r="W1084" s="175"/>
      <c r="X1084" s="175"/>
      <c r="Y1084" s="175"/>
      <c r="Z1084" s="175"/>
      <c r="AA1084" s="175"/>
      <c r="AB1084" s="175"/>
      <c r="AC1084" s="175"/>
      <c r="AD1084" s="175"/>
      <c r="AE1084" s="175"/>
      <c r="AF1084" s="175"/>
      <c r="AG1084" s="175"/>
      <c r="AH1084" s="175"/>
      <c r="AI1084" s="175"/>
      <c r="AJ1084" s="175"/>
      <c r="AK1084" s="175"/>
      <c r="AL1084" s="175"/>
      <c r="AM1084" s="175"/>
      <c r="AN1084" s="175"/>
      <c r="AO1084" s="175"/>
      <c r="AP1084" s="175"/>
      <c r="AQ1084" s="175"/>
      <c r="AR1084" s="175"/>
      <c r="AS1084" s="175"/>
      <c r="AT1084" s="175"/>
      <c r="AU1084" s="175"/>
      <c r="AV1084" s="175"/>
      <c r="AW1084" s="175"/>
      <c r="AX1084" s="175"/>
      <c r="AY1084" s="175"/>
      <c r="AZ1084" s="175"/>
      <c r="BA1084" s="175"/>
      <c r="BB1084" s="175"/>
    </row>
    <row r="1085" spans="2:54" s="174" customFormat="1" ht="11.4">
      <c r="B1085" s="47"/>
      <c r="C1085" s="47"/>
      <c r="D1085" s="47"/>
      <c r="E1085" s="47"/>
      <c r="F1085" s="42"/>
      <c r="G1085" s="52"/>
      <c r="H1085" s="47"/>
      <c r="I1085" s="175"/>
      <c r="J1085" s="175"/>
      <c r="K1085" s="175"/>
      <c r="L1085" s="175"/>
      <c r="M1085" s="175"/>
      <c r="N1085" s="175"/>
      <c r="O1085" s="175"/>
      <c r="P1085" s="175"/>
      <c r="Q1085" s="175"/>
      <c r="R1085" s="175"/>
      <c r="S1085" s="175"/>
      <c r="T1085" s="175"/>
      <c r="U1085" s="175"/>
      <c r="V1085" s="175"/>
      <c r="W1085" s="175"/>
      <c r="X1085" s="175"/>
      <c r="Y1085" s="175"/>
      <c r="Z1085" s="175"/>
      <c r="AA1085" s="175"/>
      <c r="AB1085" s="175"/>
      <c r="AC1085" s="175"/>
      <c r="AD1085" s="175"/>
      <c r="AE1085" s="175"/>
      <c r="AF1085" s="175"/>
      <c r="AG1085" s="175"/>
      <c r="AH1085" s="175"/>
      <c r="AI1085" s="175"/>
      <c r="AJ1085" s="175"/>
      <c r="AK1085" s="175"/>
      <c r="AL1085" s="175"/>
      <c r="AM1085" s="175"/>
      <c r="AN1085" s="175"/>
      <c r="AO1085" s="175"/>
      <c r="AP1085" s="175"/>
      <c r="AQ1085" s="175"/>
      <c r="AR1085" s="175"/>
      <c r="AS1085" s="175"/>
      <c r="AT1085" s="175"/>
      <c r="AU1085" s="175"/>
      <c r="AV1085" s="175"/>
      <c r="AW1085" s="175"/>
      <c r="AX1085" s="175"/>
      <c r="AY1085" s="175"/>
      <c r="AZ1085" s="175"/>
      <c r="BA1085" s="175"/>
      <c r="BB1085" s="175"/>
    </row>
    <row r="1086" spans="2:54" s="174" customFormat="1" ht="11.4">
      <c r="B1086" s="47"/>
      <c r="C1086" s="47"/>
      <c r="D1086" s="47"/>
      <c r="E1086" s="47"/>
      <c r="F1086" s="42"/>
      <c r="G1086" s="52"/>
      <c r="H1086" s="47"/>
      <c r="I1086" s="175"/>
      <c r="J1086" s="175"/>
      <c r="K1086" s="175"/>
      <c r="L1086" s="175"/>
      <c r="M1086" s="175"/>
      <c r="N1086" s="175"/>
      <c r="O1086" s="175"/>
      <c r="P1086" s="175"/>
      <c r="Q1086" s="175"/>
      <c r="R1086" s="175"/>
      <c r="S1086" s="175"/>
      <c r="T1086" s="175"/>
      <c r="U1086" s="175"/>
      <c r="V1086" s="175"/>
      <c r="W1086" s="175"/>
      <c r="X1086" s="175"/>
      <c r="Y1086" s="175"/>
      <c r="Z1086" s="175"/>
      <c r="AA1086" s="175"/>
      <c r="AB1086" s="175"/>
      <c r="AC1086" s="175"/>
      <c r="AD1086" s="175"/>
      <c r="AE1086" s="175"/>
      <c r="AF1086" s="175"/>
      <c r="AG1086" s="175"/>
      <c r="AH1086" s="175"/>
      <c r="AI1086" s="175"/>
      <c r="AJ1086" s="175"/>
      <c r="AK1086" s="175"/>
      <c r="AL1086" s="175"/>
      <c r="AM1086" s="175"/>
      <c r="AN1086" s="175"/>
      <c r="AO1086" s="175"/>
      <c r="AP1086" s="175"/>
      <c r="AQ1086" s="175"/>
      <c r="AR1086" s="175"/>
      <c r="AS1086" s="175"/>
      <c r="AT1086" s="175"/>
      <c r="AU1086" s="175"/>
      <c r="AV1086" s="175"/>
      <c r="AW1086" s="175"/>
      <c r="AX1086" s="175"/>
      <c r="AY1086" s="175"/>
      <c r="AZ1086" s="175"/>
      <c r="BA1086" s="175"/>
      <c r="BB1086" s="175"/>
    </row>
    <row r="1087" spans="2:54" s="174" customFormat="1" ht="11.4">
      <c r="B1087" s="47"/>
      <c r="C1087" s="47"/>
      <c r="D1087" s="47"/>
      <c r="E1087" s="47"/>
      <c r="F1087" s="42"/>
      <c r="G1087" s="52"/>
      <c r="H1087" s="47"/>
      <c r="I1087" s="175"/>
      <c r="J1087" s="175"/>
      <c r="K1087" s="175"/>
      <c r="L1087" s="175"/>
      <c r="M1087" s="175"/>
      <c r="N1087" s="175"/>
      <c r="O1087" s="175"/>
      <c r="P1087" s="175"/>
      <c r="Q1087" s="175"/>
      <c r="R1087" s="175"/>
      <c r="S1087" s="175"/>
      <c r="T1087" s="175"/>
      <c r="U1087" s="175"/>
      <c r="V1087" s="175"/>
      <c r="W1087" s="175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  <c r="AJ1087" s="175"/>
      <c r="AK1087" s="175"/>
      <c r="AL1087" s="175"/>
      <c r="AM1087" s="175"/>
      <c r="AN1087" s="175"/>
      <c r="AO1087" s="175"/>
      <c r="AP1087" s="175"/>
      <c r="AQ1087" s="175"/>
      <c r="AR1087" s="175"/>
      <c r="AS1087" s="175"/>
      <c r="AT1087" s="175"/>
      <c r="AU1087" s="175"/>
      <c r="AV1087" s="175"/>
      <c r="AW1087" s="175"/>
      <c r="AX1087" s="175"/>
      <c r="AY1087" s="175"/>
      <c r="AZ1087" s="175"/>
      <c r="BA1087" s="175"/>
      <c r="BB1087" s="175"/>
    </row>
    <row r="1088" spans="2:54" s="174" customFormat="1" ht="11.4">
      <c r="B1088" s="47"/>
      <c r="C1088" s="47"/>
      <c r="D1088" s="47"/>
      <c r="E1088" s="47"/>
      <c r="F1088" s="42"/>
      <c r="G1088" s="52"/>
      <c r="H1088" s="47"/>
      <c r="I1088" s="175"/>
      <c r="J1088" s="175"/>
      <c r="K1088" s="175"/>
      <c r="L1088" s="175"/>
      <c r="M1088" s="175"/>
      <c r="N1088" s="175"/>
      <c r="O1088" s="175"/>
      <c r="P1088" s="175"/>
      <c r="Q1088" s="175"/>
      <c r="R1088" s="175"/>
      <c r="S1088" s="175"/>
      <c r="T1088" s="175"/>
      <c r="U1088" s="175"/>
      <c r="V1088" s="175"/>
      <c r="W1088" s="175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  <c r="AJ1088" s="175"/>
      <c r="AK1088" s="175"/>
      <c r="AL1088" s="175"/>
      <c r="AM1088" s="175"/>
      <c r="AN1088" s="175"/>
      <c r="AO1088" s="175"/>
      <c r="AP1088" s="175"/>
      <c r="AQ1088" s="175"/>
      <c r="AR1088" s="175"/>
      <c r="AS1088" s="175"/>
      <c r="AT1088" s="175"/>
      <c r="AU1088" s="175"/>
      <c r="AV1088" s="175"/>
      <c r="AW1088" s="175"/>
      <c r="AX1088" s="175"/>
      <c r="AY1088" s="175"/>
      <c r="AZ1088" s="175"/>
      <c r="BA1088" s="175"/>
      <c r="BB1088" s="175"/>
    </row>
    <row r="1089" spans="2:54" s="174" customFormat="1" ht="11.4">
      <c r="B1089" s="47"/>
      <c r="C1089" s="47"/>
      <c r="D1089" s="47"/>
      <c r="E1089" s="47"/>
      <c r="F1089" s="42"/>
      <c r="G1089" s="52"/>
      <c r="H1089" s="47"/>
      <c r="I1089" s="175"/>
      <c r="J1089" s="175"/>
      <c r="K1089" s="175"/>
      <c r="L1089" s="175"/>
      <c r="M1089" s="175"/>
      <c r="N1089" s="175"/>
      <c r="O1089" s="175"/>
      <c r="P1089" s="175"/>
      <c r="Q1089" s="175"/>
      <c r="R1089" s="175"/>
      <c r="S1089" s="175"/>
      <c r="T1089" s="175"/>
      <c r="U1089" s="175"/>
      <c r="V1089" s="175"/>
      <c r="W1089" s="175"/>
      <c r="X1089" s="175"/>
      <c r="Y1089" s="175"/>
      <c r="Z1089" s="175"/>
      <c r="AA1089" s="175"/>
      <c r="AB1089" s="175"/>
      <c r="AC1089" s="175"/>
      <c r="AD1089" s="175"/>
      <c r="AE1089" s="175"/>
      <c r="AF1089" s="175"/>
      <c r="AG1089" s="175"/>
      <c r="AH1089" s="175"/>
      <c r="AI1089" s="175"/>
      <c r="AJ1089" s="175"/>
      <c r="AK1089" s="175"/>
      <c r="AL1089" s="175"/>
      <c r="AM1089" s="175"/>
      <c r="AN1089" s="175"/>
      <c r="AO1089" s="175"/>
      <c r="AP1089" s="175"/>
      <c r="AQ1089" s="175"/>
      <c r="AR1089" s="175"/>
      <c r="AS1089" s="175"/>
      <c r="AT1089" s="175"/>
      <c r="AU1089" s="175"/>
      <c r="AV1089" s="175"/>
      <c r="AW1089" s="175"/>
      <c r="AX1089" s="175"/>
      <c r="AY1089" s="175"/>
      <c r="AZ1089" s="175"/>
      <c r="BA1089" s="175"/>
      <c r="BB1089" s="175"/>
    </row>
    <row r="1090" spans="2:54" s="174" customFormat="1" ht="11.4">
      <c r="B1090" s="47"/>
      <c r="C1090" s="47"/>
      <c r="D1090" s="47"/>
      <c r="E1090" s="47"/>
      <c r="F1090" s="42"/>
      <c r="G1090" s="52"/>
      <c r="H1090" s="47"/>
      <c r="I1090" s="175"/>
      <c r="J1090" s="175"/>
      <c r="K1090" s="175"/>
      <c r="L1090" s="175"/>
      <c r="M1090" s="175"/>
      <c r="N1090" s="175"/>
      <c r="O1090" s="175"/>
      <c r="P1090" s="175"/>
      <c r="Q1090" s="175"/>
      <c r="R1090" s="175"/>
      <c r="S1090" s="175"/>
      <c r="T1090" s="175"/>
      <c r="U1090" s="175"/>
      <c r="V1090" s="175"/>
      <c r="W1090" s="175"/>
      <c r="X1090" s="175"/>
      <c r="Y1090" s="175"/>
      <c r="Z1090" s="175"/>
      <c r="AA1090" s="175"/>
      <c r="AB1090" s="175"/>
      <c r="AC1090" s="175"/>
      <c r="AD1090" s="175"/>
      <c r="AE1090" s="175"/>
      <c r="AF1090" s="175"/>
      <c r="AG1090" s="175"/>
      <c r="AH1090" s="175"/>
      <c r="AI1090" s="175"/>
      <c r="AJ1090" s="175"/>
      <c r="AK1090" s="175"/>
      <c r="AL1090" s="175"/>
      <c r="AM1090" s="175"/>
      <c r="AN1090" s="175"/>
      <c r="AO1090" s="175"/>
      <c r="AP1090" s="175"/>
      <c r="AQ1090" s="175"/>
      <c r="AR1090" s="175"/>
      <c r="AS1090" s="175"/>
      <c r="AT1090" s="175"/>
      <c r="AU1090" s="175"/>
      <c r="AV1090" s="175"/>
      <c r="AW1090" s="175"/>
      <c r="AX1090" s="175"/>
      <c r="AY1090" s="175"/>
      <c r="AZ1090" s="175"/>
      <c r="BA1090" s="175"/>
      <c r="BB1090" s="175"/>
    </row>
    <row r="1091" spans="2:54" s="174" customFormat="1" ht="11.4">
      <c r="B1091" s="47"/>
      <c r="C1091" s="47"/>
      <c r="D1091" s="47"/>
      <c r="E1091" s="47"/>
      <c r="F1091" s="42"/>
      <c r="G1091" s="52"/>
      <c r="H1091" s="47"/>
      <c r="I1091" s="175"/>
      <c r="J1091" s="175"/>
      <c r="K1091" s="175"/>
      <c r="L1091" s="175"/>
      <c r="M1091" s="175"/>
      <c r="N1091" s="175"/>
      <c r="O1091" s="175"/>
      <c r="P1091" s="175"/>
      <c r="Q1091" s="175"/>
      <c r="R1091" s="175"/>
      <c r="S1091" s="175"/>
      <c r="T1091" s="175"/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  <c r="AJ1091" s="175"/>
      <c r="AK1091" s="175"/>
      <c r="AL1091" s="175"/>
      <c r="AM1091" s="175"/>
      <c r="AN1091" s="175"/>
      <c r="AO1091" s="175"/>
      <c r="AP1091" s="175"/>
      <c r="AQ1091" s="175"/>
      <c r="AR1091" s="175"/>
      <c r="AS1091" s="175"/>
      <c r="AT1091" s="175"/>
      <c r="AU1091" s="175"/>
      <c r="AV1091" s="175"/>
      <c r="AW1091" s="175"/>
      <c r="AX1091" s="175"/>
      <c r="AY1091" s="175"/>
      <c r="AZ1091" s="175"/>
      <c r="BA1091" s="175"/>
      <c r="BB1091" s="175"/>
    </row>
    <row r="1092" spans="2:54" s="174" customFormat="1" ht="11.4">
      <c r="B1092" s="47"/>
      <c r="C1092" s="47"/>
      <c r="D1092" s="47"/>
      <c r="E1092" s="47"/>
      <c r="F1092" s="42"/>
      <c r="G1092" s="52"/>
      <c r="H1092" s="47"/>
      <c r="I1092" s="175"/>
      <c r="J1092" s="175"/>
      <c r="K1092" s="175"/>
      <c r="L1092" s="175"/>
      <c r="M1092" s="175"/>
      <c r="N1092" s="175"/>
      <c r="O1092" s="175"/>
      <c r="P1092" s="175"/>
      <c r="Q1092" s="175"/>
      <c r="R1092" s="175"/>
      <c r="S1092" s="175"/>
      <c r="T1092" s="175"/>
      <c r="U1092" s="175"/>
      <c r="V1092" s="175"/>
      <c r="W1092" s="175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  <c r="AJ1092" s="175"/>
      <c r="AK1092" s="175"/>
      <c r="AL1092" s="175"/>
      <c r="AM1092" s="175"/>
      <c r="AN1092" s="175"/>
      <c r="AO1092" s="175"/>
      <c r="AP1092" s="175"/>
      <c r="AQ1092" s="175"/>
      <c r="AR1092" s="175"/>
      <c r="AS1092" s="175"/>
      <c r="AT1092" s="175"/>
      <c r="AU1092" s="175"/>
      <c r="AV1092" s="175"/>
      <c r="AW1092" s="175"/>
      <c r="AX1092" s="175"/>
      <c r="AY1092" s="175"/>
      <c r="AZ1092" s="175"/>
      <c r="BA1092" s="175"/>
      <c r="BB1092" s="175"/>
    </row>
    <row r="1093" spans="2:54" s="174" customFormat="1" ht="11.4">
      <c r="B1093" s="47"/>
      <c r="C1093" s="47"/>
      <c r="D1093" s="47"/>
      <c r="E1093" s="47"/>
      <c r="F1093" s="42"/>
      <c r="G1093" s="52"/>
      <c r="H1093" s="47"/>
      <c r="I1093" s="175"/>
      <c r="J1093" s="175"/>
      <c r="K1093" s="175"/>
      <c r="L1093" s="175"/>
      <c r="M1093" s="175"/>
      <c r="N1093" s="175"/>
      <c r="O1093" s="175"/>
      <c r="P1093" s="175"/>
      <c r="Q1093" s="175"/>
      <c r="R1093" s="175"/>
      <c r="S1093" s="175"/>
      <c r="T1093" s="175"/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  <c r="AK1093" s="175"/>
      <c r="AL1093" s="175"/>
      <c r="AM1093" s="175"/>
      <c r="AN1093" s="175"/>
      <c r="AO1093" s="175"/>
      <c r="AP1093" s="175"/>
      <c r="AQ1093" s="175"/>
      <c r="AR1093" s="175"/>
      <c r="AS1093" s="175"/>
      <c r="AT1093" s="175"/>
      <c r="AU1093" s="175"/>
      <c r="AV1093" s="175"/>
      <c r="AW1093" s="175"/>
      <c r="AX1093" s="175"/>
      <c r="AY1093" s="175"/>
      <c r="AZ1093" s="175"/>
      <c r="BA1093" s="175"/>
      <c r="BB1093" s="175"/>
    </row>
    <row r="1094" spans="2:54" s="174" customFormat="1" ht="11.4">
      <c r="B1094" s="47"/>
      <c r="C1094" s="47"/>
      <c r="D1094" s="47"/>
      <c r="E1094" s="47"/>
      <c r="F1094" s="42"/>
      <c r="G1094" s="52"/>
      <c r="H1094" s="47"/>
      <c r="I1094" s="175"/>
      <c r="J1094" s="175"/>
      <c r="K1094" s="175"/>
      <c r="L1094" s="175"/>
      <c r="M1094" s="175"/>
      <c r="N1094" s="175"/>
      <c r="O1094" s="175"/>
      <c r="P1094" s="175"/>
      <c r="Q1094" s="175"/>
      <c r="R1094" s="175"/>
      <c r="S1094" s="175"/>
      <c r="T1094" s="175"/>
      <c r="U1094" s="175"/>
      <c r="V1094" s="175"/>
      <c r="W1094" s="175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  <c r="AJ1094" s="175"/>
      <c r="AK1094" s="175"/>
      <c r="AL1094" s="175"/>
      <c r="AM1094" s="175"/>
      <c r="AN1094" s="175"/>
      <c r="AO1094" s="175"/>
      <c r="AP1094" s="175"/>
      <c r="AQ1094" s="175"/>
      <c r="AR1094" s="175"/>
      <c r="AS1094" s="175"/>
      <c r="AT1094" s="175"/>
      <c r="AU1094" s="175"/>
      <c r="AV1094" s="175"/>
      <c r="AW1094" s="175"/>
      <c r="AX1094" s="175"/>
      <c r="AY1094" s="175"/>
      <c r="AZ1094" s="175"/>
      <c r="BA1094" s="175"/>
      <c r="BB1094" s="175"/>
    </row>
    <row r="1095" spans="2:54" s="174" customFormat="1" ht="11.4">
      <c r="B1095" s="47"/>
      <c r="C1095" s="47"/>
      <c r="D1095" s="47"/>
      <c r="E1095" s="47"/>
      <c r="F1095" s="42"/>
      <c r="G1095" s="52"/>
      <c r="H1095" s="47"/>
      <c r="I1095" s="175"/>
      <c r="J1095" s="175"/>
      <c r="K1095" s="175"/>
      <c r="L1095" s="175"/>
      <c r="M1095" s="175"/>
      <c r="N1095" s="175"/>
      <c r="O1095" s="175"/>
      <c r="P1095" s="175"/>
      <c r="Q1095" s="175"/>
      <c r="R1095" s="175"/>
      <c r="S1095" s="175"/>
      <c r="T1095" s="175"/>
      <c r="U1095" s="175"/>
      <c r="V1095" s="175"/>
      <c r="W1095" s="175"/>
      <c r="X1095" s="175"/>
      <c r="Y1095" s="175"/>
      <c r="Z1095" s="175"/>
      <c r="AA1095" s="175"/>
      <c r="AB1095" s="175"/>
      <c r="AC1095" s="175"/>
      <c r="AD1095" s="175"/>
      <c r="AE1095" s="175"/>
      <c r="AF1095" s="175"/>
      <c r="AG1095" s="175"/>
      <c r="AH1095" s="175"/>
      <c r="AI1095" s="175"/>
      <c r="AJ1095" s="175"/>
      <c r="AK1095" s="175"/>
      <c r="AL1095" s="175"/>
      <c r="AM1095" s="175"/>
      <c r="AN1095" s="175"/>
      <c r="AO1095" s="175"/>
      <c r="AP1095" s="175"/>
      <c r="AQ1095" s="175"/>
      <c r="AR1095" s="175"/>
      <c r="AS1095" s="175"/>
      <c r="AT1095" s="175"/>
      <c r="AU1095" s="175"/>
      <c r="AV1095" s="175"/>
      <c r="AW1095" s="175"/>
      <c r="AX1095" s="175"/>
      <c r="AY1095" s="175"/>
      <c r="AZ1095" s="175"/>
      <c r="BA1095" s="175"/>
      <c r="BB1095" s="175"/>
    </row>
    <row r="1096" spans="2:54" s="174" customFormat="1" ht="11.4">
      <c r="B1096" s="47"/>
      <c r="C1096" s="47"/>
      <c r="D1096" s="47"/>
      <c r="E1096" s="47"/>
      <c r="F1096" s="42"/>
      <c r="G1096" s="52"/>
      <c r="H1096" s="47"/>
      <c r="I1096" s="175"/>
      <c r="J1096" s="175"/>
      <c r="K1096" s="175"/>
      <c r="L1096" s="175"/>
      <c r="M1096" s="175"/>
      <c r="N1096" s="175"/>
      <c r="O1096" s="175"/>
      <c r="P1096" s="175"/>
      <c r="Q1096" s="175"/>
      <c r="R1096" s="175"/>
      <c r="S1096" s="175"/>
      <c r="T1096" s="175"/>
      <c r="U1096" s="175"/>
      <c r="V1096" s="175"/>
      <c r="W1096" s="175"/>
      <c r="X1096" s="175"/>
      <c r="Y1096" s="175"/>
      <c r="Z1096" s="175"/>
      <c r="AA1096" s="175"/>
      <c r="AB1096" s="175"/>
      <c r="AC1096" s="175"/>
      <c r="AD1096" s="175"/>
      <c r="AE1096" s="175"/>
      <c r="AF1096" s="175"/>
      <c r="AG1096" s="175"/>
      <c r="AH1096" s="175"/>
      <c r="AI1096" s="175"/>
      <c r="AJ1096" s="175"/>
      <c r="AK1096" s="175"/>
      <c r="AL1096" s="175"/>
      <c r="AM1096" s="175"/>
      <c r="AN1096" s="175"/>
      <c r="AO1096" s="175"/>
      <c r="AP1096" s="175"/>
      <c r="AQ1096" s="175"/>
      <c r="AR1096" s="175"/>
      <c r="AS1096" s="175"/>
      <c r="AT1096" s="175"/>
      <c r="AU1096" s="175"/>
      <c r="AV1096" s="175"/>
      <c r="AW1096" s="175"/>
      <c r="AX1096" s="175"/>
      <c r="AY1096" s="175"/>
      <c r="AZ1096" s="175"/>
      <c r="BA1096" s="175"/>
      <c r="BB1096" s="175"/>
    </row>
    <row r="1097" spans="2:54" s="174" customFormat="1" ht="11.4">
      <c r="B1097" s="47"/>
      <c r="C1097" s="47"/>
      <c r="D1097" s="47"/>
      <c r="E1097" s="47"/>
      <c r="F1097" s="42"/>
      <c r="G1097" s="52"/>
      <c r="H1097" s="47"/>
      <c r="I1097" s="175"/>
      <c r="J1097" s="175"/>
      <c r="K1097" s="175"/>
      <c r="L1097" s="175"/>
      <c r="M1097" s="175"/>
      <c r="N1097" s="175"/>
      <c r="O1097" s="175"/>
      <c r="P1097" s="175"/>
      <c r="Q1097" s="175"/>
      <c r="R1097" s="175"/>
      <c r="S1097" s="175"/>
      <c r="T1097" s="175"/>
      <c r="U1097" s="175"/>
      <c r="V1097" s="175"/>
      <c r="W1097" s="175"/>
      <c r="X1097" s="175"/>
      <c r="Y1097" s="175"/>
      <c r="Z1097" s="175"/>
      <c r="AA1097" s="175"/>
      <c r="AB1097" s="175"/>
      <c r="AC1097" s="175"/>
      <c r="AD1097" s="175"/>
      <c r="AE1097" s="175"/>
      <c r="AF1097" s="175"/>
      <c r="AG1097" s="175"/>
      <c r="AH1097" s="175"/>
      <c r="AI1097" s="175"/>
      <c r="AJ1097" s="175"/>
      <c r="AK1097" s="175"/>
      <c r="AL1097" s="175"/>
      <c r="AM1097" s="175"/>
      <c r="AN1097" s="175"/>
      <c r="AO1097" s="175"/>
      <c r="AP1097" s="175"/>
      <c r="AQ1097" s="175"/>
      <c r="AR1097" s="175"/>
      <c r="AS1097" s="175"/>
      <c r="AT1097" s="175"/>
      <c r="AU1097" s="175"/>
      <c r="AV1097" s="175"/>
      <c r="AW1097" s="175"/>
      <c r="AX1097" s="175"/>
      <c r="AY1097" s="175"/>
      <c r="AZ1097" s="175"/>
      <c r="BA1097" s="175"/>
      <c r="BB1097" s="175"/>
    </row>
    <row r="1098" spans="2:54" s="174" customFormat="1" ht="11.4">
      <c r="B1098" s="47"/>
      <c r="C1098" s="47"/>
      <c r="D1098" s="47"/>
      <c r="E1098" s="47"/>
      <c r="F1098" s="42"/>
      <c r="G1098" s="52"/>
      <c r="H1098" s="47"/>
      <c r="I1098" s="175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175"/>
      <c r="V1098" s="175"/>
      <c r="W1098" s="175"/>
      <c r="X1098" s="175"/>
      <c r="Y1098" s="175"/>
      <c r="Z1098" s="175"/>
      <c r="AA1098" s="175"/>
      <c r="AB1098" s="175"/>
      <c r="AC1098" s="175"/>
      <c r="AD1098" s="175"/>
      <c r="AE1098" s="175"/>
      <c r="AF1098" s="175"/>
      <c r="AG1098" s="175"/>
      <c r="AH1098" s="175"/>
      <c r="AI1098" s="175"/>
      <c r="AJ1098" s="175"/>
      <c r="AK1098" s="175"/>
      <c r="AL1098" s="175"/>
      <c r="AM1098" s="175"/>
      <c r="AN1098" s="175"/>
      <c r="AO1098" s="175"/>
      <c r="AP1098" s="175"/>
      <c r="AQ1098" s="175"/>
      <c r="AR1098" s="175"/>
      <c r="AS1098" s="175"/>
      <c r="AT1098" s="175"/>
      <c r="AU1098" s="175"/>
      <c r="AV1098" s="175"/>
      <c r="AW1098" s="175"/>
      <c r="AX1098" s="175"/>
      <c r="AY1098" s="175"/>
      <c r="AZ1098" s="175"/>
      <c r="BA1098" s="175"/>
      <c r="BB1098" s="175"/>
    </row>
    <row r="1099" spans="2:54" s="174" customFormat="1" ht="11.4">
      <c r="B1099" s="47"/>
      <c r="C1099" s="47"/>
      <c r="D1099" s="47"/>
      <c r="E1099" s="47"/>
      <c r="F1099" s="42"/>
      <c r="G1099" s="52"/>
      <c r="H1099" s="47"/>
      <c r="I1099" s="175"/>
      <c r="J1099" s="175"/>
      <c r="K1099" s="175"/>
      <c r="L1099" s="175"/>
      <c r="M1099" s="175"/>
      <c r="N1099" s="175"/>
      <c r="O1099" s="175"/>
      <c r="P1099" s="175"/>
      <c r="Q1099" s="175"/>
      <c r="R1099" s="175"/>
      <c r="S1099" s="175"/>
      <c r="T1099" s="175"/>
      <c r="U1099" s="175"/>
      <c r="V1099" s="175"/>
      <c r="W1099" s="175"/>
      <c r="X1099" s="175"/>
      <c r="Y1099" s="175"/>
      <c r="Z1099" s="175"/>
      <c r="AA1099" s="175"/>
      <c r="AB1099" s="175"/>
      <c r="AC1099" s="175"/>
      <c r="AD1099" s="175"/>
      <c r="AE1099" s="175"/>
      <c r="AF1099" s="175"/>
      <c r="AG1099" s="175"/>
      <c r="AH1099" s="175"/>
      <c r="AI1099" s="175"/>
      <c r="AJ1099" s="175"/>
      <c r="AK1099" s="175"/>
      <c r="AL1099" s="175"/>
      <c r="AM1099" s="175"/>
      <c r="AN1099" s="175"/>
      <c r="AO1099" s="175"/>
      <c r="AP1099" s="175"/>
      <c r="AQ1099" s="175"/>
      <c r="AR1099" s="175"/>
      <c r="AS1099" s="175"/>
      <c r="AT1099" s="175"/>
      <c r="AU1099" s="175"/>
      <c r="AV1099" s="175"/>
      <c r="AW1099" s="175"/>
      <c r="AX1099" s="175"/>
      <c r="AY1099" s="175"/>
      <c r="AZ1099" s="175"/>
      <c r="BA1099" s="175"/>
      <c r="BB1099" s="175"/>
    </row>
    <row r="1100" spans="2:54" s="174" customFormat="1" ht="11.4">
      <c r="B1100" s="47"/>
      <c r="C1100" s="47"/>
      <c r="D1100" s="47"/>
      <c r="E1100" s="47"/>
      <c r="F1100" s="42"/>
      <c r="G1100" s="52"/>
      <c r="H1100" s="47"/>
      <c r="I1100" s="175"/>
      <c r="J1100" s="175"/>
      <c r="K1100" s="175"/>
      <c r="L1100" s="175"/>
      <c r="M1100" s="175"/>
      <c r="N1100" s="175"/>
      <c r="O1100" s="175"/>
      <c r="P1100" s="175"/>
      <c r="Q1100" s="175"/>
      <c r="R1100" s="175"/>
      <c r="S1100" s="175"/>
      <c r="T1100" s="175"/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  <c r="AJ1100" s="175"/>
      <c r="AK1100" s="175"/>
      <c r="AL1100" s="175"/>
      <c r="AM1100" s="175"/>
      <c r="AN1100" s="175"/>
      <c r="AO1100" s="175"/>
      <c r="AP1100" s="175"/>
      <c r="AQ1100" s="175"/>
      <c r="AR1100" s="175"/>
      <c r="AS1100" s="175"/>
      <c r="AT1100" s="175"/>
      <c r="AU1100" s="175"/>
      <c r="AV1100" s="175"/>
      <c r="AW1100" s="175"/>
      <c r="AX1100" s="175"/>
      <c r="AY1100" s="175"/>
      <c r="AZ1100" s="175"/>
      <c r="BA1100" s="175"/>
      <c r="BB1100" s="175"/>
    </row>
    <row r="1101" spans="2:54" s="174" customFormat="1" ht="11.4">
      <c r="B1101" s="47"/>
      <c r="C1101" s="47"/>
      <c r="D1101" s="47"/>
      <c r="E1101" s="47"/>
      <c r="F1101" s="42"/>
      <c r="G1101" s="52"/>
      <c r="H1101" s="47"/>
      <c r="I1101" s="175"/>
      <c r="J1101" s="175"/>
      <c r="K1101" s="175"/>
      <c r="L1101" s="175"/>
      <c r="M1101" s="175"/>
      <c r="N1101" s="175"/>
      <c r="O1101" s="175"/>
      <c r="P1101" s="175"/>
      <c r="Q1101" s="175"/>
      <c r="R1101" s="175"/>
      <c r="S1101" s="175"/>
      <c r="T1101" s="175"/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  <c r="AJ1101" s="175"/>
      <c r="AK1101" s="175"/>
      <c r="AL1101" s="175"/>
      <c r="AM1101" s="175"/>
      <c r="AN1101" s="175"/>
      <c r="AO1101" s="175"/>
      <c r="AP1101" s="175"/>
      <c r="AQ1101" s="175"/>
      <c r="AR1101" s="175"/>
      <c r="AS1101" s="175"/>
      <c r="AT1101" s="175"/>
      <c r="AU1101" s="175"/>
      <c r="AV1101" s="175"/>
      <c r="AW1101" s="175"/>
      <c r="AX1101" s="175"/>
      <c r="AY1101" s="175"/>
      <c r="AZ1101" s="175"/>
      <c r="BA1101" s="175"/>
      <c r="BB1101" s="175"/>
    </row>
    <row r="1102" spans="2:54" s="174" customFormat="1" ht="11.4">
      <c r="B1102" s="47"/>
      <c r="C1102" s="47"/>
      <c r="D1102" s="47"/>
      <c r="E1102" s="47"/>
      <c r="F1102" s="42"/>
      <c r="G1102" s="52"/>
      <c r="H1102" s="47"/>
      <c r="I1102" s="175"/>
      <c r="J1102" s="175"/>
      <c r="K1102" s="175"/>
      <c r="L1102" s="175"/>
      <c r="M1102" s="175"/>
      <c r="N1102" s="175"/>
      <c r="O1102" s="175"/>
      <c r="P1102" s="175"/>
      <c r="Q1102" s="175"/>
      <c r="R1102" s="175"/>
      <c r="S1102" s="175"/>
      <c r="T1102" s="175"/>
      <c r="U1102" s="175"/>
      <c r="V1102" s="175"/>
      <c r="W1102" s="175"/>
      <c r="X1102" s="175"/>
      <c r="Y1102" s="175"/>
      <c r="Z1102" s="175"/>
      <c r="AA1102" s="175"/>
      <c r="AB1102" s="175"/>
      <c r="AC1102" s="175"/>
      <c r="AD1102" s="175"/>
      <c r="AE1102" s="175"/>
      <c r="AF1102" s="175"/>
      <c r="AG1102" s="175"/>
      <c r="AH1102" s="175"/>
      <c r="AI1102" s="175"/>
      <c r="AJ1102" s="175"/>
      <c r="AK1102" s="175"/>
      <c r="AL1102" s="175"/>
      <c r="AM1102" s="175"/>
      <c r="AN1102" s="175"/>
      <c r="AO1102" s="175"/>
      <c r="AP1102" s="175"/>
      <c r="AQ1102" s="175"/>
      <c r="AR1102" s="175"/>
      <c r="AS1102" s="175"/>
      <c r="AT1102" s="175"/>
      <c r="AU1102" s="175"/>
      <c r="AV1102" s="175"/>
      <c r="AW1102" s="175"/>
      <c r="AX1102" s="175"/>
      <c r="AY1102" s="175"/>
      <c r="AZ1102" s="175"/>
      <c r="BA1102" s="175"/>
      <c r="BB1102" s="175"/>
    </row>
    <row r="1103" spans="2:54" s="174" customFormat="1" ht="11.4">
      <c r="B1103" s="47"/>
      <c r="C1103" s="47"/>
      <c r="D1103" s="47"/>
      <c r="E1103" s="47"/>
      <c r="F1103" s="42"/>
      <c r="G1103" s="52"/>
      <c r="H1103" s="47"/>
      <c r="I1103" s="175"/>
      <c r="J1103" s="175"/>
      <c r="K1103" s="175"/>
      <c r="L1103" s="175"/>
      <c r="M1103" s="175"/>
      <c r="N1103" s="175"/>
      <c r="O1103" s="175"/>
      <c r="P1103" s="175"/>
      <c r="Q1103" s="175"/>
      <c r="R1103" s="175"/>
      <c r="S1103" s="175"/>
      <c r="T1103" s="175"/>
      <c r="U1103" s="175"/>
      <c r="V1103" s="175"/>
      <c r="W1103" s="175"/>
      <c r="X1103" s="175"/>
      <c r="Y1103" s="175"/>
      <c r="Z1103" s="175"/>
      <c r="AA1103" s="175"/>
      <c r="AB1103" s="175"/>
      <c r="AC1103" s="175"/>
      <c r="AD1103" s="175"/>
      <c r="AE1103" s="175"/>
      <c r="AF1103" s="175"/>
      <c r="AG1103" s="175"/>
      <c r="AH1103" s="175"/>
      <c r="AI1103" s="175"/>
      <c r="AJ1103" s="175"/>
      <c r="AK1103" s="175"/>
      <c r="AL1103" s="175"/>
      <c r="AM1103" s="175"/>
      <c r="AN1103" s="175"/>
      <c r="AO1103" s="175"/>
      <c r="AP1103" s="175"/>
      <c r="AQ1103" s="175"/>
      <c r="AR1103" s="175"/>
      <c r="AS1103" s="175"/>
      <c r="AT1103" s="175"/>
      <c r="AU1103" s="175"/>
      <c r="AV1103" s="175"/>
      <c r="AW1103" s="175"/>
      <c r="AX1103" s="175"/>
      <c r="AY1103" s="175"/>
      <c r="AZ1103" s="175"/>
      <c r="BA1103" s="175"/>
      <c r="BB1103" s="175"/>
    </row>
    <row r="1104" spans="2:54" s="174" customFormat="1" ht="11.4">
      <c r="B1104" s="47"/>
      <c r="C1104" s="47"/>
      <c r="D1104" s="47"/>
      <c r="E1104" s="47"/>
      <c r="F1104" s="42"/>
      <c r="G1104" s="52"/>
      <c r="H1104" s="47"/>
      <c r="I1104" s="175"/>
      <c r="J1104" s="175"/>
      <c r="K1104" s="175"/>
      <c r="L1104" s="175"/>
      <c r="M1104" s="175"/>
      <c r="N1104" s="175"/>
      <c r="O1104" s="175"/>
      <c r="P1104" s="175"/>
      <c r="Q1104" s="175"/>
      <c r="R1104" s="175"/>
      <c r="S1104" s="175"/>
      <c r="T1104" s="175"/>
      <c r="U1104" s="175"/>
      <c r="V1104" s="175"/>
      <c r="W1104" s="175"/>
      <c r="X1104" s="175"/>
      <c r="Y1104" s="175"/>
      <c r="Z1104" s="175"/>
      <c r="AA1104" s="175"/>
      <c r="AB1104" s="175"/>
      <c r="AC1104" s="175"/>
      <c r="AD1104" s="175"/>
      <c r="AE1104" s="175"/>
      <c r="AF1104" s="175"/>
      <c r="AG1104" s="175"/>
      <c r="AH1104" s="175"/>
      <c r="AI1104" s="175"/>
      <c r="AJ1104" s="175"/>
      <c r="AK1104" s="175"/>
      <c r="AL1104" s="175"/>
      <c r="AM1104" s="175"/>
      <c r="AN1104" s="175"/>
      <c r="AO1104" s="175"/>
      <c r="AP1104" s="175"/>
      <c r="AQ1104" s="175"/>
      <c r="AR1104" s="175"/>
      <c r="AS1104" s="175"/>
      <c r="AT1104" s="175"/>
      <c r="AU1104" s="175"/>
      <c r="AV1104" s="175"/>
      <c r="AW1104" s="175"/>
      <c r="AX1104" s="175"/>
      <c r="AY1104" s="175"/>
      <c r="AZ1104" s="175"/>
      <c r="BA1104" s="175"/>
      <c r="BB1104" s="175"/>
    </row>
    <row r="1105" spans="1:54" s="174" customFormat="1" ht="11.4">
      <c r="B1105" s="47"/>
      <c r="C1105" s="47"/>
      <c r="D1105" s="47"/>
      <c r="E1105" s="47"/>
      <c r="F1105" s="42"/>
      <c r="G1105" s="52"/>
      <c r="H1105" s="47"/>
      <c r="I1105" s="175"/>
      <c r="J1105" s="175"/>
      <c r="K1105" s="175"/>
      <c r="L1105" s="175"/>
      <c r="M1105" s="175"/>
      <c r="N1105" s="175"/>
      <c r="O1105" s="175"/>
      <c r="P1105" s="175"/>
      <c r="Q1105" s="175"/>
      <c r="R1105" s="175"/>
      <c r="S1105" s="175"/>
      <c r="T1105" s="175"/>
      <c r="U1105" s="175"/>
      <c r="V1105" s="175"/>
      <c r="W1105" s="175"/>
      <c r="X1105" s="175"/>
      <c r="Y1105" s="175"/>
      <c r="Z1105" s="175"/>
      <c r="AA1105" s="175"/>
      <c r="AB1105" s="175"/>
      <c r="AC1105" s="175"/>
      <c r="AD1105" s="175"/>
      <c r="AE1105" s="175"/>
      <c r="AF1105" s="175"/>
      <c r="AG1105" s="175"/>
      <c r="AH1105" s="175"/>
      <c r="AI1105" s="175"/>
      <c r="AJ1105" s="175"/>
      <c r="AK1105" s="175"/>
      <c r="AL1105" s="175"/>
      <c r="AM1105" s="175"/>
      <c r="AN1105" s="175"/>
      <c r="AO1105" s="175"/>
      <c r="AP1105" s="175"/>
      <c r="AQ1105" s="175"/>
      <c r="AR1105" s="175"/>
      <c r="AS1105" s="175"/>
      <c r="AT1105" s="175"/>
      <c r="AU1105" s="175"/>
      <c r="AV1105" s="175"/>
      <c r="AW1105" s="175"/>
      <c r="AX1105" s="175"/>
      <c r="AY1105" s="175"/>
      <c r="AZ1105" s="175"/>
      <c r="BA1105" s="175"/>
      <c r="BB1105" s="175"/>
    </row>
    <row r="1106" spans="1:54" s="174" customFormat="1" ht="11.4">
      <c r="B1106" s="47"/>
      <c r="C1106" s="47"/>
      <c r="D1106" s="47"/>
      <c r="E1106" s="47"/>
      <c r="F1106" s="42"/>
      <c r="G1106" s="52"/>
      <c r="H1106" s="47"/>
      <c r="I1106" s="175"/>
      <c r="J1106" s="175"/>
      <c r="K1106" s="175"/>
      <c r="L1106" s="175"/>
      <c r="M1106" s="175"/>
      <c r="N1106" s="175"/>
      <c r="O1106" s="175"/>
      <c r="P1106" s="175"/>
      <c r="Q1106" s="175"/>
      <c r="R1106" s="175"/>
      <c r="S1106" s="175"/>
      <c r="T1106" s="175"/>
      <c r="U1106" s="175"/>
      <c r="V1106" s="175"/>
      <c r="W1106" s="175"/>
      <c r="X1106" s="175"/>
      <c r="Y1106" s="175"/>
      <c r="Z1106" s="175"/>
      <c r="AA1106" s="175"/>
      <c r="AB1106" s="175"/>
      <c r="AC1106" s="175"/>
      <c r="AD1106" s="175"/>
      <c r="AE1106" s="175"/>
      <c r="AF1106" s="175"/>
      <c r="AG1106" s="175"/>
      <c r="AH1106" s="175"/>
      <c r="AI1106" s="175"/>
      <c r="AJ1106" s="175"/>
      <c r="AK1106" s="175"/>
      <c r="AL1106" s="175"/>
      <c r="AM1106" s="175"/>
      <c r="AN1106" s="175"/>
      <c r="AO1106" s="175"/>
      <c r="AP1106" s="175"/>
      <c r="AQ1106" s="175"/>
      <c r="AR1106" s="175"/>
      <c r="AS1106" s="175"/>
      <c r="AT1106" s="175"/>
      <c r="AU1106" s="175"/>
      <c r="AV1106" s="175"/>
      <c r="AW1106" s="175"/>
      <c r="AX1106" s="175"/>
      <c r="AY1106" s="175"/>
      <c r="AZ1106" s="175"/>
      <c r="BA1106" s="175"/>
      <c r="BB1106" s="175"/>
    </row>
    <row r="1107" spans="1:54" s="174" customFormat="1" ht="11.4">
      <c r="B1107" s="47"/>
      <c r="C1107" s="47"/>
      <c r="D1107" s="47"/>
      <c r="E1107" s="47"/>
      <c r="F1107" s="42"/>
      <c r="G1107" s="52"/>
      <c r="H1107" s="47"/>
      <c r="I1107" s="175"/>
      <c r="J1107" s="175"/>
      <c r="K1107" s="175"/>
      <c r="L1107" s="175"/>
      <c r="M1107" s="175"/>
      <c r="N1107" s="175"/>
      <c r="O1107" s="175"/>
      <c r="P1107" s="175"/>
      <c r="Q1107" s="175"/>
      <c r="R1107" s="175"/>
      <c r="S1107" s="175"/>
      <c r="T1107" s="175"/>
      <c r="U1107" s="175"/>
      <c r="V1107" s="175"/>
      <c r="W1107" s="175"/>
      <c r="X1107" s="175"/>
      <c r="Y1107" s="175"/>
      <c r="Z1107" s="175"/>
      <c r="AA1107" s="175"/>
      <c r="AB1107" s="175"/>
      <c r="AC1107" s="175"/>
      <c r="AD1107" s="175"/>
      <c r="AE1107" s="175"/>
      <c r="AF1107" s="175"/>
      <c r="AG1107" s="175"/>
      <c r="AH1107" s="175"/>
      <c r="AI1107" s="175"/>
      <c r="AJ1107" s="175"/>
      <c r="AK1107" s="175"/>
      <c r="AL1107" s="175"/>
      <c r="AM1107" s="175"/>
      <c r="AN1107" s="175"/>
      <c r="AO1107" s="175"/>
      <c r="AP1107" s="175"/>
      <c r="AQ1107" s="175"/>
      <c r="AR1107" s="175"/>
      <c r="AS1107" s="175"/>
      <c r="AT1107" s="175"/>
      <c r="AU1107" s="175"/>
      <c r="AV1107" s="175"/>
      <c r="AW1107" s="175"/>
      <c r="AX1107" s="175"/>
      <c r="AY1107" s="175"/>
      <c r="AZ1107" s="175"/>
      <c r="BA1107" s="175"/>
      <c r="BB1107" s="175"/>
    </row>
    <row r="1108" spans="1:54" s="2" customFormat="1" ht="12">
      <c r="B1108" s="47"/>
      <c r="C1108" s="47"/>
      <c r="D1108" s="47"/>
      <c r="E1108" s="47"/>
      <c r="F1108" s="42"/>
      <c r="G1108" s="52"/>
      <c r="H1108" s="47"/>
      <c r="I1108" s="175"/>
      <c r="J1108" s="178"/>
      <c r="K1108" s="178"/>
      <c r="L1108" s="178"/>
      <c r="M1108" s="178"/>
      <c r="N1108" s="178"/>
      <c r="O1108" s="178"/>
      <c r="P1108" s="178"/>
      <c r="Q1108" s="178"/>
      <c r="R1108" s="178"/>
      <c r="S1108" s="178"/>
      <c r="T1108" s="178"/>
      <c r="U1108" s="178"/>
      <c r="V1108" s="178"/>
      <c r="W1108" s="178"/>
      <c r="X1108" s="178"/>
      <c r="Y1108" s="178"/>
      <c r="Z1108" s="178"/>
      <c r="AA1108" s="178"/>
      <c r="AB1108" s="178"/>
      <c r="AC1108" s="178"/>
      <c r="AD1108" s="178"/>
      <c r="AE1108" s="178"/>
      <c r="AF1108" s="178"/>
      <c r="AG1108" s="178"/>
      <c r="AH1108" s="178"/>
      <c r="AI1108" s="178"/>
      <c r="AJ1108" s="178"/>
      <c r="AK1108" s="178"/>
      <c r="AL1108" s="178"/>
      <c r="AM1108" s="178"/>
      <c r="AN1108" s="178"/>
      <c r="AO1108" s="178"/>
      <c r="AP1108" s="178"/>
      <c r="AQ1108" s="178"/>
      <c r="AR1108" s="178"/>
      <c r="AS1108" s="178"/>
      <c r="AT1108" s="178"/>
      <c r="AU1108" s="178"/>
      <c r="AV1108" s="178"/>
      <c r="AW1108" s="178"/>
      <c r="AX1108" s="178"/>
      <c r="AY1108" s="178"/>
      <c r="AZ1108" s="178"/>
      <c r="BA1108" s="178"/>
      <c r="BB1108" s="178"/>
    </row>
    <row r="1109" spans="1:54" s="1" customFormat="1" ht="13.8">
      <c r="B1109" s="47"/>
      <c r="C1109" s="47"/>
      <c r="D1109" s="47"/>
      <c r="E1109" s="47"/>
      <c r="F1109" s="42"/>
      <c r="G1109" s="52"/>
      <c r="H1109" s="47"/>
      <c r="I1109" s="175"/>
      <c r="J1109" s="180"/>
      <c r="K1109" s="180"/>
      <c r="L1109" s="180"/>
      <c r="M1109" s="180"/>
      <c r="N1109" s="180"/>
      <c r="O1109" s="180"/>
      <c r="P1109" s="180"/>
      <c r="Q1109" s="180"/>
      <c r="R1109" s="180"/>
      <c r="S1109" s="180"/>
      <c r="T1109" s="180"/>
      <c r="U1109" s="180"/>
      <c r="V1109" s="180"/>
      <c r="W1109" s="180"/>
      <c r="X1109" s="180"/>
      <c r="Y1109" s="180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  <c r="AS1109" s="180"/>
      <c r="AT1109" s="180"/>
      <c r="AU1109" s="180"/>
      <c r="AV1109" s="180"/>
      <c r="AW1109" s="180"/>
      <c r="AX1109" s="180"/>
      <c r="AY1109" s="180"/>
      <c r="AZ1109" s="180"/>
      <c r="BA1109" s="180"/>
      <c r="BB1109" s="180"/>
    </row>
    <row r="1110" spans="1:54" s="1" customFormat="1" ht="13.8">
      <c r="B1110" s="47"/>
      <c r="C1110" s="47"/>
      <c r="D1110" s="47"/>
      <c r="E1110" s="47"/>
      <c r="F1110" s="42"/>
      <c r="G1110" s="52"/>
      <c r="H1110" s="47"/>
      <c r="I1110" s="175"/>
      <c r="J1110" s="180"/>
      <c r="K1110" s="180"/>
      <c r="L1110" s="180"/>
      <c r="M1110" s="180"/>
      <c r="N1110" s="180"/>
      <c r="O1110" s="180"/>
      <c r="P1110" s="180"/>
      <c r="Q1110" s="180"/>
      <c r="R1110" s="180"/>
      <c r="S1110" s="180"/>
      <c r="T1110" s="180"/>
      <c r="U1110" s="180"/>
      <c r="V1110" s="180"/>
      <c r="W1110" s="180"/>
      <c r="X1110" s="180"/>
      <c r="Y1110" s="180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  <c r="AS1110" s="180"/>
      <c r="AT1110" s="180"/>
      <c r="AU1110" s="180"/>
      <c r="AV1110" s="180"/>
      <c r="AW1110" s="180"/>
      <c r="AX1110" s="180"/>
      <c r="AY1110" s="180"/>
      <c r="AZ1110" s="180"/>
      <c r="BA1110" s="180"/>
      <c r="BB1110" s="180"/>
    </row>
    <row r="1111" spans="1:54" s="2" customFormat="1" ht="12">
      <c r="B1111" s="47"/>
      <c r="C1111" s="47"/>
      <c r="D1111" s="47"/>
      <c r="E1111" s="47"/>
      <c r="F1111" s="42"/>
      <c r="G1111" s="52"/>
      <c r="H1111" s="47"/>
      <c r="I1111" s="175"/>
      <c r="J1111" s="178"/>
      <c r="K1111" s="178"/>
      <c r="L1111" s="178"/>
      <c r="M1111" s="178"/>
      <c r="N1111" s="178"/>
      <c r="O1111" s="178"/>
      <c r="P1111" s="178"/>
      <c r="Q1111" s="178"/>
      <c r="R1111" s="178"/>
      <c r="S1111" s="178"/>
      <c r="T1111" s="178"/>
      <c r="U1111" s="178"/>
      <c r="V1111" s="178"/>
      <c r="W1111" s="178"/>
      <c r="X1111" s="178"/>
      <c r="Y1111" s="178"/>
      <c r="Z1111" s="178"/>
      <c r="AA1111" s="178"/>
      <c r="AB1111" s="178"/>
      <c r="AC1111" s="178"/>
      <c r="AD1111" s="178"/>
      <c r="AE1111" s="178"/>
      <c r="AF1111" s="178"/>
      <c r="AG1111" s="178"/>
      <c r="AH1111" s="178"/>
      <c r="AI1111" s="178"/>
      <c r="AJ1111" s="178"/>
      <c r="AK1111" s="178"/>
      <c r="AL1111" s="178"/>
      <c r="AM1111" s="178"/>
      <c r="AN1111" s="178"/>
      <c r="AO1111" s="178"/>
      <c r="AP1111" s="178"/>
      <c r="AQ1111" s="178"/>
      <c r="AR1111" s="178"/>
      <c r="AS1111" s="178"/>
      <c r="AT1111" s="178"/>
      <c r="AU1111" s="178"/>
      <c r="AV1111" s="178"/>
      <c r="AW1111" s="178"/>
      <c r="AX1111" s="178"/>
      <c r="AY1111" s="178"/>
      <c r="AZ1111" s="178"/>
      <c r="BA1111" s="178"/>
      <c r="BB1111" s="178"/>
    </row>
    <row r="1112" spans="1:54" s="174" customFormat="1" ht="11.4">
      <c r="B1112" s="47"/>
      <c r="C1112" s="47"/>
      <c r="D1112" s="47"/>
      <c r="E1112" s="47"/>
      <c r="F1112" s="42"/>
      <c r="G1112" s="52"/>
      <c r="H1112" s="47"/>
      <c r="I1112" s="175"/>
      <c r="J1112" s="175"/>
      <c r="K1112" s="175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175"/>
      <c r="V1112" s="175"/>
      <c r="W1112" s="175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175"/>
      <c r="AP1112" s="175"/>
      <c r="AQ1112" s="175"/>
      <c r="AR1112" s="175"/>
      <c r="AS1112" s="175"/>
      <c r="AT1112" s="175"/>
      <c r="AU1112" s="175"/>
      <c r="AV1112" s="175"/>
      <c r="AW1112" s="175"/>
      <c r="AX1112" s="175"/>
      <c r="AY1112" s="175"/>
      <c r="AZ1112" s="175"/>
      <c r="BA1112" s="175"/>
      <c r="BB1112" s="175"/>
    </row>
    <row r="1113" spans="1:54" s="174" customFormat="1" ht="11.4">
      <c r="B1113" s="47"/>
      <c r="C1113" s="47"/>
      <c r="D1113" s="47"/>
      <c r="E1113" s="47"/>
      <c r="F1113" s="42"/>
      <c r="G1113" s="52"/>
      <c r="H1113" s="47"/>
      <c r="I1113" s="175"/>
      <c r="J1113" s="175"/>
      <c r="K1113" s="175"/>
      <c r="L1113" s="175"/>
      <c r="M1113" s="175"/>
      <c r="N1113" s="175"/>
      <c r="O1113" s="175"/>
      <c r="P1113" s="175"/>
      <c r="Q1113" s="175"/>
      <c r="R1113" s="175"/>
      <c r="S1113" s="175"/>
      <c r="T1113" s="175"/>
      <c r="U1113" s="175"/>
      <c r="V1113" s="175"/>
      <c r="W1113" s="175"/>
      <c r="X1113" s="175"/>
      <c r="Y1113" s="175"/>
      <c r="Z1113" s="175"/>
      <c r="AA1113" s="175"/>
      <c r="AB1113" s="175"/>
      <c r="AC1113" s="175"/>
      <c r="AD1113" s="175"/>
      <c r="AE1113" s="175"/>
      <c r="AF1113" s="175"/>
      <c r="AG1113" s="175"/>
      <c r="AH1113" s="175"/>
      <c r="AI1113" s="175"/>
      <c r="AJ1113" s="175"/>
      <c r="AK1113" s="175"/>
      <c r="AL1113" s="175"/>
      <c r="AM1113" s="175"/>
      <c r="AN1113" s="175"/>
      <c r="AO1113" s="175"/>
      <c r="AP1113" s="175"/>
      <c r="AQ1113" s="175"/>
      <c r="AR1113" s="175"/>
      <c r="AS1113" s="175"/>
      <c r="AT1113" s="175"/>
      <c r="AU1113" s="175"/>
      <c r="AV1113" s="175"/>
      <c r="AW1113" s="175"/>
      <c r="AX1113" s="175"/>
      <c r="AY1113" s="175"/>
      <c r="AZ1113" s="175"/>
      <c r="BA1113" s="175"/>
      <c r="BB1113" s="175"/>
    </row>
    <row r="1114" spans="1:54" s="174" customFormat="1" ht="11.4">
      <c r="A1114" s="174">
        <v>1729</v>
      </c>
      <c r="B1114" s="47"/>
      <c r="C1114" s="47"/>
      <c r="D1114" s="47"/>
      <c r="E1114" s="47"/>
      <c r="F1114" s="42"/>
      <c r="G1114" s="52"/>
      <c r="H1114" s="47"/>
      <c r="I1114" s="175"/>
      <c r="J1114" s="175"/>
      <c r="K1114" s="175"/>
      <c r="L1114" s="175"/>
      <c r="M1114" s="175"/>
      <c r="N1114" s="175"/>
      <c r="O1114" s="175"/>
      <c r="P1114" s="175"/>
      <c r="Q1114" s="175"/>
      <c r="R1114" s="175"/>
      <c r="S1114" s="175"/>
      <c r="T1114" s="175"/>
      <c r="U1114" s="175"/>
      <c r="V1114" s="175"/>
      <c r="W1114" s="175"/>
      <c r="X1114" s="175"/>
      <c r="Y1114" s="175"/>
      <c r="Z1114" s="175"/>
      <c r="AA1114" s="175"/>
      <c r="AB1114" s="175"/>
      <c r="AC1114" s="175"/>
      <c r="AD1114" s="175"/>
      <c r="AE1114" s="175"/>
      <c r="AF1114" s="175"/>
      <c r="AG1114" s="175"/>
      <c r="AH1114" s="175"/>
      <c r="AI1114" s="175"/>
      <c r="AJ1114" s="175"/>
      <c r="AK1114" s="175"/>
      <c r="AL1114" s="175"/>
      <c r="AM1114" s="175"/>
      <c r="AN1114" s="175"/>
      <c r="AO1114" s="175"/>
      <c r="AP1114" s="175"/>
      <c r="AQ1114" s="175"/>
      <c r="AR1114" s="175"/>
      <c r="AS1114" s="175"/>
      <c r="AT1114" s="175"/>
      <c r="AU1114" s="175"/>
      <c r="AV1114" s="175"/>
      <c r="AW1114" s="175"/>
      <c r="AX1114" s="175"/>
      <c r="AY1114" s="175"/>
      <c r="AZ1114" s="175"/>
      <c r="BA1114" s="175"/>
      <c r="BB1114" s="175"/>
    </row>
    <row r="1115" spans="1:54" s="174" customFormat="1" ht="11.4">
      <c r="B1115" s="47"/>
      <c r="C1115" s="47"/>
      <c r="D1115" s="47"/>
      <c r="E1115" s="47"/>
      <c r="F1115" s="42"/>
      <c r="G1115" s="52"/>
      <c r="H1115" s="47"/>
      <c r="I1115" s="175"/>
      <c r="J1115" s="175"/>
      <c r="K1115" s="175"/>
      <c r="L1115" s="175"/>
      <c r="M1115" s="175"/>
      <c r="N1115" s="175"/>
      <c r="O1115" s="175"/>
      <c r="P1115" s="175"/>
      <c r="Q1115" s="175"/>
      <c r="R1115" s="175"/>
      <c r="S1115" s="175"/>
      <c r="T1115" s="175"/>
      <c r="U1115" s="175"/>
      <c r="V1115" s="175"/>
      <c r="W1115" s="175"/>
      <c r="X1115" s="175"/>
      <c r="Y1115" s="175"/>
      <c r="Z1115" s="175"/>
      <c r="AA1115" s="175"/>
      <c r="AB1115" s="175"/>
      <c r="AC1115" s="175"/>
      <c r="AD1115" s="175"/>
      <c r="AE1115" s="175"/>
      <c r="AF1115" s="175"/>
      <c r="AG1115" s="175"/>
      <c r="AH1115" s="175"/>
      <c r="AI1115" s="175"/>
      <c r="AJ1115" s="175"/>
      <c r="AK1115" s="175"/>
      <c r="AL1115" s="175"/>
      <c r="AM1115" s="175"/>
      <c r="AN1115" s="175"/>
      <c r="AO1115" s="175"/>
      <c r="AP1115" s="175"/>
      <c r="AQ1115" s="175"/>
      <c r="AR1115" s="175"/>
      <c r="AS1115" s="175"/>
      <c r="AT1115" s="175"/>
      <c r="AU1115" s="175"/>
      <c r="AV1115" s="175"/>
      <c r="AW1115" s="175"/>
      <c r="AX1115" s="175"/>
      <c r="AY1115" s="175"/>
      <c r="AZ1115" s="175"/>
      <c r="BA1115" s="175"/>
      <c r="BB1115" s="175"/>
    </row>
    <row r="1116" spans="1:54" s="174" customFormat="1" ht="11.4">
      <c r="A1116" s="174">
        <v>1730</v>
      </c>
      <c r="B1116" s="47"/>
      <c r="C1116" s="47"/>
      <c r="D1116" s="47"/>
      <c r="E1116" s="47"/>
      <c r="F1116" s="42"/>
      <c r="G1116" s="52"/>
      <c r="H1116" s="47"/>
      <c r="I1116" s="175"/>
      <c r="J1116" s="175"/>
      <c r="K1116" s="175"/>
      <c r="L1116" s="175"/>
      <c r="M1116" s="175"/>
      <c r="N1116" s="175"/>
      <c r="O1116" s="175"/>
      <c r="P1116" s="175"/>
      <c r="Q1116" s="175"/>
      <c r="R1116" s="175"/>
      <c r="S1116" s="175"/>
      <c r="T1116" s="175"/>
      <c r="U1116" s="175"/>
      <c r="V1116" s="175"/>
      <c r="W1116" s="175"/>
      <c r="X1116" s="175"/>
      <c r="Y1116" s="175"/>
      <c r="Z1116" s="175"/>
      <c r="AA1116" s="175"/>
      <c r="AB1116" s="175"/>
      <c r="AC1116" s="175"/>
      <c r="AD1116" s="175"/>
      <c r="AE1116" s="175"/>
      <c r="AF1116" s="175"/>
      <c r="AG1116" s="175"/>
      <c r="AH1116" s="175"/>
      <c r="AI1116" s="175"/>
      <c r="AJ1116" s="175"/>
      <c r="AK1116" s="175"/>
      <c r="AL1116" s="175"/>
      <c r="AM1116" s="175"/>
      <c r="AN1116" s="175"/>
      <c r="AO1116" s="175"/>
      <c r="AP1116" s="175"/>
      <c r="AQ1116" s="175"/>
      <c r="AR1116" s="175"/>
      <c r="AS1116" s="175"/>
      <c r="AT1116" s="175"/>
      <c r="AU1116" s="175"/>
      <c r="AV1116" s="175"/>
      <c r="AW1116" s="175"/>
      <c r="AX1116" s="175"/>
      <c r="AY1116" s="175"/>
      <c r="AZ1116" s="175"/>
      <c r="BA1116" s="175"/>
      <c r="BB1116" s="175"/>
    </row>
    <row r="1117" spans="1:54" s="174" customFormat="1" ht="11.4">
      <c r="B1117" s="47"/>
      <c r="C1117" s="47"/>
      <c r="D1117" s="47"/>
      <c r="E1117" s="47"/>
      <c r="F1117" s="42"/>
      <c r="G1117" s="52"/>
      <c r="H1117" s="47"/>
      <c r="I1117" s="175"/>
      <c r="J1117" s="175"/>
      <c r="K1117" s="175"/>
      <c r="L1117" s="175"/>
      <c r="M1117" s="175"/>
      <c r="N1117" s="175"/>
      <c r="O1117" s="175"/>
      <c r="P1117" s="175"/>
      <c r="Q1117" s="175"/>
      <c r="R1117" s="175"/>
      <c r="S1117" s="175"/>
      <c r="T1117" s="175"/>
      <c r="U1117" s="175"/>
      <c r="V1117" s="175"/>
      <c r="W1117" s="175"/>
      <c r="X1117" s="175"/>
      <c r="Y1117" s="175"/>
      <c r="Z1117" s="175"/>
      <c r="AA1117" s="175"/>
      <c r="AB1117" s="175"/>
      <c r="AC1117" s="175"/>
      <c r="AD1117" s="175"/>
      <c r="AE1117" s="175"/>
      <c r="AF1117" s="175"/>
      <c r="AG1117" s="175"/>
      <c r="AH1117" s="175"/>
      <c r="AI1117" s="175"/>
      <c r="AJ1117" s="175"/>
      <c r="AK1117" s="175"/>
      <c r="AL1117" s="175"/>
      <c r="AM1117" s="175"/>
      <c r="AN1117" s="175"/>
      <c r="AO1117" s="175"/>
      <c r="AP1117" s="175"/>
      <c r="AQ1117" s="175"/>
      <c r="AR1117" s="175"/>
      <c r="AS1117" s="175"/>
      <c r="AT1117" s="175"/>
      <c r="AU1117" s="175"/>
      <c r="AV1117" s="175"/>
      <c r="AW1117" s="175"/>
      <c r="AX1117" s="175"/>
      <c r="AY1117" s="175"/>
      <c r="AZ1117" s="175"/>
      <c r="BA1117" s="175"/>
      <c r="BB1117" s="175"/>
    </row>
    <row r="1118" spans="1:54" s="174" customFormat="1" ht="11.4">
      <c r="A1118" s="174">
        <v>1732</v>
      </c>
      <c r="B1118" s="47"/>
      <c r="C1118" s="47"/>
      <c r="D1118" s="47"/>
      <c r="E1118" s="47"/>
      <c r="F1118" s="42"/>
      <c r="G1118" s="52"/>
      <c r="H1118" s="47"/>
      <c r="I1118" s="175"/>
      <c r="J1118" s="175"/>
      <c r="K1118" s="175"/>
      <c r="L1118" s="175"/>
      <c r="M1118" s="175"/>
      <c r="N1118" s="175"/>
      <c r="O1118" s="175"/>
      <c r="P1118" s="175"/>
      <c r="Q1118" s="175"/>
      <c r="R1118" s="175"/>
      <c r="S1118" s="175"/>
      <c r="T1118" s="175"/>
      <c r="U1118" s="175"/>
      <c r="V1118" s="175"/>
      <c r="W1118" s="175"/>
      <c r="X1118" s="175"/>
      <c r="Y1118" s="175"/>
      <c r="Z1118" s="175"/>
      <c r="AA1118" s="175"/>
      <c r="AB1118" s="175"/>
      <c r="AC1118" s="175"/>
      <c r="AD1118" s="175"/>
      <c r="AE1118" s="175"/>
      <c r="AF1118" s="175"/>
      <c r="AG1118" s="175"/>
      <c r="AH1118" s="175"/>
      <c r="AI1118" s="175"/>
      <c r="AJ1118" s="175"/>
      <c r="AK1118" s="175"/>
      <c r="AL1118" s="175"/>
      <c r="AM1118" s="175"/>
      <c r="AN1118" s="175"/>
      <c r="AO1118" s="175"/>
      <c r="AP1118" s="175"/>
      <c r="AQ1118" s="175"/>
      <c r="AR1118" s="175"/>
      <c r="AS1118" s="175"/>
      <c r="AT1118" s="175"/>
      <c r="AU1118" s="175"/>
      <c r="AV1118" s="175"/>
      <c r="AW1118" s="175"/>
      <c r="AX1118" s="175"/>
      <c r="AY1118" s="175"/>
      <c r="AZ1118" s="175"/>
      <c r="BA1118" s="175"/>
      <c r="BB1118" s="175"/>
    </row>
    <row r="1119" spans="1:54" s="174" customFormat="1" ht="11.4">
      <c r="B1119" s="47"/>
      <c r="C1119" s="47"/>
      <c r="D1119" s="47"/>
      <c r="E1119" s="47"/>
      <c r="F1119" s="42"/>
      <c r="G1119" s="52"/>
      <c r="H1119" s="47"/>
      <c r="I1119" s="175"/>
      <c r="J1119" s="175"/>
      <c r="K1119" s="175"/>
      <c r="L1119" s="175"/>
      <c r="M1119" s="175"/>
      <c r="N1119" s="175"/>
      <c r="O1119" s="175"/>
      <c r="P1119" s="175"/>
      <c r="Q1119" s="175"/>
      <c r="R1119" s="175"/>
      <c r="S1119" s="175"/>
      <c r="T1119" s="175"/>
      <c r="U1119" s="175"/>
      <c r="V1119" s="175"/>
      <c r="W1119" s="175"/>
      <c r="X1119" s="175"/>
      <c r="Y1119" s="175"/>
      <c r="Z1119" s="175"/>
      <c r="AA1119" s="175"/>
      <c r="AB1119" s="175"/>
      <c r="AC1119" s="175"/>
      <c r="AD1119" s="175"/>
      <c r="AE1119" s="175"/>
      <c r="AF1119" s="175"/>
      <c r="AG1119" s="175"/>
      <c r="AH1119" s="175"/>
      <c r="AI1119" s="175"/>
      <c r="AJ1119" s="175"/>
      <c r="AK1119" s="175"/>
      <c r="AL1119" s="175"/>
      <c r="AM1119" s="175"/>
      <c r="AN1119" s="175"/>
      <c r="AO1119" s="175"/>
      <c r="AP1119" s="175"/>
      <c r="AQ1119" s="175"/>
      <c r="AR1119" s="175"/>
      <c r="AS1119" s="175"/>
      <c r="AT1119" s="175"/>
      <c r="AU1119" s="175"/>
      <c r="AV1119" s="175"/>
      <c r="AW1119" s="175"/>
      <c r="AX1119" s="175"/>
      <c r="AY1119" s="175"/>
      <c r="AZ1119" s="175"/>
      <c r="BA1119" s="175"/>
      <c r="BB1119" s="175"/>
    </row>
    <row r="1120" spans="1:54" s="174" customFormat="1" ht="11.4">
      <c r="B1120" s="47"/>
      <c r="C1120" s="47"/>
      <c r="D1120" s="47"/>
      <c r="E1120" s="47"/>
      <c r="F1120" s="42"/>
      <c r="G1120" s="52"/>
      <c r="H1120" s="47"/>
      <c r="I1120" s="175"/>
      <c r="J1120" s="175"/>
      <c r="K1120" s="175"/>
      <c r="L1120" s="175"/>
      <c r="M1120" s="175"/>
      <c r="N1120" s="175"/>
      <c r="O1120" s="175"/>
      <c r="P1120" s="175"/>
      <c r="Q1120" s="175"/>
      <c r="R1120" s="175"/>
      <c r="S1120" s="175"/>
      <c r="T1120" s="175"/>
      <c r="U1120" s="175"/>
      <c r="V1120" s="175"/>
      <c r="W1120" s="175"/>
      <c r="X1120" s="175"/>
      <c r="Y1120" s="175"/>
      <c r="Z1120" s="175"/>
      <c r="AA1120" s="175"/>
      <c r="AB1120" s="175"/>
      <c r="AC1120" s="175"/>
      <c r="AD1120" s="175"/>
      <c r="AE1120" s="175"/>
      <c r="AF1120" s="175"/>
      <c r="AG1120" s="175"/>
      <c r="AH1120" s="175"/>
      <c r="AI1120" s="175"/>
      <c r="AJ1120" s="175"/>
      <c r="AK1120" s="175"/>
      <c r="AL1120" s="175"/>
      <c r="AM1120" s="175"/>
      <c r="AN1120" s="175"/>
      <c r="AO1120" s="175"/>
      <c r="AP1120" s="175"/>
      <c r="AQ1120" s="175"/>
      <c r="AR1120" s="175"/>
      <c r="AS1120" s="175"/>
      <c r="AT1120" s="175"/>
      <c r="AU1120" s="175"/>
      <c r="AV1120" s="175"/>
      <c r="AW1120" s="175"/>
      <c r="AX1120" s="175"/>
      <c r="AY1120" s="175"/>
      <c r="AZ1120" s="175"/>
      <c r="BA1120" s="175"/>
      <c r="BB1120" s="175"/>
    </row>
    <row r="1121" spans="2:54" s="174" customFormat="1" ht="11.4">
      <c r="B1121" s="137"/>
      <c r="C1121" s="137"/>
      <c r="D1121" s="137"/>
      <c r="E1121" s="137"/>
      <c r="F1121" s="136"/>
      <c r="G1121" s="76"/>
      <c r="H1121" s="137"/>
      <c r="I1121" s="175"/>
      <c r="J1121" s="175"/>
      <c r="K1121" s="175"/>
      <c r="L1121" s="175"/>
      <c r="M1121" s="175"/>
      <c r="N1121" s="175"/>
      <c r="O1121" s="175"/>
      <c r="P1121" s="175"/>
      <c r="Q1121" s="175"/>
      <c r="R1121" s="175"/>
      <c r="S1121" s="175"/>
      <c r="T1121" s="175"/>
      <c r="U1121" s="175"/>
      <c r="V1121" s="175"/>
      <c r="W1121" s="175"/>
      <c r="X1121" s="175"/>
      <c r="Y1121" s="175"/>
      <c r="Z1121" s="175"/>
      <c r="AA1121" s="175"/>
      <c r="AB1121" s="175"/>
      <c r="AC1121" s="175"/>
      <c r="AD1121" s="175"/>
      <c r="AE1121" s="175"/>
      <c r="AF1121" s="175"/>
      <c r="AG1121" s="175"/>
      <c r="AH1121" s="175"/>
      <c r="AI1121" s="175"/>
      <c r="AJ1121" s="175"/>
      <c r="AK1121" s="175"/>
      <c r="AL1121" s="175"/>
      <c r="AM1121" s="175"/>
      <c r="AN1121" s="175"/>
      <c r="AO1121" s="175"/>
      <c r="AP1121" s="175"/>
      <c r="AQ1121" s="175"/>
      <c r="AR1121" s="175"/>
      <c r="AS1121" s="175"/>
      <c r="AT1121" s="175"/>
      <c r="AU1121" s="175"/>
      <c r="AV1121" s="175"/>
      <c r="AW1121" s="175"/>
      <c r="AX1121" s="175"/>
      <c r="AY1121" s="175"/>
      <c r="AZ1121" s="175"/>
      <c r="BA1121" s="175"/>
      <c r="BB1121" s="175"/>
    </row>
    <row r="1122" spans="2:54" s="174" customFormat="1" ht="11.4">
      <c r="B1122" s="138" t="s">
        <v>28</v>
      </c>
      <c r="C1122" s="172"/>
      <c r="D1122" s="173"/>
      <c r="E1122" s="156"/>
      <c r="F1122" s="142"/>
      <c r="G1122" s="14"/>
      <c r="H1122" s="7">
        <f>SUM(H1066:H1120)</f>
        <v>2000000</v>
      </c>
      <c r="I1122" s="175"/>
      <c r="J1122" s="175"/>
      <c r="K1122" s="175"/>
      <c r="L1122" s="175"/>
      <c r="M1122" s="175"/>
      <c r="N1122" s="175"/>
      <c r="O1122" s="175"/>
      <c r="P1122" s="175"/>
      <c r="Q1122" s="175"/>
      <c r="R1122" s="175"/>
      <c r="S1122" s="175"/>
      <c r="T1122" s="175"/>
      <c r="U1122" s="175"/>
      <c r="V1122" s="175"/>
      <c r="W1122" s="175"/>
      <c r="X1122" s="175"/>
      <c r="Y1122" s="175"/>
      <c r="Z1122" s="175"/>
      <c r="AA1122" s="175"/>
      <c r="AB1122" s="175"/>
      <c r="AC1122" s="175"/>
      <c r="AD1122" s="175"/>
      <c r="AE1122" s="175"/>
      <c r="AF1122" s="175"/>
      <c r="AG1122" s="175"/>
      <c r="AH1122" s="175"/>
      <c r="AI1122" s="175"/>
      <c r="AJ1122" s="175"/>
      <c r="AK1122" s="175"/>
      <c r="AL1122" s="175"/>
      <c r="AM1122" s="175"/>
      <c r="AN1122" s="175"/>
      <c r="AO1122" s="175"/>
      <c r="AP1122" s="175"/>
      <c r="AQ1122" s="175"/>
      <c r="AR1122" s="175"/>
      <c r="AS1122" s="175"/>
      <c r="AT1122" s="175"/>
      <c r="AU1122" s="175"/>
      <c r="AV1122" s="175"/>
      <c r="AW1122" s="175"/>
      <c r="AX1122" s="175"/>
      <c r="AY1122" s="175"/>
      <c r="AZ1122" s="175"/>
      <c r="BA1122" s="175"/>
      <c r="BB1122" s="175"/>
    </row>
    <row r="1123" spans="2:54" s="174" customFormat="1" ht="12">
      <c r="B1123" s="2"/>
      <c r="C1123" s="2"/>
      <c r="D1123" s="144">
        <v>218</v>
      </c>
      <c r="E1123" s="147"/>
      <c r="F1123" s="146"/>
      <c r="G1123" s="147"/>
      <c r="H1123" s="2"/>
      <c r="I1123" s="175"/>
      <c r="J1123" s="175"/>
      <c r="K1123" s="175"/>
      <c r="L1123" s="175"/>
      <c r="M1123" s="175"/>
      <c r="N1123" s="175"/>
      <c r="O1123" s="175"/>
      <c r="P1123" s="175"/>
      <c r="Q1123" s="175"/>
      <c r="R1123" s="175"/>
      <c r="S1123" s="175"/>
      <c r="T1123" s="175"/>
      <c r="U1123" s="175"/>
      <c r="V1123" s="175"/>
      <c r="W1123" s="175"/>
      <c r="X1123" s="175"/>
      <c r="Y1123" s="175"/>
      <c r="Z1123" s="175"/>
      <c r="AA1123" s="175"/>
      <c r="AB1123" s="175"/>
      <c r="AC1123" s="175"/>
      <c r="AD1123" s="175"/>
      <c r="AE1123" s="175"/>
      <c r="AF1123" s="175"/>
      <c r="AG1123" s="175"/>
      <c r="AH1123" s="175"/>
      <c r="AI1123" s="175"/>
      <c r="AJ1123" s="175"/>
      <c r="AK1123" s="175"/>
      <c r="AL1123" s="175"/>
      <c r="AM1123" s="175"/>
      <c r="AN1123" s="175"/>
      <c r="AO1123" s="175"/>
      <c r="AP1123" s="175"/>
      <c r="AQ1123" s="175"/>
      <c r="AR1123" s="175"/>
      <c r="AS1123" s="175"/>
      <c r="AT1123" s="175"/>
      <c r="AU1123" s="175"/>
      <c r="AV1123" s="175"/>
      <c r="AW1123" s="175"/>
      <c r="AX1123" s="175"/>
      <c r="AY1123" s="175"/>
      <c r="AZ1123" s="175"/>
      <c r="BA1123" s="175"/>
      <c r="BB1123" s="175"/>
    </row>
    <row r="1124" spans="2:54" s="174" customFormat="1" ht="13.8">
      <c r="B1124" s="148" t="s">
        <v>165</v>
      </c>
      <c r="C1124" s="1"/>
      <c r="D1124" s="2"/>
      <c r="E1124" s="151"/>
      <c r="F1124" s="150"/>
      <c r="G1124" s="372"/>
      <c r="H1124" s="1"/>
      <c r="I1124" s="175"/>
      <c r="J1124" s="175"/>
      <c r="K1124" s="175"/>
      <c r="L1124" s="175"/>
      <c r="M1124" s="175"/>
      <c r="N1124" s="175"/>
      <c r="O1124" s="175"/>
      <c r="P1124" s="175"/>
      <c r="Q1124" s="175"/>
      <c r="R1124" s="175"/>
      <c r="S1124" s="175"/>
      <c r="T1124" s="175"/>
      <c r="U1124" s="175"/>
      <c r="V1124" s="175"/>
      <c r="W1124" s="175"/>
      <c r="X1124" s="175"/>
      <c r="Y1124" s="175"/>
      <c r="Z1124" s="175"/>
      <c r="AA1124" s="175"/>
      <c r="AB1124" s="175"/>
      <c r="AC1124" s="175"/>
      <c r="AD1124" s="175"/>
      <c r="AE1124" s="175"/>
      <c r="AF1124" s="175"/>
      <c r="AG1124" s="175"/>
      <c r="AH1124" s="175"/>
      <c r="AI1124" s="175"/>
      <c r="AJ1124" s="175"/>
      <c r="AK1124" s="175"/>
      <c r="AL1124" s="175"/>
      <c r="AM1124" s="175"/>
      <c r="AN1124" s="175"/>
      <c r="AO1124" s="175"/>
      <c r="AP1124" s="175"/>
      <c r="AQ1124" s="175"/>
      <c r="AR1124" s="175"/>
      <c r="AS1124" s="175"/>
      <c r="AT1124" s="175"/>
      <c r="AU1124" s="175"/>
      <c r="AV1124" s="175"/>
      <c r="AW1124" s="175"/>
      <c r="AX1124" s="175"/>
      <c r="AY1124" s="175"/>
      <c r="AZ1124" s="175"/>
      <c r="BA1124" s="175"/>
      <c r="BB1124" s="175"/>
    </row>
    <row r="1125" spans="2:54" s="174" customFormat="1" ht="13.8">
      <c r="B1125" s="148" t="str">
        <f>B1061</f>
        <v>SECTION B - REHABILITATION OF ROAD PAVEMENTS AT EDITH CAVELL STREET</v>
      </c>
      <c r="C1125" s="1"/>
      <c r="D1125" s="2"/>
      <c r="E1125" s="151"/>
      <c r="F1125" s="150"/>
      <c r="G1125" s="372"/>
      <c r="H1125" s="1"/>
      <c r="I1125" s="175"/>
      <c r="J1125" s="175"/>
      <c r="K1125" s="175"/>
      <c r="L1125" s="175"/>
      <c r="M1125" s="175"/>
      <c r="N1125" s="175"/>
      <c r="O1125" s="175"/>
      <c r="P1125" s="175"/>
      <c r="Q1125" s="175"/>
      <c r="R1125" s="175"/>
      <c r="S1125" s="175"/>
      <c r="T1125" s="175"/>
      <c r="U1125" s="175"/>
      <c r="V1125" s="175"/>
      <c r="W1125" s="175"/>
      <c r="X1125" s="175"/>
      <c r="Y1125" s="175"/>
      <c r="Z1125" s="175"/>
      <c r="AA1125" s="175"/>
      <c r="AB1125" s="175"/>
      <c r="AC1125" s="175"/>
      <c r="AD1125" s="175"/>
      <c r="AE1125" s="175"/>
      <c r="AF1125" s="175"/>
      <c r="AG1125" s="175"/>
      <c r="AH1125" s="175"/>
      <c r="AI1125" s="175"/>
      <c r="AJ1125" s="175"/>
      <c r="AK1125" s="175"/>
      <c r="AL1125" s="175"/>
      <c r="AM1125" s="175"/>
      <c r="AN1125" s="175"/>
      <c r="AO1125" s="175"/>
      <c r="AP1125" s="175"/>
      <c r="AQ1125" s="175"/>
      <c r="AR1125" s="175"/>
      <c r="AS1125" s="175"/>
      <c r="AT1125" s="175"/>
      <c r="AU1125" s="175"/>
      <c r="AV1125" s="175"/>
      <c r="AW1125" s="175"/>
      <c r="AX1125" s="175"/>
      <c r="AY1125" s="175"/>
      <c r="AZ1125" s="175"/>
      <c r="BA1125" s="175"/>
      <c r="BB1125" s="175"/>
    </row>
    <row r="1126" spans="2:54" s="174" customFormat="1" ht="12">
      <c r="B1126" s="2"/>
      <c r="C1126" s="2"/>
      <c r="D1126" s="2"/>
      <c r="E1126" s="147"/>
      <c r="F1126" s="146"/>
      <c r="G1126" s="373"/>
      <c r="I1126" s="175"/>
      <c r="J1126" s="175"/>
      <c r="K1126" s="175"/>
      <c r="L1126" s="175"/>
      <c r="M1126" s="175"/>
      <c r="N1126" s="175"/>
      <c r="O1126" s="175"/>
      <c r="P1126" s="175"/>
      <c r="Q1126" s="175"/>
      <c r="R1126" s="175"/>
      <c r="S1126" s="175"/>
      <c r="T1126" s="175"/>
      <c r="U1126" s="175"/>
      <c r="V1126" s="175"/>
      <c r="W1126" s="175"/>
      <c r="X1126" s="175"/>
      <c r="Y1126" s="175"/>
      <c r="Z1126" s="175"/>
      <c r="AA1126" s="175"/>
      <c r="AB1126" s="175"/>
      <c r="AC1126" s="175"/>
      <c r="AD1126" s="175"/>
      <c r="AE1126" s="175"/>
      <c r="AF1126" s="175"/>
      <c r="AG1126" s="175"/>
      <c r="AH1126" s="175"/>
      <c r="AI1126" s="175"/>
      <c r="AJ1126" s="175"/>
      <c r="AK1126" s="175"/>
      <c r="AL1126" s="175"/>
      <c r="AM1126" s="175"/>
      <c r="AN1126" s="175"/>
      <c r="AO1126" s="175"/>
      <c r="AP1126" s="175"/>
      <c r="AQ1126" s="175"/>
      <c r="AR1126" s="175"/>
      <c r="AS1126" s="175"/>
      <c r="AT1126" s="175"/>
      <c r="AU1126" s="175"/>
      <c r="AV1126" s="175"/>
      <c r="AW1126" s="175"/>
      <c r="AX1126" s="175"/>
      <c r="AY1126" s="175"/>
      <c r="AZ1126" s="175"/>
      <c r="BA1126" s="175"/>
      <c r="BB1126" s="175"/>
    </row>
    <row r="1127" spans="2:54" s="174" customFormat="1" ht="11.4">
      <c r="B1127" s="152" t="s">
        <v>1</v>
      </c>
      <c r="C1127" s="152" t="s">
        <v>2</v>
      </c>
      <c r="D1127" s="152" t="s">
        <v>3</v>
      </c>
      <c r="E1127" s="152" t="s">
        <v>4</v>
      </c>
      <c r="F1127" s="153" t="s">
        <v>5</v>
      </c>
      <c r="G1127" s="374" t="s">
        <v>6</v>
      </c>
      <c r="H1127" s="10" t="s">
        <v>7</v>
      </c>
      <c r="I1127" s="175"/>
      <c r="J1127" s="175"/>
      <c r="K1127" s="175"/>
      <c r="L1127" s="175"/>
      <c r="M1127" s="175"/>
      <c r="N1127" s="175"/>
      <c r="O1127" s="175"/>
      <c r="P1127" s="175"/>
      <c r="Q1127" s="175"/>
      <c r="R1127" s="175"/>
      <c r="S1127" s="175"/>
      <c r="T1127" s="175"/>
      <c r="U1127" s="175"/>
      <c r="V1127" s="175"/>
      <c r="W1127" s="175"/>
      <c r="X1127" s="175"/>
      <c r="Y1127" s="175"/>
      <c r="Z1127" s="175"/>
      <c r="AA1127" s="175"/>
      <c r="AB1127" s="175"/>
      <c r="AC1127" s="175"/>
      <c r="AD1127" s="175"/>
      <c r="AE1127" s="175"/>
      <c r="AF1127" s="175"/>
      <c r="AG1127" s="175"/>
      <c r="AH1127" s="175"/>
      <c r="AI1127" s="175"/>
      <c r="AJ1127" s="175"/>
      <c r="AK1127" s="175"/>
      <c r="AL1127" s="175"/>
      <c r="AM1127" s="175"/>
      <c r="AN1127" s="175"/>
      <c r="AO1127" s="175"/>
      <c r="AP1127" s="175"/>
      <c r="AQ1127" s="175"/>
      <c r="AR1127" s="175"/>
      <c r="AS1127" s="175"/>
      <c r="AT1127" s="175"/>
      <c r="AU1127" s="175"/>
      <c r="AV1127" s="175"/>
      <c r="AW1127" s="175"/>
      <c r="AX1127" s="175"/>
      <c r="AY1127" s="175"/>
      <c r="AZ1127" s="175"/>
      <c r="BA1127" s="175"/>
      <c r="BB1127" s="175"/>
    </row>
    <row r="1128" spans="2:54" s="174" customFormat="1" ht="11.4">
      <c r="B1128" s="154"/>
      <c r="C1128" s="203"/>
      <c r="D1128" s="8" t="s">
        <v>551</v>
      </c>
      <c r="E1128" s="156"/>
      <c r="F1128" s="142"/>
      <c r="G1128" s="40"/>
      <c r="H1128" s="62"/>
      <c r="I1128" s="175"/>
      <c r="J1128" s="175"/>
      <c r="K1128" s="175"/>
      <c r="L1128" s="175"/>
      <c r="M1128" s="175"/>
      <c r="N1128" s="175"/>
      <c r="O1128" s="175"/>
      <c r="P1128" s="175"/>
      <c r="Q1128" s="175"/>
      <c r="R1128" s="175"/>
      <c r="S1128" s="175"/>
      <c r="T1128" s="175"/>
      <c r="U1128" s="175"/>
      <c r="V1128" s="175"/>
      <c r="W1128" s="175"/>
      <c r="X1128" s="175"/>
      <c r="Y1128" s="175"/>
      <c r="Z1128" s="175"/>
      <c r="AA1128" s="175"/>
      <c r="AB1128" s="175"/>
      <c r="AC1128" s="175"/>
      <c r="AD1128" s="175"/>
      <c r="AE1128" s="175"/>
      <c r="AF1128" s="175"/>
      <c r="AG1128" s="175"/>
      <c r="AH1128" s="175"/>
      <c r="AI1128" s="175"/>
      <c r="AJ1128" s="175"/>
      <c r="AK1128" s="175"/>
      <c r="AL1128" s="175"/>
      <c r="AM1128" s="175"/>
      <c r="AN1128" s="175"/>
      <c r="AO1128" s="175"/>
      <c r="AP1128" s="175"/>
      <c r="AQ1128" s="175"/>
      <c r="AR1128" s="175"/>
      <c r="AS1128" s="175"/>
      <c r="AT1128" s="175"/>
      <c r="AU1128" s="175"/>
      <c r="AV1128" s="175"/>
      <c r="AW1128" s="175"/>
      <c r="AX1128" s="175"/>
      <c r="AY1128" s="175"/>
      <c r="AZ1128" s="175"/>
      <c r="BA1128" s="175"/>
      <c r="BB1128" s="175"/>
    </row>
    <row r="1129" spans="2:54" s="174" customFormat="1" ht="22.8">
      <c r="B1129" s="557" t="s">
        <v>555</v>
      </c>
      <c r="C1129" s="328"/>
      <c r="D1129" s="267" t="s">
        <v>552</v>
      </c>
      <c r="E1129" s="380"/>
      <c r="F1129" s="386"/>
      <c r="G1129" s="423"/>
      <c r="H1129" s="419"/>
      <c r="I1129" s="175"/>
      <c r="J1129" s="175"/>
      <c r="K1129" s="175"/>
      <c r="L1129" s="175"/>
      <c r="M1129" s="175"/>
      <c r="N1129" s="175"/>
      <c r="O1129" s="175"/>
      <c r="P1129" s="175"/>
      <c r="Q1129" s="175"/>
      <c r="R1129" s="175"/>
      <c r="S1129" s="175"/>
      <c r="T1129" s="175"/>
      <c r="U1129" s="175"/>
      <c r="V1129" s="175"/>
      <c r="W1129" s="175"/>
      <c r="X1129" s="175"/>
      <c r="Y1129" s="175"/>
      <c r="Z1129" s="175"/>
      <c r="AA1129" s="175"/>
      <c r="AB1129" s="175"/>
      <c r="AC1129" s="175"/>
      <c r="AD1129" s="175"/>
      <c r="AE1129" s="175"/>
      <c r="AF1129" s="175"/>
      <c r="AG1129" s="175"/>
      <c r="AH1129" s="175"/>
      <c r="AI1129" s="175"/>
      <c r="AJ1129" s="175"/>
      <c r="AK1129" s="175"/>
      <c r="AL1129" s="175"/>
      <c r="AM1129" s="175"/>
      <c r="AN1129" s="175"/>
      <c r="AO1129" s="175"/>
      <c r="AP1129" s="175"/>
      <c r="AQ1129" s="175"/>
      <c r="AR1129" s="175"/>
      <c r="AS1129" s="175"/>
      <c r="AT1129" s="175"/>
      <c r="AU1129" s="175"/>
      <c r="AV1129" s="175"/>
      <c r="AW1129" s="175"/>
      <c r="AX1129" s="175"/>
      <c r="AY1129" s="175"/>
      <c r="AZ1129" s="175"/>
      <c r="BA1129" s="175"/>
      <c r="BB1129" s="175"/>
    </row>
    <row r="1130" spans="2:54" s="174" customFormat="1" ht="11.4">
      <c r="B1130" s="121"/>
      <c r="C1130" s="121"/>
      <c r="D1130" s="380"/>
      <c r="E1130" s="380"/>
      <c r="F1130" s="386"/>
      <c r="G1130" s="504"/>
      <c r="H1130" s="419"/>
      <c r="I1130" s="175"/>
      <c r="J1130" s="175"/>
      <c r="K1130" s="175"/>
      <c r="L1130" s="175"/>
      <c r="M1130" s="175"/>
      <c r="N1130" s="175"/>
      <c r="O1130" s="175"/>
      <c r="P1130" s="175"/>
      <c r="Q1130" s="175"/>
      <c r="R1130" s="175"/>
      <c r="S1130" s="175"/>
      <c r="T1130" s="175"/>
      <c r="U1130" s="175"/>
      <c r="V1130" s="175"/>
      <c r="W1130" s="175"/>
      <c r="X1130" s="175"/>
      <c r="Y1130" s="175"/>
      <c r="Z1130" s="175"/>
      <c r="AA1130" s="175"/>
      <c r="AB1130" s="175"/>
      <c r="AC1130" s="175"/>
      <c r="AD1130" s="175"/>
      <c r="AE1130" s="175"/>
      <c r="AF1130" s="175"/>
      <c r="AG1130" s="175"/>
      <c r="AH1130" s="175"/>
      <c r="AI1130" s="175"/>
      <c r="AJ1130" s="175"/>
      <c r="AK1130" s="175"/>
      <c r="AL1130" s="175"/>
      <c r="AM1130" s="175"/>
      <c r="AN1130" s="175"/>
      <c r="AO1130" s="175"/>
      <c r="AP1130" s="175"/>
      <c r="AQ1130" s="175"/>
      <c r="AR1130" s="175"/>
      <c r="AS1130" s="175"/>
      <c r="AT1130" s="175"/>
      <c r="AU1130" s="175"/>
      <c r="AV1130" s="175"/>
      <c r="AW1130" s="175"/>
      <c r="AX1130" s="175"/>
      <c r="AY1130" s="175"/>
      <c r="AZ1130" s="175"/>
      <c r="BA1130" s="175"/>
      <c r="BB1130" s="175"/>
    </row>
    <row r="1131" spans="2:54" s="174" customFormat="1" ht="11.4">
      <c r="B1131" s="121"/>
      <c r="C1131" s="121"/>
      <c r="D1131" s="267" t="s">
        <v>553</v>
      </c>
      <c r="E1131" s="380"/>
      <c r="F1131" s="386"/>
      <c r="G1131" s="504"/>
      <c r="H1131" s="419"/>
      <c r="I1131" s="175"/>
      <c r="J1131" s="175"/>
      <c r="K1131" s="175"/>
      <c r="L1131" s="175"/>
      <c r="M1131" s="175"/>
      <c r="N1131" s="175"/>
      <c r="O1131" s="175"/>
      <c r="P1131" s="175"/>
      <c r="Q1131" s="175"/>
      <c r="R1131" s="175"/>
      <c r="S1131" s="175"/>
      <c r="T1131" s="175"/>
      <c r="U1131" s="175"/>
      <c r="V1131" s="175"/>
      <c r="W1131" s="175"/>
      <c r="X1131" s="175"/>
      <c r="Y1131" s="175"/>
      <c r="Z1131" s="175"/>
      <c r="AA1131" s="175"/>
      <c r="AB1131" s="175"/>
      <c r="AC1131" s="175"/>
      <c r="AD1131" s="175"/>
      <c r="AE1131" s="175"/>
      <c r="AF1131" s="175"/>
      <c r="AG1131" s="175"/>
      <c r="AH1131" s="175"/>
      <c r="AI1131" s="175"/>
      <c r="AJ1131" s="175"/>
      <c r="AK1131" s="175"/>
      <c r="AL1131" s="175"/>
      <c r="AM1131" s="175"/>
      <c r="AN1131" s="175"/>
      <c r="AO1131" s="175"/>
      <c r="AP1131" s="175"/>
      <c r="AQ1131" s="175"/>
      <c r="AR1131" s="175"/>
      <c r="AS1131" s="175"/>
      <c r="AT1131" s="175"/>
      <c r="AU1131" s="175"/>
      <c r="AV1131" s="175"/>
      <c r="AW1131" s="175"/>
      <c r="AX1131" s="175"/>
      <c r="AY1131" s="175"/>
      <c r="AZ1131" s="175"/>
      <c r="BA1131" s="175"/>
      <c r="BB1131" s="175"/>
    </row>
    <row r="1132" spans="2:54" s="174" customFormat="1" ht="11.4">
      <c r="B1132" s="47"/>
      <c r="C1132" s="47"/>
      <c r="D1132" s="380"/>
      <c r="E1132" s="380"/>
      <c r="F1132" s="386"/>
      <c r="G1132" s="504"/>
      <c r="H1132" s="419"/>
      <c r="I1132" s="175"/>
      <c r="J1132" s="175"/>
      <c r="K1132" s="175"/>
      <c r="L1132" s="175"/>
      <c r="M1132" s="175"/>
      <c r="N1132" s="175"/>
      <c r="O1132" s="175"/>
      <c r="P1132" s="175"/>
      <c r="Q1132" s="175"/>
      <c r="R1132" s="175"/>
      <c r="S1132" s="175"/>
      <c r="T1132" s="175"/>
      <c r="U1132" s="175"/>
      <c r="V1132" s="175"/>
      <c r="W1132" s="175"/>
      <c r="X1132" s="175"/>
      <c r="Y1132" s="175"/>
      <c r="Z1132" s="175"/>
      <c r="AA1132" s="175"/>
      <c r="AB1132" s="175"/>
      <c r="AC1132" s="175"/>
      <c r="AD1132" s="175"/>
      <c r="AE1132" s="175"/>
      <c r="AF1132" s="175"/>
      <c r="AG1132" s="175"/>
      <c r="AH1132" s="175"/>
      <c r="AI1132" s="175"/>
      <c r="AJ1132" s="175"/>
      <c r="AK1132" s="175"/>
      <c r="AL1132" s="175"/>
      <c r="AM1132" s="175"/>
      <c r="AN1132" s="175"/>
      <c r="AO1132" s="175"/>
      <c r="AP1132" s="175"/>
      <c r="AQ1132" s="175"/>
      <c r="AR1132" s="175"/>
      <c r="AS1132" s="175"/>
      <c r="AT1132" s="175"/>
      <c r="AU1132" s="175"/>
      <c r="AV1132" s="175"/>
      <c r="AW1132" s="175"/>
      <c r="AX1132" s="175"/>
      <c r="AY1132" s="175"/>
      <c r="AZ1132" s="175"/>
      <c r="BA1132" s="175"/>
      <c r="BB1132" s="175"/>
    </row>
    <row r="1133" spans="2:54" s="174" customFormat="1" ht="13.8" customHeight="1">
      <c r="B1133" s="43"/>
      <c r="C1133" s="43"/>
      <c r="D1133" s="267" t="s">
        <v>661</v>
      </c>
      <c r="E1133" s="269" t="s">
        <v>64</v>
      </c>
      <c r="F1133" s="401">
        <v>2</v>
      </c>
      <c r="G1133" s="512"/>
      <c r="H1133" s="480">
        <f>F1133*G1133</f>
        <v>0</v>
      </c>
      <c r="I1133" s="175"/>
      <c r="J1133" s="175"/>
      <c r="K1133" s="175"/>
      <c r="L1133" s="175"/>
      <c r="M1133" s="175"/>
      <c r="N1133" s="175"/>
      <c r="O1133" s="175"/>
      <c r="P1133" s="175"/>
      <c r="Q1133" s="175"/>
      <c r="R1133" s="175"/>
      <c r="S1133" s="175"/>
      <c r="T1133" s="175"/>
      <c r="U1133" s="175"/>
      <c r="V1133" s="175"/>
      <c r="W1133" s="175"/>
      <c r="X1133" s="175"/>
      <c r="Y1133" s="175"/>
      <c r="Z1133" s="175"/>
      <c r="AA1133" s="175"/>
      <c r="AB1133" s="175"/>
      <c r="AC1133" s="175"/>
      <c r="AD1133" s="175"/>
      <c r="AE1133" s="175"/>
      <c r="AF1133" s="175"/>
      <c r="AG1133" s="175"/>
      <c r="AH1133" s="175"/>
      <c r="AI1133" s="175"/>
      <c r="AJ1133" s="175"/>
      <c r="AK1133" s="175"/>
      <c r="AL1133" s="175"/>
      <c r="AM1133" s="175"/>
      <c r="AN1133" s="175"/>
      <c r="AO1133" s="175"/>
      <c r="AP1133" s="175"/>
      <c r="AQ1133" s="175"/>
      <c r="AR1133" s="175"/>
      <c r="AS1133" s="175"/>
      <c r="AT1133" s="175"/>
      <c r="AU1133" s="175"/>
      <c r="AV1133" s="175"/>
      <c r="AW1133" s="175"/>
      <c r="AX1133" s="175"/>
      <c r="AY1133" s="175"/>
      <c r="AZ1133" s="175"/>
      <c r="BA1133" s="175"/>
      <c r="BB1133" s="175"/>
    </row>
    <row r="1134" spans="2:54" s="174" customFormat="1" ht="11.4">
      <c r="B1134" s="47"/>
      <c r="C1134" s="47"/>
      <c r="D1134" s="43"/>
      <c r="E1134" s="42"/>
      <c r="F1134" s="48"/>
      <c r="G1134" s="51"/>
      <c r="H1134" s="52"/>
      <c r="I1134" s="175"/>
      <c r="J1134" s="175"/>
      <c r="K1134" s="175"/>
      <c r="L1134" s="175"/>
      <c r="M1134" s="175"/>
      <c r="N1134" s="175"/>
      <c r="O1134" s="175"/>
      <c r="P1134" s="175"/>
      <c r="Q1134" s="175"/>
      <c r="R1134" s="175"/>
      <c r="S1134" s="175"/>
      <c r="T1134" s="175"/>
      <c r="U1134" s="175"/>
      <c r="V1134" s="175"/>
      <c r="W1134" s="175"/>
      <c r="X1134" s="175"/>
      <c r="Y1134" s="175"/>
      <c r="Z1134" s="175"/>
      <c r="AA1134" s="175"/>
      <c r="AB1134" s="175"/>
      <c r="AC1134" s="175"/>
      <c r="AD1134" s="175"/>
      <c r="AE1134" s="175"/>
      <c r="AF1134" s="175"/>
      <c r="AG1134" s="175"/>
      <c r="AH1134" s="175"/>
      <c r="AI1134" s="175"/>
      <c r="AJ1134" s="175"/>
      <c r="AK1134" s="175"/>
      <c r="AL1134" s="175"/>
      <c r="AM1134" s="175"/>
      <c r="AN1134" s="175"/>
      <c r="AO1134" s="175"/>
      <c r="AP1134" s="175"/>
      <c r="AQ1134" s="175"/>
      <c r="AR1134" s="175"/>
      <c r="AS1134" s="175"/>
      <c r="AT1134" s="175"/>
      <c r="AU1134" s="175"/>
      <c r="AV1134" s="175"/>
      <c r="AW1134" s="175"/>
      <c r="AX1134" s="175"/>
      <c r="AY1134" s="175"/>
      <c r="AZ1134" s="175"/>
      <c r="BA1134" s="175"/>
      <c r="BB1134" s="175"/>
    </row>
    <row r="1135" spans="2:54" s="174" customFormat="1" ht="11.4">
      <c r="B1135" s="47"/>
      <c r="C1135" s="47"/>
      <c r="D1135" s="43"/>
      <c r="E1135" s="42"/>
      <c r="F1135" s="48"/>
      <c r="G1135" s="51"/>
      <c r="H1135" s="52"/>
      <c r="I1135" s="175"/>
      <c r="J1135" s="175"/>
      <c r="K1135" s="175"/>
      <c r="L1135" s="175"/>
      <c r="M1135" s="175"/>
      <c r="N1135" s="175"/>
      <c r="O1135" s="175"/>
      <c r="P1135" s="175"/>
      <c r="Q1135" s="175"/>
      <c r="R1135" s="175"/>
      <c r="S1135" s="175"/>
      <c r="T1135" s="175"/>
      <c r="U1135" s="175"/>
      <c r="V1135" s="175"/>
      <c r="W1135" s="175"/>
      <c r="X1135" s="175"/>
      <c r="Y1135" s="175"/>
      <c r="Z1135" s="175"/>
      <c r="AA1135" s="175"/>
      <c r="AB1135" s="175"/>
      <c r="AC1135" s="175"/>
      <c r="AD1135" s="175"/>
      <c r="AE1135" s="175"/>
      <c r="AF1135" s="175"/>
      <c r="AG1135" s="175"/>
      <c r="AH1135" s="175"/>
      <c r="AI1135" s="175"/>
      <c r="AJ1135" s="175"/>
      <c r="AK1135" s="175"/>
      <c r="AL1135" s="175"/>
      <c r="AM1135" s="175"/>
      <c r="AN1135" s="175"/>
      <c r="AO1135" s="175"/>
      <c r="AP1135" s="175"/>
      <c r="AQ1135" s="175"/>
      <c r="AR1135" s="175"/>
      <c r="AS1135" s="175"/>
      <c r="AT1135" s="175"/>
      <c r="AU1135" s="175"/>
      <c r="AV1135" s="175"/>
      <c r="AW1135" s="175"/>
      <c r="AX1135" s="175"/>
      <c r="AY1135" s="175"/>
      <c r="AZ1135" s="175"/>
      <c r="BA1135" s="175"/>
      <c r="BB1135" s="175"/>
    </row>
    <row r="1136" spans="2:54" s="174" customFormat="1" ht="11.4">
      <c r="B1136" s="47"/>
      <c r="C1136" s="47"/>
      <c r="D1136" s="43"/>
      <c r="E1136" s="47"/>
      <c r="F1136" s="47"/>
      <c r="G1136" s="51"/>
      <c r="H1136" s="52"/>
      <c r="I1136" s="175"/>
      <c r="J1136" s="175"/>
      <c r="K1136" s="175"/>
      <c r="L1136" s="175"/>
      <c r="M1136" s="175"/>
      <c r="N1136" s="175"/>
      <c r="O1136" s="175"/>
      <c r="P1136" s="175"/>
      <c r="Q1136" s="175"/>
      <c r="R1136" s="175"/>
      <c r="S1136" s="175"/>
      <c r="T1136" s="175"/>
      <c r="U1136" s="175"/>
      <c r="V1136" s="175"/>
      <c r="W1136" s="175"/>
      <c r="X1136" s="175"/>
      <c r="Y1136" s="175"/>
      <c r="Z1136" s="175"/>
      <c r="AA1136" s="175"/>
      <c r="AB1136" s="175"/>
      <c r="AC1136" s="175"/>
      <c r="AD1136" s="175"/>
      <c r="AE1136" s="175"/>
      <c r="AF1136" s="175"/>
      <c r="AG1136" s="175"/>
      <c r="AH1136" s="175"/>
      <c r="AI1136" s="175"/>
      <c r="AJ1136" s="175"/>
      <c r="AK1136" s="175"/>
      <c r="AL1136" s="175"/>
      <c r="AM1136" s="175"/>
      <c r="AN1136" s="175"/>
      <c r="AO1136" s="175"/>
      <c r="AP1136" s="175"/>
      <c r="AQ1136" s="175"/>
      <c r="AR1136" s="175"/>
      <c r="AS1136" s="175"/>
      <c r="AT1136" s="175"/>
      <c r="AU1136" s="175"/>
      <c r="AV1136" s="175"/>
      <c r="AW1136" s="175"/>
      <c r="AX1136" s="175"/>
      <c r="AY1136" s="175"/>
      <c r="AZ1136" s="175"/>
      <c r="BA1136" s="175"/>
      <c r="BB1136" s="175"/>
    </row>
    <row r="1137" spans="2:54" s="174" customFormat="1" ht="11.4">
      <c r="B1137" s="47"/>
      <c r="C1137" s="47"/>
      <c r="D1137" s="43"/>
      <c r="E1137" s="47"/>
      <c r="F1137" s="47"/>
      <c r="G1137" s="51"/>
      <c r="H1137" s="52"/>
      <c r="I1137" s="175"/>
      <c r="J1137" s="175"/>
      <c r="K1137" s="175"/>
      <c r="L1137" s="175"/>
      <c r="M1137" s="175"/>
      <c r="N1137" s="175"/>
      <c r="O1137" s="175"/>
      <c r="P1137" s="175"/>
      <c r="Q1137" s="175"/>
      <c r="R1137" s="175"/>
      <c r="S1137" s="175"/>
      <c r="T1137" s="175"/>
      <c r="U1137" s="175"/>
      <c r="V1137" s="175"/>
      <c r="W1137" s="175"/>
      <c r="X1137" s="175"/>
      <c r="Y1137" s="175"/>
      <c r="Z1137" s="175"/>
      <c r="AA1137" s="175"/>
      <c r="AB1137" s="175"/>
      <c r="AC1137" s="175"/>
      <c r="AD1137" s="175"/>
      <c r="AE1137" s="175"/>
      <c r="AF1137" s="175"/>
      <c r="AG1137" s="175"/>
      <c r="AH1137" s="175"/>
      <c r="AI1137" s="175"/>
      <c r="AJ1137" s="175"/>
      <c r="AK1137" s="175"/>
      <c r="AL1137" s="175"/>
      <c r="AM1137" s="175"/>
      <c r="AN1137" s="175"/>
      <c r="AO1137" s="175"/>
      <c r="AP1137" s="175"/>
      <c r="AQ1137" s="175"/>
      <c r="AR1137" s="175"/>
      <c r="AS1137" s="175"/>
      <c r="AT1137" s="175"/>
      <c r="AU1137" s="175"/>
      <c r="AV1137" s="175"/>
      <c r="AW1137" s="175"/>
      <c r="AX1137" s="175"/>
      <c r="AY1137" s="175"/>
      <c r="AZ1137" s="175"/>
      <c r="BA1137" s="175"/>
      <c r="BB1137" s="175"/>
    </row>
    <row r="1138" spans="2:54" s="174" customFormat="1" ht="11.4">
      <c r="B1138" s="47"/>
      <c r="C1138" s="47"/>
      <c r="D1138" s="43"/>
      <c r="E1138" s="47"/>
      <c r="F1138" s="47"/>
      <c r="G1138" s="51"/>
      <c r="H1138" s="52"/>
      <c r="I1138" s="175"/>
      <c r="J1138" s="175"/>
      <c r="K1138" s="175"/>
      <c r="L1138" s="175"/>
      <c r="M1138" s="175"/>
      <c r="N1138" s="175"/>
      <c r="O1138" s="175"/>
      <c r="P1138" s="175"/>
      <c r="Q1138" s="175"/>
      <c r="R1138" s="175"/>
      <c r="S1138" s="175"/>
      <c r="T1138" s="175"/>
      <c r="U1138" s="175"/>
      <c r="V1138" s="175"/>
      <c r="W1138" s="175"/>
      <c r="X1138" s="175"/>
      <c r="Y1138" s="175"/>
      <c r="Z1138" s="175"/>
      <c r="AA1138" s="175"/>
      <c r="AB1138" s="175"/>
      <c r="AC1138" s="175"/>
      <c r="AD1138" s="175"/>
      <c r="AE1138" s="175"/>
      <c r="AF1138" s="175"/>
      <c r="AG1138" s="175"/>
      <c r="AH1138" s="175"/>
      <c r="AI1138" s="175"/>
      <c r="AJ1138" s="175"/>
      <c r="AK1138" s="175"/>
      <c r="AL1138" s="175"/>
      <c r="AM1138" s="175"/>
      <c r="AN1138" s="175"/>
      <c r="AO1138" s="175"/>
      <c r="AP1138" s="175"/>
      <c r="AQ1138" s="175"/>
      <c r="AR1138" s="175"/>
      <c r="AS1138" s="175"/>
      <c r="AT1138" s="175"/>
      <c r="AU1138" s="175"/>
      <c r="AV1138" s="175"/>
      <c r="AW1138" s="175"/>
      <c r="AX1138" s="175"/>
      <c r="AY1138" s="175"/>
      <c r="AZ1138" s="175"/>
      <c r="BA1138" s="175"/>
      <c r="BB1138" s="175"/>
    </row>
    <row r="1139" spans="2:54" s="174" customFormat="1" ht="11.4">
      <c r="B1139" s="47"/>
      <c r="C1139" s="47"/>
      <c r="D1139" s="43"/>
      <c r="E1139" s="47"/>
      <c r="F1139" s="47"/>
      <c r="G1139" s="416"/>
      <c r="H1139" s="52"/>
      <c r="I1139" s="175"/>
      <c r="J1139" s="175"/>
      <c r="K1139" s="175"/>
      <c r="L1139" s="175"/>
      <c r="M1139" s="175"/>
      <c r="N1139" s="175"/>
      <c r="O1139" s="175"/>
      <c r="P1139" s="175"/>
      <c r="Q1139" s="175"/>
      <c r="R1139" s="175"/>
      <c r="S1139" s="175"/>
      <c r="T1139" s="175"/>
      <c r="U1139" s="175"/>
      <c r="V1139" s="175"/>
      <c r="W1139" s="175"/>
      <c r="X1139" s="175"/>
      <c r="Y1139" s="175"/>
      <c r="Z1139" s="175"/>
      <c r="AA1139" s="175"/>
      <c r="AB1139" s="175"/>
      <c r="AC1139" s="175"/>
      <c r="AD1139" s="175"/>
      <c r="AE1139" s="175"/>
      <c r="AF1139" s="175"/>
      <c r="AG1139" s="175"/>
      <c r="AH1139" s="175"/>
      <c r="AI1139" s="175"/>
      <c r="AJ1139" s="175"/>
      <c r="AK1139" s="175"/>
      <c r="AL1139" s="175"/>
      <c r="AM1139" s="175"/>
      <c r="AN1139" s="175"/>
      <c r="AO1139" s="175"/>
      <c r="AP1139" s="175"/>
      <c r="AQ1139" s="175"/>
      <c r="AR1139" s="175"/>
      <c r="AS1139" s="175"/>
      <c r="AT1139" s="175"/>
      <c r="AU1139" s="175"/>
      <c r="AV1139" s="175"/>
      <c r="AW1139" s="175"/>
      <c r="AX1139" s="175"/>
      <c r="AY1139" s="175"/>
      <c r="AZ1139" s="175"/>
      <c r="BA1139" s="175"/>
      <c r="BB1139" s="175"/>
    </row>
    <row r="1140" spans="2:54" s="174" customFormat="1" ht="11.4">
      <c r="B1140" s="47"/>
      <c r="C1140" s="47"/>
      <c r="D1140" s="47"/>
      <c r="E1140" s="47"/>
      <c r="F1140" s="47"/>
      <c r="G1140" s="416"/>
      <c r="H1140" s="52"/>
      <c r="I1140" s="175"/>
      <c r="J1140" s="175"/>
      <c r="K1140" s="175"/>
      <c r="L1140" s="175"/>
      <c r="M1140" s="175"/>
      <c r="N1140" s="175"/>
      <c r="O1140" s="175"/>
      <c r="P1140" s="175"/>
      <c r="Q1140" s="175"/>
      <c r="R1140" s="175"/>
      <c r="S1140" s="175"/>
      <c r="T1140" s="175"/>
      <c r="U1140" s="175"/>
      <c r="V1140" s="175"/>
      <c r="W1140" s="175"/>
      <c r="X1140" s="175"/>
      <c r="Y1140" s="175"/>
      <c r="Z1140" s="175"/>
      <c r="AA1140" s="175"/>
      <c r="AB1140" s="175"/>
      <c r="AC1140" s="175"/>
      <c r="AD1140" s="175"/>
      <c r="AE1140" s="175"/>
      <c r="AF1140" s="175"/>
      <c r="AG1140" s="175"/>
      <c r="AH1140" s="175"/>
      <c r="AI1140" s="175"/>
      <c r="AJ1140" s="175"/>
      <c r="AK1140" s="175"/>
      <c r="AL1140" s="175"/>
      <c r="AM1140" s="175"/>
      <c r="AN1140" s="175"/>
      <c r="AO1140" s="175"/>
      <c r="AP1140" s="175"/>
      <c r="AQ1140" s="175"/>
      <c r="AR1140" s="175"/>
      <c r="AS1140" s="175"/>
      <c r="AT1140" s="175"/>
      <c r="AU1140" s="175"/>
      <c r="AV1140" s="175"/>
      <c r="AW1140" s="175"/>
      <c r="AX1140" s="175"/>
      <c r="AY1140" s="175"/>
      <c r="AZ1140" s="175"/>
      <c r="BA1140" s="175"/>
      <c r="BB1140" s="175"/>
    </row>
    <row r="1141" spans="2:54" s="174" customFormat="1" ht="11.4">
      <c r="B1141" s="47"/>
      <c r="C1141" s="47"/>
      <c r="D1141" s="47"/>
      <c r="E1141" s="47"/>
      <c r="F1141" s="47"/>
      <c r="G1141" s="416"/>
      <c r="H1141" s="52"/>
      <c r="I1141" s="175"/>
      <c r="J1141" s="175"/>
      <c r="K1141" s="175"/>
      <c r="L1141" s="175"/>
      <c r="M1141" s="175"/>
      <c r="N1141" s="175"/>
      <c r="O1141" s="175"/>
      <c r="P1141" s="175"/>
      <c r="Q1141" s="175"/>
      <c r="R1141" s="175"/>
      <c r="S1141" s="175"/>
      <c r="T1141" s="175"/>
      <c r="U1141" s="175"/>
      <c r="V1141" s="175"/>
      <c r="W1141" s="175"/>
      <c r="X1141" s="175"/>
      <c r="Y1141" s="175"/>
      <c r="Z1141" s="175"/>
      <c r="AA1141" s="175"/>
      <c r="AB1141" s="175"/>
      <c r="AC1141" s="175"/>
      <c r="AD1141" s="175"/>
      <c r="AE1141" s="175"/>
      <c r="AF1141" s="175"/>
      <c r="AG1141" s="175"/>
      <c r="AH1141" s="175"/>
      <c r="AI1141" s="175"/>
      <c r="AJ1141" s="175"/>
      <c r="AK1141" s="175"/>
      <c r="AL1141" s="175"/>
      <c r="AM1141" s="175"/>
      <c r="AN1141" s="175"/>
      <c r="AO1141" s="175"/>
      <c r="AP1141" s="175"/>
      <c r="AQ1141" s="175"/>
      <c r="AR1141" s="175"/>
      <c r="AS1141" s="175"/>
      <c r="AT1141" s="175"/>
      <c r="AU1141" s="175"/>
      <c r="AV1141" s="175"/>
      <c r="AW1141" s="175"/>
      <c r="AX1141" s="175"/>
      <c r="AY1141" s="175"/>
      <c r="AZ1141" s="175"/>
      <c r="BA1141" s="175"/>
      <c r="BB1141" s="175"/>
    </row>
    <row r="1142" spans="2:54" s="174" customFormat="1" ht="11.4">
      <c r="B1142" s="47"/>
      <c r="C1142" s="47"/>
      <c r="D1142" s="47"/>
      <c r="E1142" s="47"/>
      <c r="F1142" s="47"/>
      <c r="G1142" s="416"/>
      <c r="H1142" s="52"/>
      <c r="I1142" s="175"/>
      <c r="J1142" s="175"/>
      <c r="K1142" s="175"/>
      <c r="L1142" s="175"/>
      <c r="M1142" s="175"/>
      <c r="N1142" s="175"/>
      <c r="O1142" s="175"/>
      <c r="P1142" s="175"/>
      <c r="Q1142" s="175"/>
      <c r="R1142" s="175"/>
      <c r="S1142" s="175"/>
      <c r="T1142" s="175"/>
      <c r="U1142" s="175"/>
      <c r="V1142" s="175"/>
      <c r="W1142" s="175"/>
      <c r="X1142" s="175"/>
      <c r="Y1142" s="175"/>
      <c r="Z1142" s="175"/>
      <c r="AA1142" s="175"/>
      <c r="AB1142" s="175"/>
      <c r="AC1142" s="175"/>
      <c r="AD1142" s="175"/>
      <c r="AE1142" s="175"/>
      <c r="AF1142" s="175"/>
      <c r="AG1142" s="175"/>
      <c r="AH1142" s="175"/>
      <c r="AI1142" s="175"/>
      <c r="AJ1142" s="175"/>
      <c r="AK1142" s="175"/>
      <c r="AL1142" s="175"/>
      <c r="AM1142" s="175"/>
      <c r="AN1142" s="175"/>
      <c r="AO1142" s="175"/>
      <c r="AP1142" s="175"/>
      <c r="AQ1142" s="175"/>
      <c r="AR1142" s="175"/>
      <c r="AS1142" s="175"/>
      <c r="AT1142" s="175"/>
      <c r="AU1142" s="175"/>
      <c r="AV1142" s="175"/>
      <c r="AW1142" s="175"/>
      <c r="AX1142" s="175"/>
      <c r="AY1142" s="175"/>
      <c r="AZ1142" s="175"/>
      <c r="BA1142" s="175"/>
      <c r="BB1142" s="175"/>
    </row>
    <row r="1143" spans="2:54" s="174" customFormat="1" ht="11.4">
      <c r="B1143" s="47"/>
      <c r="C1143" s="47"/>
      <c r="D1143" s="47"/>
      <c r="E1143" s="47"/>
      <c r="F1143" s="47"/>
      <c r="G1143" s="416"/>
      <c r="H1143" s="52"/>
      <c r="I1143" s="175"/>
      <c r="J1143" s="175"/>
      <c r="K1143" s="175"/>
      <c r="L1143" s="175"/>
      <c r="M1143" s="175"/>
      <c r="N1143" s="175"/>
      <c r="O1143" s="175"/>
      <c r="P1143" s="175"/>
      <c r="Q1143" s="175"/>
      <c r="R1143" s="175"/>
      <c r="S1143" s="175"/>
      <c r="T1143" s="175"/>
      <c r="U1143" s="175"/>
      <c r="V1143" s="175"/>
      <c r="W1143" s="175"/>
      <c r="X1143" s="175"/>
      <c r="Y1143" s="175"/>
      <c r="Z1143" s="175"/>
      <c r="AA1143" s="175"/>
      <c r="AB1143" s="175"/>
      <c r="AC1143" s="175"/>
      <c r="AD1143" s="175"/>
      <c r="AE1143" s="175"/>
      <c r="AF1143" s="175"/>
      <c r="AG1143" s="175"/>
      <c r="AH1143" s="175"/>
      <c r="AI1143" s="175"/>
      <c r="AJ1143" s="175"/>
      <c r="AK1143" s="175"/>
      <c r="AL1143" s="175"/>
      <c r="AM1143" s="175"/>
      <c r="AN1143" s="175"/>
      <c r="AO1143" s="175"/>
      <c r="AP1143" s="175"/>
      <c r="AQ1143" s="175"/>
      <c r="AR1143" s="175"/>
      <c r="AS1143" s="175"/>
      <c r="AT1143" s="175"/>
      <c r="AU1143" s="175"/>
      <c r="AV1143" s="175"/>
      <c r="AW1143" s="175"/>
      <c r="AX1143" s="175"/>
      <c r="AY1143" s="175"/>
      <c r="AZ1143" s="175"/>
      <c r="BA1143" s="175"/>
      <c r="BB1143" s="175"/>
    </row>
    <row r="1144" spans="2:54" s="174" customFormat="1" ht="11.4">
      <c r="B1144" s="47"/>
      <c r="C1144" s="47"/>
      <c r="D1144" s="47"/>
      <c r="E1144" s="47"/>
      <c r="F1144" s="47"/>
      <c r="G1144" s="416"/>
      <c r="H1144" s="52"/>
      <c r="I1144" s="175"/>
      <c r="J1144" s="175"/>
      <c r="K1144" s="175"/>
      <c r="L1144" s="175"/>
      <c r="M1144" s="175"/>
      <c r="N1144" s="175"/>
      <c r="O1144" s="175"/>
      <c r="P1144" s="175"/>
      <c r="Q1144" s="175"/>
      <c r="R1144" s="175"/>
      <c r="S1144" s="175"/>
      <c r="T1144" s="175"/>
      <c r="U1144" s="175"/>
      <c r="V1144" s="175"/>
      <c r="W1144" s="175"/>
      <c r="X1144" s="175"/>
      <c r="Y1144" s="175"/>
      <c r="Z1144" s="175"/>
      <c r="AA1144" s="175"/>
      <c r="AB1144" s="175"/>
      <c r="AC1144" s="175"/>
      <c r="AD1144" s="175"/>
      <c r="AE1144" s="175"/>
      <c r="AF1144" s="175"/>
      <c r="AG1144" s="175"/>
      <c r="AH1144" s="175"/>
      <c r="AI1144" s="175"/>
      <c r="AJ1144" s="175"/>
      <c r="AK1144" s="175"/>
      <c r="AL1144" s="175"/>
      <c r="AM1144" s="175"/>
      <c r="AN1144" s="175"/>
      <c r="AO1144" s="175"/>
      <c r="AP1144" s="175"/>
      <c r="AQ1144" s="175"/>
      <c r="AR1144" s="175"/>
      <c r="AS1144" s="175"/>
      <c r="AT1144" s="175"/>
      <c r="AU1144" s="175"/>
      <c r="AV1144" s="175"/>
      <c r="AW1144" s="175"/>
      <c r="AX1144" s="175"/>
      <c r="AY1144" s="175"/>
      <c r="AZ1144" s="175"/>
      <c r="BA1144" s="175"/>
      <c r="BB1144" s="175"/>
    </row>
    <row r="1145" spans="2:54" s="174" customFormat="1" ht="11.4">
      <c r="B1145" s="47"/>
      <c r="C1145" s="47"/>
      <c r="D1145" s="47"/>
      <c r="E1145" s="47"/>
      <c r="F1145" s="47"/>
      <c r="G1145" s="416"/>
      <c r="H1145" s="52"/>
      <c r="I1145" s="175"/>
      <c r="J1145" s="175"/>
      <c r="K1145" s="175"/>
      <c r="L1145" s="175"/>
      <c r="M1145" s="175"/>
      <c r="N1145" s="175"/>
      <c r="O1145" s="175"/>
      <c r="P1145" s="175"/>
      <c r="Q1145" s="175"/>
      <c r="R1145" s="175"/>
      <c r="S1145" s="175"/>
      <c r="T1145" s="175"/>
      <c r="U1145" s="175"/>
      <c r="V1145" s="175"/>
      <c r="W1145" s="175"/>
      <c r="X1145" s="175"/>
      <c r="Y1145" s="175"/>
      <c r="Z1145" s="175"/>
      <c r="AA1145" s="175"/>
      <c r="AB1145" s="175"/>
      <c r="AC1145" s="175"/>
      <c r="AD1145" s="175"/>
      <c r="AE1145" s="175"/>
      <c r="AF1145" s="175"/>
      <c r="AG1145" s="175"/>
      <c r="AH1145" s="175"/>
      <c r="AI1145" s="175"/>
      <c r="AJ1145" s="175"/>
      <c r="AK1145" s="175"/>
      <c r="AL1145" s="175"/>
      <c r="AM1145" s="175"/>
      <c r="AN1145" s="175"/>
      <c r="AO1145" s="175"/>
      <c r="AP1145" s="175"/>
      <c r="AQ1145" s="175"/>
      <c r="AR1145" s="175"/>
      <c r="AS1145" s="175"/>
      <c r="AT1145" s="175"/>
      <c r="AU1145" s="175"/>
      <c r="AV1145" s="175"/>
      <c r="AW1145" s="175"/>
      <c r="AX1145" s="175"/>
      <c r="AY1145" s="175"/>
      <c r="AZ1145" s="175"/>
      <c r="BA1145" s="175"/>
      <c r="BB1145" s="175"/>
    </row>
    <row r="1146" spans="2:54" s="174" customFormat="1" ht="11.4">
      <c r="B1146" s="47"/>
      <c r="C1146" s="47"/>
      <c r="D1146" s="47"/>
      <c r="E1146" s="47"/>
      <c r="F1146" s="47"/>
      <c r="G1146" s="416"/>
      <c r="H1146" s="52"/>
      <c r="I1146" s="175"/>
      <c r="J1146" s="175"/>
      <c r="K1146" s="175"/>
      <c r="L1146" s="175"/>
      <c r="M1146" s="175"/>
      <c r="N1146" s="175"/>
      <c r="O1146" s="175"/>
      <c r="P1146" s="175"/>
      <c r="Q1146" s="175"/>
      <c r="R1146" s="175"/>
      <c r="S1146" s="175"/>
      <c r="T1146" s="175"/>
      <c r="U1146" s="175"/>
      <c r="V1146" s="175"/>
      <c r="W1146" s="175"/>
      <c r="X1146" s="175"/>
      <c r="Y1146" s="175"/>
      <c r="Z1146" s="175"/>
      <c r="AA1146" s="175"/>
      <c r="AB1146" s="175"/>
      <c r="AC1146" s="175"/>
      <c r="AD1146" s="175"/>
      <c r="AE1146" s="175"/>
      <c r="AF1146" s="175"/>
      <c r="AG1146" s="175"/>
      <c r="AH1146" s="175"/>
      <c r="AI1146" s="175"/>
      <c r="AJ1146" s="175"/>
      <c r="AK1146" s="175"/>
      <c r="AL1146" s="175"/>
      <c r="AM1146" s="175"/>
      <c r="AN1146" s="175"/>
      <c r="AO1146" s="175"/>
      <c r="AP1146" s="175"/>
      <c r="AQ1146" s="175"/>
      <c r="AR1146" s="175"/>
      <c r="AS1146" s="175"/>
      <c r="AT1146" s="175"/>
      <c r="AU1146" s="175"/>
      <c r="AV1146" s="175"/>
      <c r="AW1146" s="175"/>
      <c r="AX1146" s="175"/>
      <c r="AY1146" s="175"/>
      <c r="AZ1146" s="175"/>
      <c r="BA1146" s="175"/>
      <c r="BB1146" s="175"/>
    </row>
    <row r="1147" spans="2:54" s="174" customFormat="1" ht="11.4">
      <c r="B1147" s="47"/>
      <c r="C1147" s="47"/>
      <c r="D1147" s="47"/>
      <c r="E1147" s="47"/>
      <c r="F1147" s="47"/>
      <c r="G1147" s="416"/>
      <c r="H1147" s="52"/>
      <c r="I1147" s="175"/>
      <c r="J1147" s="175"/>
      <c r="K1147" s="175"/>
      <c r="L1147" s="175"/>
      <c r="M1147" s="175"/>
      <c r="N1147" s="175"/>
      <c r="O1147" s="175"/>
      <c r="P1147" s="175"/>
      <c r="Q1147" s="175"/>
      <c r="R1147" s="175"/>
      <c r="S1147" s="175"/>
      <c r="T1147" s="175"/>
      <c r="U1147" s="175"/>
      <c r="V1147" s="175"/>
      <c r="W1147" s="175"/>
      <c r="X1147" s="175"/>
      <c r="Y1147" s="175"/>
      <c r="Z1147" s="175"/>
      <c r="AA1147" s="175"/>
      <c r="AB1147" s="175"/>
      <c r="AC1147" s="175"/>
      <c r="AD1147" s="175"/>
      <c r="AE1147" s="175"/>
      <c r="AF1147" s="175"/>
      <c r="AG1147" s="175"/>
      <c r="AH1147" s="175"/>
      <c r="AI1147" s="175"/>
      <c r="AJ1147" s="175"/>
      <c r="AK1147" s="175"/>
      <c r="AL1147" s="175"/>
      <c r="AM1147" s="175"/>
      <c r="AN1147" s="175"/>
      <c r="AO1147" s="175"/>
      <c r="AP1147" s="175"/>
      <c r="AQ1147" s="175"/>
      <c r="AR1147" s="175"/>
      <c r="AS1147" s="175"/>
      <c r="AT1147" s="175"/>
      <c r="AU1147" s="175"/>
      <c r="AV1147" s="175"/>
      <c r="AW1147" s="175"/>
      <c r="AX1147" s="175"/>
      <c r="AY1147" s="175"/>
      <c r="AZ1147" s="175"/>
      <c r="BA1147" s="175"/>
      <c r="BB1147" s="175"/>
    </row>
    <row r="1148" spans="2:54" s="174" customFormat="1" ht="11.4">
      <c r="B1148" s="47"/>
      <c r="C1148" s="47"/>
      <c r="D1148" s="47"/>
      <c r="E1148" s="47"/>
      <c r="F1148" s="47"/>
      <c r="G1148" s="416"/>
      <c r="H1148" s="52"/>
      <c r="I1148" s="175"/>
      <c r="J1148" s="175"/>
      <c r="K1148" s="175"/>
      <c r="L1148" s="175"/>
      <c r="M1148" s="175"/>
      <c r="N1148" s="175"/>
      <c r="O1148" s="175"/>
      <c r="P1148" s="175"/>
      <c r="Q1148" s="175"/>
      <c r="R1148" s="175"/>
      <c r="S1148" s="175"/>
      <c r="T1148" s="175"/>
      <c r="U1148" s="175"/>
      <c r="V1148" s="175"/>
      <c r="W1148" s="175"/>
      <c r="X1148" s="175"/>
      <c r="Y1148" s="175"/>
      <c r="Z1148" s="175"/>
      <c r="AA1148" s="175"/>
      <c r="AB1148" s="175"/>
      <c r="AC1148" s="175"/>
      <c r="AD1148" s="175"/>
      <c r="AE1148" s="175"/>
      <c r="AF1148" s="175"/>
      <c r="AG1148" s="175"/>
      <c r="AH1148" s="175"/>
      <c r="AI1148" s="175"/>
      <c r="AJ1148" s="175"/>
      <c r="AK1148" s="175"/>
      <c r="AL1148" s="175"/>
      <c r="AM1148" s="175"/>
      <c r="AN1148" s="175"/>
      <c r="AO1148" s="175"/>
      <c r="AP1148" s="175"/>
      <c r="AQ1148" s="175"/>
      <c r="AR1148" s="175"/>
      <c r="AS1148" s="175"/>
      <c r="AT1148" s="175"/>
      <c r="AU1148" s="175"/>
      <c r="AV1148" s="175"/>
      <c r="AW1148" s="175"/>
      <c r="AX1148" s="175"/>
      <c r="AY1148" s="175"/>
      <c r="AZ1148" s="175"/>
      <c r="BA1148" s="175"/>
      <c r="BB1148" s="175"/>
    </row>
    <row r="1149" spans="2:54" s="174" customFormat="1" ht="11.4">
      <c r="B1149" s="47"/>
      <c r="C1149" s="47"/>
      <c r="D1149" s="47"/>
      <c r="E1149" s="47"/>
      <c r="F1149" s="47"/>
      <c r="G1149" s="416"/>
      <c r="H1149" s="52"/>
      <c r="I1149" s="175"/>
      <c r="J1149" s="175"/>
      <c r="K1149" s="175"/>
      <c r="L1149" s="175"/>
      <c r="M1149" s="175"/>
      <c r="N1149" s="175"/>
      <c r="O1149" s="175"/>
      <c r="P1149" s="175"/>
      <c r="Q1149" s="175"/>
      <c r="R1149" s="175"/>
      <c r="S1149" s="175"/>
      <c r="T1149" s="175"/>
      <c r="U1149" s="175"/>
      <c r="V1149" s="175"/>
      <c r="W1149" s="175"/>
      <c r="X1149" s="175"/>
      <c r="Y1149" s="175"/>
      <c r="Z1149" s="175"/>
      <c r="AA1149" s="175"/>
      <c r="AB1149" s="175"/>
      <c r="AC1149" s="175"/>
      <c r="AD1149" s="175"/>
      <c r="AE1149" s="175"/>
      <c r="AF1149" s="175"/>
      <c r="AG1149" s="175"/>
      <c r="AH1149" s="175"/>
      <c r="AI1149" s="175"/>
      <c r="AJ1149" s="175"/>
      <c r="AK1149" s="175"/>
      <c r="AL1149" s="175"/>
      <c r="AM1149" s="175"/>
      <c r="AN1149" s="175"/>
      <c r="AO1149" s="175"/>
      <c r="AP1149" s="175"/>
      <c r="AQ1149" s="175"/>
      <c r="AR1149" s="175"/>
      <c r="AS1149" s="175"/>
      <c r="AT1149" s="175"/>
      <c r="AU1149" s="175"/>
      <c r="AV1149" s="175"/>
      <c r="AW1149" s="175"/>
      <c r="AX1149" s="175"/>
      <c r="AY1149" s="175"/>
      <c r="AZ1149" s="175"/>
      <c r="BA1149" s="175"/>
      <c r="BB1149" s="175"/>
    </row>
    <row r="1150" spans="2:54" s="174" customFormat="1" ht="11.4">
      <c r="B1150" s="47"/>
      <c r="C1150" s="47"/>
      <c r="D1150" s="47"/>
      <c r="E1150" s="47"/>
      <c r="F1150" s="47"/>
      <c r="G1150" s="416"/>
      <c r="H1150" s="52"/>
      <c r="I1150" s="175"/>
      <c r="J1150" s="175"/>
      <c r="K1150" s="175"/>
      <c r="L1150" s="175"/>
      <c r="M1150" s="175"/>
      <c r="N1150" s="175"/>
      <c r="O1150" s="175"/>
      <c r="P1150" s="175"/>
      <c r="Q1150" s="175"/>
      <c r="R1150" s="175"/>
      <c r="S1150" s="175"/>
      <c r="T1150" s="175"/>
      <c r="U1150" s="175"/>
      <c r="V1150" s="175"/>
      <c r="W1150" s="175"/>
      <c r="X1150" s="175"/>
      <c r="Y1150" s="175"/>
      <c r="Z1150" s="175"/>
      <c r="AA1150" s="175"/>
      <c r="AB1150" s="175"/>
      <c r="AC1150" s="175"/>
      <c r="AD1150" s="175"/>
      <c r="AE1150" s="175"/>
      <c r="AF1150" s="175"/>
      <c r="AG1150" s="175"/>
      <c r="AH1150" s="175"/>
      <c r="AI1150" s="175"/>
      <c r="AJ1150" s="175"/>
      <c r="AK1150" s="175"/>
      <c r="AL1150" s="175"/>
      <c r="AM1150" s="175"/>
      <c r="AN1150" s="175"/>
      <c r="AO1150" s="175"/>
      <c r="AP1150" s="175"/>
      <c r="AQ1150" s="175"/>
      <c r="AR1150" s="175"/>
      <c r="AS1150" s="175"/>
      <c r="AT1150" s="175"/>
      <c r="AU1150" s="175"/>
      <c r="AV1150" s="175"/>
      <c r="AW1150" s="175"/>
      <c r="AX1150" s="175"/>
      <c r="AY1150" s="175"/>
      <c r="AZ1150" s="175"/>
      <c r="BA1150" s="175"/>
      <c r="BB1150" s="175"/>
    </row>
    <row r="1151" spans="2:54" s="174" customFormat="1" ht="11.4">
      <c r="B1151" s="47"/>
      <c r="C1151" s="47"/>
      <c r="D1151" s="47"/>
      <c r="E1151" s="47"/>
      <c r="F1151" s="47"/>
      <c r="G1151" s="416"/>
      <c r="H1151" s="52"/>
      <c r="I1151" s="175"/>
      <c r="J1151" s="175"/>
      <c r="K1151" s="175"/>
      <c r="L1151" s="175"/>
      <c r="M1151" s="175"/>
      <c r="N1151" s="175"/>
      <c r="O1151" s="175"/>
      <c r="P1151" s="175"/>
      <c r="Q1151" s="175"/>
      <c r="R1151" s="175"/>
      <c r="S1151" s="175"/>
      <c r="T1151" s="175"/>
      <c r="U1151" s="175"/>
      <c r="V1151" s="175"/>
      <c r="W1151" s="175"/>
      <c r="X1151" s="175"/>
      <c r="Y1151" s="175"/>
      <c r="Z1151" s="175"/>
      <c r="AA1151" s="175"/>
      <c r="AB1151" s="175"/>
      <c r="AC1151" s="175"/>
      <c r="AD1151" s="175"/>
      <c r="AE1151" s="175"/>
      <c r="AF1151" s="175"/>
      <c r="AG1151" s="175"/>
      <c r="AH1151" s="175"/>
      <c r="AI1151" s="175"/>
      <c r="AJ1151" s="175"/>
      <c r="AK1151" s="175"/>
      <c r="AL1151" s="175"/>
      <c r="AM1151" s="175"/>
      <c r="AN1151" s="175"/>
      <c r="AO1151" s="175"/>
      <c r="AP1151" s="175"/>
      <c r="AQ1151" s="175"/>
      <c r="AR1151" s="175"/>
      <c r="AS1151" s="175"/>
      <c r="AT1151" s="175"/>
      <c r="AU1151" s="175"/>
      <c r="AV1151" s="175"/>
      <c r="AW1151" s="175"/>
      <c r="AX1151" s="175"/>
      <c r="AY1151" s="175"/>
      <c r="AZ1151" s="175"/>
      <c r="BA1151" s="175"/>
      <c r="BB1151" s="175"/>
    </row>
    <row r="1152" spans="2:54" s="174" customFormat="1" ht="11.4">
      <c r="B1152" s="47"/>
      <c r="C1152" s="47"/>
      <c r="D1152" s="47"/>
      <c r="E1152" s="47"/>
      <c r="F1152" s="47"/>
      <c r="G1152" s="416"/>
      <c r="H1152" s="52"/>
      <c r="I1152" s="175"/>
      <c r="J1152" s="175"/>
      <c r="K1152" s="175"/>
      <c r="L1152" s="175"/>
      <c r="M1152" s="175"/>
      <c r="N1152" s="175"/>
      <c r="O1152" s="175"/>
      <c r="P1152" s="175"/>
      <c r="Q1152" s="175"/>
      <c r="R1152" s="175"/>
      <c r="S1152" s="175"/>
      <c r="T1152" s="175"/>
      <c r="U1152" s="175"/>
      <c r="V1152" s="175"/>
      <c r="W1152" s="175"/>
      <c r="X1152" s="175"/>
      <c r="Y1152" s="175"/>
      <c r="Z1152" s="175"/>
      <c r="AA1152" s="175"/>
      <c r="AB1152" s="175"/>
      <c r="AC1152" s="175"/>
      <c r="AD1152" s="175"/>
      <c r="AE1152" s="175"/>
      <c r="AF1152" s="175"/>
      <c r="AG1152" s="175"/>
      <c r="AH1152" s="175"/>
      <c r="AI1152" s="175"/>
      <c r="AJ1152" s="175"/>
      <c r="AK1152" s="175"/>
      <c r="AL1152" s="175"/>
      <c r="AM1152" s="175"/>
      <c r="AN1152" s="175"/>
      <c r="AO1152" s="175"/>
      <c r="AP1152" s="175"/>
      <c r="AQ1152" s="175"/>
      <c r="AR1152" s="175"/>
      <c r="AS1152" s="175"/>
      <c r="AT1152" s="175"/>
      <c r="AU1152" s="175"/>
      <c r="AV1152" s="175"/>
      <c r="AW1152" s="175"/>
      <c r="AX1152" s="175"/>
      <c r="AY1152" s="175"/>
      <c r="AZ1152" s="175"/>
      <c r="BA1152" s="175"/>
      <c r="BB1152" s="175"/>
    </row>
    <row r="1153" spans="2:54" s="174" customFormat="1" ht="11.4">
      <c r="B1153" s="47"/>
      <c r="C1153" s="47"/>
      <c r="D1153" s="47"/>
      <c r="E1153" s="47"/>
      <c r="F1153" s="47"/>
      <c r="G1153" s="416"/>
      <c r="H1153" s="52"/>
      <c r="I1153" s="175"/>
      <c r="J1153" s="175"/>
      <c r="K1153" s="175"/>
      <c r="L1153" s="175"/>
      <c r="M1153" s="175"/>
      <c r="N1153" s="175"/>
      <c r="O1153" s="175"/>
      <c r="P1153" s="175"/>
      <c r="Q1153" s="175"/>
      <c r="R1153" s="175"/>
      <c r="S1153" s="175"/>
      <c r="T1153" s="175"/>
      <c r="U1153" s="175"/>
      <c r="V1153" s="175"/>
      <c r="W1153" s="175"/>
      <c r="X1153" s="175"/>
      <c r="Y1153" s="175"/>
      <c r="Z1153" s="175"/>
      <c r="AA1153" s="175"/>
      <c r="AB1153" s="175"/>
      <c r="AC1153" s="175"/>
      <c r="AD1153" s="175"/>
      <c r="AE1153" s="175"/>
      <c r="AF1153" s="175"/>
      <c r="AG1153" s="175"/>
      <c r="AH1153" s="175"/>
      <c r="AI1153" s="175"/>
      <c r="AJ1153" s="175"/>
      <c r="AK1153" s="175"/>
      <c r="AL1153" s="175"/>
      <c r="AM1153" s="175"/>
      <c r="AN1153" s="175"/>
      <c r="AO1153" s="175"/>
      <c r="AP1153" s="175"/>
      <c r="AQ1153" s="175"/>
      <c r="AR1153" s="175"/>
      <c r="AS1153" s="175"/>
      <c r="AT1153" s="175"/>
      <c r="AU1153" s="175"/>
      <c r="AV1153" s="175"/>
      <c r="AW1153" s="175"/>
      <c r="AX1153" s="175"/>
      <c r="AY1153" s="175"/>
      <c r="AZ1153" s="175"/>
      <c r="BA1153" s="175"/>
      <c r="BB1153" s="175"/>
    </row>
    <row r="1154" spans="2:54" s="174" customFormat="1" ht="11.4">
      <c r="B1154" s="47"/>
      <c r="C1154" s="47"/>
      <c r="D1154" s="47"/>
      <c r="E1154" s="47"/>
      <c r="F1154" s="47"/>
      <c r="G1154" s="416"/>
      <c r="H1154" s="52"/>
      <c r="I1154" s="175"/>
      <c r="J1154" s="175"/>
      <c r="K1154" s="175"/>
      <c r="L1154" s="175"/>
      <c r="M1154" s="175"/>
      <c r="N1154" s="175"/>
      <c r="O1154" s="175"/>
      <c r="P1154" s="175"/>
      <c r="Q1154" s="175"/>
      <c r="R1154" s="175"/>
      <c r="S1154" s="175"/>
      <c r="T1154" s="175"/>
      <c r="U1154" s="175"/>
      <c r="V1154" s="175"/>
      <c r="W1154" s="175"/>
      <c r="X1154" s="175"/>
      <c r="Y1154" s="175"/>
      <c r="Z1154" s="175"/>
      <c r="AA1154" s="175"/>
      <c r="AB1154" s="175"/>
      <c r="AC1154" s="175"/>
      <c r="AD1154" s="175"/>
      <c r="AE1154" s="175"/>
      <c r="AF1154" s="175"/>
      <c r="AG1154" s="175"/>
      <c r="AH1154" s="175"/>
      <c r="AI1154" s="175"/>
      <c r="AJ1154" s="175"/>
      <c r="AK1154" s="175"/>
      <c r="AL1154" s="175"/>
      <c r="AM1154" s="175"/>
      <c r="AN1154" s="175"/>
      <c r="AO1154" s="175"/>
      <c r="AP1154" s="175"/>
      <c r="AQ1154" s="175"/>
      <c r="AR1154" s="175"/>
      <c r="AS1154" s="175"/>
      <c r="AT1154" s="175"/>
      <c r="AU1154" s="175"/>
      <c r="AV1154" s="175"/>
      <c r="AW1154" s="175"/>
      <c r="AX1154" s="175"/>
      <c r="AY1154" s="175"/>
      <c r="AZ1154" s="175"/>
      <c r="BA1154" s="175"/>
      <c r="BB1154" s="175"/>
    </row>
    <row r="1155" spans="2:54" s="174" customFormat="1" ht="11.4">
      <c r="B1155" s="47"/>
      <c r="C1155" s="47"/>
      <c r="D1155" s="47"/>
      <c r="E1155" s="47"/>
      <c r="F1155" s="47"/>
      <c r="G1155" s="416"/>
      <c r="H1155" s="52"/>
      <c r="I1155" s="175"/>
      <c r="J1155" s="175"/>
      <c r="K1155" s="175"/>
      <c r="L1155" s="175"/>
      <c r="M1155" s="175"/>
      <c r="N1155" s="175"/>
      <c r="O1155" s="175"/>
      <c r="P1155" s="175"/>
      <c r="Q1155" s="175"/>
      <c r="R1155" s="175"/>
      <c r="S1155" s="175"/>
      <c r="T1155" s="175"/>
      <c r="U1155" s="175"/>
      <c r="V1155" s="175"/>
      <c r="W1155" s="175"/>
      <c r="X1155" s="175"/>
      <c r="Y1155" s="175"/>
      <c r="Z1155" s="175"/>
      <c r="AA1155" s="175"/>
      <c r="AB1155" s="175"/>
      <c r="AC1155" s="175"/>
      <c r="AD1155" s="175"/>
      <c r="AE1155" s="175"/>
      <c r="AF1155" s="175"/>
      <c r="AG1155" s="175"/>
      <c r="AH1155" s="175"/>
      <c r="AI1155" s="175"/>
      <c r="AJ1155" s="175"/>
      <c r="AK1155" s="175"/>
      <c r="AL1155" s="175"/>
      <c r="AM1155" s="175"/>
      <c r="AN1155" s="175"/>
      <c r="AO1155" s="175"/>
      <c r="AP1155" s="175"/>
      <c r="AQ1155" s="175"/>
      <c r="AR1155" s="175"/>
      <c r="AS1155" s="175"/>
      <c r="AT1155" s="175"/>
      <c r="AU1155" s="175"/>
      <c r="AV1155" s="175"/>
      <c r="AW1155" s="175"/>
      <c r="AX1155" s="175"/>
      <c r="AY1155" s="175"/>
      <c r="AZ1155" s="175"/>
      <c r="BA1155" s="175"/>
      <c r="BB1155" s="175"/>
    </row>
    <row r="1156" spans="2:54" s="174" customFormat="1" ht="11.4">
      <c r="B1156" s="47"/>
      <c r="C1156" s="47"/>
      <c r="D1156" s="47"/>
      <c r="E1156" s="47"/>
      <c r="F1156" s="47"/>
      <c r="G1156" s="416"/>
      <c r="H1156" s="52"/>
      <c r="I1156" s="175"/>
      <c r="J1156" s="175"/>
      <c r="K1156" s="175"/>
      <c r="L1156" s="175"/>
      <c r="M1156" s="175"/>
      <c r="N1156" s="175"/>
      <c r="O1156" s="175"/>
      <c r="P1156" s="175"/>
      <c r="Q1156" s="175"/>
      <c r="R1156" s="175"/>
      <c r="S1156" s="175"/>
      <c r="T1156" s="175"/>
      <c r="U1156" s="175"/>
      <c r="V1156" s="175"/>
      <c r="W1156" s="175"/>
      <c r="X1156" s="175"/>
      <c r="Y1156" s="175"/>
      <c r="Z1156" s="175"/>
      <c r="AA1156" s="175"/>
      <c r="AB1156" s="175"/>
      <c r="AC1156" s="175"/>
      <c r="AD1156" s="175"/>
      <c r="AE1156" s="175"/>
      <c r="AF1156" s="175"/>
      <c r="AG1156" s="175"/>
      <c r="AH1156" s="175"/>
      <c r="AI1156" s="175"/>
      <c r="AJ1156" s="175"/>
      <c r="AK1156" s="175"/>
      <c r="AL1156" s="175"/>
      <c r="AM1156" s="175"/>
      <c r="AN1156" s="175"/>
      <c r="AO1156" s="175"/>
      <c r="AP1156" s="175"/>
      <c r="AQ1156" s="175"/>
      <c r="AR1156" s="175"/>
      <c r="AS1156" s="175"/>
      <c r="AT1156" s="175"/>
      <c r="AU1156" s="175"/>
      <c r="AV1156" s="175"/>
      <c r="AW1156" s="175"/>
      <c r="AX1156" s="175"/>
      <c r="AY1156" s="175"/>
      <c r="AZ1156" s="175"/>
      <c r="BA1156" s="175"/>
      <c r="BB1156" s="175"/>
    </row>
    <row r="1157" spans="2:54" s="174" customFormat="1" ht="11.4">
      <c r="B1157" s="47"/>
      <c r="C1157" s="47"/>
      <c r="D1157" s="47"/>
      <c r="E1157" s="47"/>
      <c r="F1157" s="47"/>
      <c r="G1157" s="416"/>
      <c r="H1157" s="52"/>
      <c r="I1157" s="175"/>
      <c r="J1157" s="175"/>
      <c r="K1157" s="175"/>
      <c r="L1157" s="175"/>
      <c r="M1157" s="175"/>
      <c r="N1157" s="175"/>
      <c r="O1157" s="175"/>
      <c r="P1157" s="175"/>
      <c r="Q1157" s="175"/>
      <c r="R1157" s="175"/>
      <c r="S1157" s="175"/>
      <c r="T1157" s="175"/>
      <c r="U1157" s="175"/>
      <c r="V1157" s="175"/>
      <c r="W1157" s="175"/>
      <c r="X1157" s="175"/>
      <c r="Y1157" s="175"/>
      <c r="Z1157" s="175"/>
      <c r="AA1157" s="175"/>
      <c r="AB1157" s="175"/>
      <c r="AC1157" s="175"/>
      <c r="AD1157" s="175"/>
      <c r="AE1157" s="175"/>
      <c r="AF1157" s="175"/>
      <c r="AG1157" s="175"/>
      <c r="AH1157" s="175"/>
      <c r="AI1157" s="175"/>
      <c r="AJ1157" s="175"/>
      <c r="AK1157" s="175"/>
      <c r="AL1157" s="175"/>
      <c r="AM1157" s="175"/>
      <c r="AN1157" s="175"/>
      <c r="AO1157" s="175"/>
      <c r="AP1157" s="175"/>
      <c r="AQ1157" s="175"/>
      <c r="AR1157" s="175"/>
      <c r="AS1157" s="175"/>
      <c r="AT1157" s="175"/>
      <c r="AU1157" s="175"/>
      <c r="AV1157" s="175"/>
      <c r="AW1157" s="175"/>
      <c r="AX1157" s="175"/>
      <c r="AY1157" s="175"/>
      <c r="AZ1157" s="175"/>
      <c r="BA1157" s="175"/>
      <c r="BB1157" s="175"/>
    </row>
    <row r="1158" spans="2:54" s="174" customFormat="1" ht="11.4">
      <c r="B1158" s="47"/>
      <c r="C1158" s="47"/>
      <c r="D1158" s="47"/>
      <c r="E1158" s="47"/>
      <c r="F1158" s="47"/>
      <c r="G1158" s="416"/>
      <c r="H1158" s="52"/>
      <c r="I1158" s="175"/>
      <c r="J1158" s="175"/>
      <c r="K1158" s="175"/>
      <c r="L1158" s="175"/>
      <c r="M1158" s="175"/>
      <c r="N1158" s="175"/>
      <c r="O1158" s="175"/>
      <c r="P1158" s="175"/>
      <c r="Q1158" s="175"/>
      <c r="R1158" s="175"/>
      <c r="S1158" s="175"/>
      <c r="T1158" s="175"/>
      <c r="U1158" s="175"/>
      <c r="V1158" s="175"/>
      <c r="W1158" s="175"/>
      <c r="X1158" s="175"/>
      <c r="Y1158" s="175"/>
      <c r="Z1158" s="175"/>
      <c r="AA1158" s="175"/>
      <c r="AB1158" s="175"/>
      <c r="AC1158" s="175"/>
      <c r="AD1158" s="175"/>
      <c r="AE1158" s="175"/>
      <c r="AF1158" s="175"/>
      <c r="AG1158" s="175"/>
      <c r="AH1158" s="175"/>
      <c r="AI1158" s="175"/>
      <c r="AJ1158" s="175"/>
      <c r="AK1158" s="175"/>
      <c r="AL1158" s="175"/>
      <c r="AM1158" s="175"/>
      <c r="AN1158" s="175"/>
      <c r="AO1158" s="175"/>
      <c r="AP1158" s="175"/>
      <c r="AQ1158" s="175"/>
      <c r="AR1158" s="175"/>
      <c r="AS1158" s="175"/>
      <c r="AT1158" s="175"/>
      <c r="AU1158" s="175"/>
      <c r="AV1158" s="175"/>
      <c r="AW1158" s="175"/>
      <c r="AX1158" s="175"/>
      <c r="AY1158" s="175"/>
      <c r="AZ1158" s="175"/>
      <c r="BA1158" s="175"/>
      <c r="BB1158" s="175"/>
    </row>
    <row r="1159" spans="2:54" s="174" customFormat="1" ht="11.4">
      <c r="B1159" s="47"/>
      <c r="C1159" s="47"/>
      <c r="D1159" s="47"/>
      <c r="E1159" s="47"/>
      <c r="F1159" s="47"/>
      <c r="G1159" s="416"/>
      <c r="H1159" s="52"/>
      <c r="I1159" s="175"/>
      <c r="J1159" s="175"/>
      <c r="K1159" s="175"/>
      <c r="L1159" s="175"/>
      <c r="M1159" s="175"/>
      <c r="N1159" s="175"/>
      <c r="O1159" s="175"/>
      <c r="P1159" s="175"/>
      <c r="Q1159" s="175"/>
      <c r="R1159" s="175"/>
      <c r="S1159" s="175"/>
      <c r="T1159" s="175"/>
      <c r="U1159" s="175"/>
      <c r="V1159" s="175"/>
      <c r="W1159" s="175"/>
      <c r="X1159" s="175"/>
      <c r="Y1159" s="175"/>
      <c r="Z1159" s="175"/>
      <c r="AA1159" s="175"/>
      <c r="AB1159" s="175"/>
      <c r="AC1159" s="175"/>
      <c r="AD1159" s="175"/>
      <c r="AE1159" s="175"/>
      <c r="AF1159" s="175"/>
      <c r="AG1159" s="175"/>
      <c r="AH1159" s="175"/>
      <c r="AI1159" s="175"/>
      <c r="AJ1159" s="175"/>
      <c r="AK1159" s="175"/>
      <c r="AL1159" s="175"/>
      <c r="AM1159" s="175"/>
      <c r="AN1159" s="175"/>
      <c r="AO1159" s="175"/>
      <c r="AP1159" s="175"/>
      <c r="AQ1159" s="175"/>
      <c r="AR1159" s="175"/>
      <c r="AS1159" s="175"/>
      <c r="AT1159" s="175"/>
      <c r="AU1159" s="175"/>
      <c r="AV1159" s="175"/>
      <c r="AW1159" s="175"/>
      <c r="AX1159" s="175"/>
      <c r="AY1159" s="175"/>
      <c r="AZ1159" s="175"/>
      <c r="BA1159" s="175"/>
      <c r="BB1159" s="175"/>
    </row>
    <row r="1160" spans="2:54" s="174" customFormat="1" ht="11.4">
      <c r="B1160" s="47"/>
      <c r="C1160" s="47"/>
      <c r="D1160" s="47"/>
      <c r="E1160" s="47"/>
      <c r="F1160" s="47"/>
      <c r="G1160" s="416"/>
      <c r="H1160" s="52"/>
      <c r="I1160" s="175"/>
      <c r="J1160" s="175"/>
      <c r="K1160" s="175"/>
      <c r="L1160" s="175"/>
      <c r="M1160" s="175"/>
      <c r="N1160" s="175"/>
      <c r="O1160" s="175"/>
      <c r="P1160" s="175"/>
      <c r="Q1160" s="175"/>
      <c r="R1160" s="175"/>
      <c r="S1160" s="175"/>
      <c r="T1160" s="175"/>
      <c r="U1160" s="175"/>
      <c r="V1160" s="175"/>
      <c r="W1160" s="175"/>
      <c r="X1160" s="175"/>
      <c r="Y1160" s="175"/>
      <c r="Z1160" s="175"/>
      <c r="AA1160" s="175"/>
      <c r="AB1160" s="175"/>
      <c r="AC1160" s="175"/>
      <c r="AD1160" s="175"/>
      <c r="AE1160" s="175"/>
      <c r="AF1160" s="175"/>
      <c r="AG1160" s="175"/>
      <c r="AH1160" s="175"/>
      <c r="AI1160" s="175"/>
      <c r="AJ1160" s="175"/>
      <c r="AK1160" s="175"/>
      <c r="AL1160" s="175"/>
      <c r="AM1160" s="175"/>
      <c r="AN1160" s="175"/>
      <c r="AO1160" s="175"/>
      <c r="AP1160" s="175"/>
      <c r="AQ1160" s="175"/>
      <c r="AR1160" s="175"/>
      <c r="AS1160" s="175"/>
      <c r="AT1160" s="175"/>
      <c r="AU1160" s="175"/>
      <c r="AV1160" s="175"/>
      <c r="AW1160" s="175"/>
      <c r="AX1160" s="175"/>
      <c r="AY1160" s="175"/>
      <c r="AZ1160" s="175"/>
      <c r="BA1160" s="175"/>
      <c r="BB1160" s="175"/>
    </row>
    <row r="1161" spans="2:54" s="174" customFormat="1" ht="11.4">
      <c r="B1161" s="47"/>
      <c r="C1161" s="47"/>
      <c r="D1161" s="47"/>
      <c r="E1161" s="47"/>
      <c r="F1161" s="47"/>
      <c r="G1161" s="416"/>
      <c r="H1161" s="52"/>
      <c r="I1161" s="175"/>
      <c r="J1161" s="175"/>
      <c r="K1161" s="175"/>
      <c r="L1161" s="175"/>
      <c r="M1161" s="175"/>
      <c r="N1161" s="175"/>
      <c r="O1161" s="175"/>
      <c r="P1161" s="175"/>
      <c r="Q1161" s="175"/>
      <c r="R1161" s="175"/>
      <c r="S1161" s="175"/>
      <c r="T1161" s="175"/>
      <c r="U1161" s="175"/>
      <c r="V1161" s="175"/>
      <c r="W1161" s="175"/>
      <c r="X1161" s="175"/>
      <c r="Y1161" s="175"/>
      <c r="Z1161" s="175"/>
      <c r="AA1161" s="175"/>
      <c r="AB1161" s="175"/>
      <c r="AC1161" s="175"/>
      <c r="AD1161" s="175"/>
      <c r="AE1161" s="175"/>
      <c r="AF1161" s="175"/>
      <c r="AG1161" s="175"/>
      <c r="AH1161" s="175"/>
      <c r="AI1161" s="175"/>
      <c r="AJ1161" s="175"/>
      <c r="AK1161" s="175"/>
      <c r="AL1161" s="175"/>
      <c r="AM1161" s="175"/>
      <c r="AN1161" s="175"/>
      <c r="AO1161" s="175"/>
      <c r="AP1161" s="175"/>
      <c r="AQ1161" s="175"/>
      <c r="AR1161" s="175"/>
      <c r="AS1161" s="175"/>
      <c r="AT1161" s="175"/>
      <c r="AU1161" s="175"/>
      <c r="AV1161" s="175"/>
      <c r="AW1161" s="175"/>
      <c r="AX1161" s="175"/>
      <c r="AY1161" s="175"/>
      <c r="AZ1161" s="175"/>
      <c r="BA1161" s="175"/>
      <c r="BB1161" s="175"/>
    </row>
    <row r="1162" spans="2:54" s="174" customFormat="1" ht="11.4">
      <c r="B1162" s="47"/>
      <c r="C1162" s="47"/>
      <c r="D1162" s="47"/>
      <c r="E1162" s="47"/>
      <c r="F1162" s="47"/>
      <c r="G1162" s="416"/>
      <c r="H1162" s="52"/>
      <c r="I1162" s="175"/>
      <c r="J1162" s="175"/>
      <c r="K1162" s="175"/>
      <c r="L1162" s="175"/>
      <c r="M1162" s="175"/>
      <c r="N1162" s="175"/>
      <c r="O1162" s="175"/>
      <c r="P1162" s="175"/>
      <c r="Q1162" s="175"/>
      <c r="R1162" s="175"/>
      <c r="S1162" s="175"/>
      <c r="T1162" s="175"/>
      <c r="U1162" s="175"/>
      <c r="V1162" s="175"/>
      <c r="W1162" s="175"/>
      <c r="X1162" s="175"/>
      <c r="Y1162" s="175"/>
      <c r="Z1162" s="175"/>
      <c r="AA1162" s="175"/>
      <c r="AB1162" s="175"/>
      <c r="AC1162" s="175"/>
      <c r="AD1162" s="175"/>
      <c r="AE1162" s="175"/>
      <c r="AF1162" s="175"/>
      <c r="AG1162" s="175"/>
      <c r="AH1162" s="175"/>
      <c r="AI1162" s="175"/>
      <c r="AJ1162" s="175"/>
      <c r="AK1162" s="175"/>
      <c r="AL1162" s="175"/>
      <c r="AM1162" s="175"/>
      <c r="AN1162" s="175"/>
      <c r="AO1162" s="175"/>
      <c r="AP1162" s="175"/>
      <c r="AQ1162" s="175"/>
      <c r="AR1162" s="175"/>
      <c r="AS1162" s="175"/>
      <c r="AT1162" s="175"/>
      <c r="AU1162" s="175"/>
      <c r="AV1162" s="175"/>
      <c r="AW1162" s="175"/>
      <c r="AX1162" s="175"/>
      <c r="AY1162" s="175"/>
      <c r="AZ1162" s="175"/>
      <c r="BA1162" s="175"/>
      <c r="BB1162" s="175"/>
    </row>
    <row r="1163" spans="2:54" s="174" customFormat="1" ht="11.4">
      <c r="B1163" s="47"/>
      <c r="C1163" s="47"/>
      <c r="D1163" s="47"/>
      <c r="E1163" s="47"/>
      <c r="F1163" s="47"/>
      <c r="G1163" s="416"/>
      <c r="H1163" s="52"/>
      <c r="I1163" s="175"/>
      <c r="J1163" s="175"/>
      <c r="K1163" s="175"/>
      <c r="L1163" s="175"/>
      <c r="M1163" s="175"/>
      <c r="N1163" s="175"/>
      <c r="O1163" s="175"/>
      <c r="P1163" s="175"/>
      <c r="Q1163" s="175"/>
      <c r="R1163" s="175"/>
      <c r="S1163" s="175"/>
      <c r="T1163" s="175"/>
      <c r="U1163" s="175"/>
      <c r="V1163" s="175"/>
      <c r="W1163" s="175"/>
      <c r="X1163" s="175"/>
      <c r="Y1163" s="175"/>
      <c r="Z1163" s="175"/>
      <c r="AA1163" s="175"/>
      <c r="AB1163" s="175"/>
      <c r="AC1163" s="175"/>
      <c r="AD1163" s="175"/>
      <c r="AE1163" s="175"/>
      <c r="AF1163" s="175"/>
      <c r="AG1163" s="175"/>
      <c r="AH1163" s="175"/>
      <c r="AI1163" s="175"/>
      <c r="AJ1163" s="175"/>
      <c r="AK1163" s="175"/>
      <c r="AL1163" s="175"/>
      <c r="AM1163" s="175"/>
      <c r="AN1163" s="175"/>
      <c r="AO1163" s="175"/>
      <c r="AP1163" s="175"/>
      <c r="AQ1163" s="175"/>
      <c r="AR1163" s="175"/>
      <c r="AS1163" s="175"/>
      <c r="AT1163" s="175"/>
      <c r="AU1163" s="175"/>
      <c r="AV1163" s="175"/>
      <c r="AW1163" s="175"/>
      <c r="AX1163" s="175"/>
      <c r="AY1163" s="175"/>
      <c r="AZ1163" s="175"/>
      <c r="BA1163" s="175"/>
      <c r="BB1163" s="175"/>
    </row>
    <row r="1164" spans="2:54" s="174" customFormat="1" ht="11.4">
      <c r="B1164" s="47"/>
      <c r="C1164" s="47"/>
      <c r="D1164" s="47"/>
      <c r="E1164" s="47"/>
      <c r="F1164" s="47"/>
      <c r="G1164" s="416"/>
      <c r="H1164" s="52"/>
      <c r="I1164" s="175"/>
      <c r="J1164" s="175"/>
      <c r="K1164" s="175"/>
      <c r="L1164" s="175"/>
      <c r="M1164" s="175"/>
      <c r="N1164" s="175"/>
      <c r="O1164" s="175"/>
      <c r="P1164" s="175"/>
      <c r="Q1164" s="175"/>
      <c r="R1164" s="175"/>
      <c r="S1164" s="175"/>
      <c r="T1164" s="175"/>
      <c r="U1164" s="175"/>
      <c r="V1164" s="175"/>
      <c r="W1164" s="175"/>
      <c r="X1164" s="175"/>
      <c r="Y1164" s="175"/>
      <c r="Z1164" s="175"/>
      <c r="AA1164" s="175"/>
      <c r="AB1164" s="175"/>
      <c r="AC1164" s="175"/>
      <c r="AD1164" s="175"/>
      <c r="AE1164" s="175"/>
      <c r="AF1164" s="175"/>
      <c r="AG1164" s="175"/>
      <c r="AH1164" s="175"/>
      <c r="AI1164" s="175"/>
      <c r="AJ1164" s="175"/>
      <c r="AK1164" s="175"/>
      <c r="AL1164" s="175"/>
      <c r="AM1164" s="175"/>
      <c r="AN1164" s="175"/>
      <c r="AO1164" s="175"/>
      <c r="AP1164" s="175"/>
      <c r="AQ1164" s="175"/>
      <c r="AR1164" s="175"/>
      <c r="AS1164" s="175"/>
      <c r="AT1164" s="175"/>
      <c r="AU1164" s="175"/>
      <c r="AV1164" s="175"/>
      <c r="AW1164" s="175"/>
      <c r="AX1164" s="175"/>
      <c r="AY1164" s="175"/>
      <c r="AZ1164" s="175"/>
      <c r="BA1164" s="175"/>
      <c r="BB1164" s="175"/>
    </row>
    <row r="1165" spans="2:54" s="174" customFormat="1" ht="11.4">
      <c r="B1165" s="47"/>
      <c r="C1165" s="47"/>
      <c r="D1165" s="47"/>
      <c r="E1165" s="47"/>
      <c r="F1165" s="47"/>
      <c r="G1165" s="416"/>
      <c r="H1165" s="52"/>
      <c r="I1165" s="175"/>
      <c r="J1165" s="175"/>
      <c r="K1165" s="175"/>
      <c r="L1165" s="175"/>
      <c r="M1165" s="175"/>
      <c r="N1165" s="175"/>
      <c r="O1165" s="175"/>
      <c r="P1165" s="175"/>
      <c r="Q1165" s="175"/>
      <c r="R1165" s="175"/>
      <c r="S1165" s="175"/>
      <c r="T1165" s="175"/>
      <c r="U1165" s="175"/>
      <c r="V1165" s="175"/>
      <c r="W1165" s="175"/>
      <c r="X1165" s="175"/>
      <c r="Y1165" s="175"/>
      <c r="Z1165" s="175"/>
      <c r="AA1165" s="175"/>
      <c r="AB1165" s="175"/>
      <c r="AC1165" s="175"/>
      <c r="AD1165" s="175"/>
      <c r="AE1165" s="175"/>
      <c r="AF1165" s="175"/>
      <c r="AG1165" s="175"/>
      <c r="AH1165" s="175"/>
      <c r="AI1165" s="175"/>
      <c r="AJ1165" s="175"/>
      <c r="AK1165" s="175"/>
      <c r="AL1165" s="175"/>
      <c r="AM1165" s="175"/>
      <c r="AN1165" s="175"/>
      <c r="AO1165" s="175"/>
      <c r="AP1165" s="175"/>
      <c r="AQ1165" s="175"/>
      <c r="AR1165" s="175"/>
      <c r="AS1165" s="175"/>
      <c r="AT1165" s="175"/>
      <c r="AU1165" s="175"/>
      <c r="AV1165" s="175"/>
      <c r="AW1165" s="175"/>
      <c r="AX1165" s="175"/>
      <c r="AY1165" s="175"/>
      <c r="AZ1165" s="175"/>
      <c r="BA1165" s="175"/>
      <c r="BB1165" s="175"/>
    </row>
    <row r="1166" spans="2:54" s="174" customFormat="1" ht="11.4">
      <c r="B1166" s="47"/>
      <c r="C1166" s="47"/>
      <c r="D1166" s="47"/>
      <c r="E1166" s="47"/>
      <c r="F1166" s="47"/>
      <c r="G1166" s="416"/>
      <c r="H1166" s="52"/>
      <c r="I1166" s="175"/>
      <c r="J1166" s="175"/>
      <c r="K1166" s="175"/>
      <c r="L1166" s="175"/>
      <c r="M1166" s="175"/>
      <c r="N1166" s="175"/>
      <c r="O1166" s="175"/>
      <c r="P1166" s="175"/>
      <c r="Q1166" s="175"/>
      <c r="R1166" s="175"/>
      <c r="S1166" s="175"/>
      <c r="T1166" s="175"/>
      <c r="U1166" s="175"/>
      <c r="V1166" s="175"/>
      <c r="W1166" s="175"/>
      <c r="X1166" s="175"/>
      <c r="Y1166" s="175"/>
      <c r="Z1166" s="175"/>
      <c r="AA1166" s="175"/>
      <c r="AB1166" s="175"/>
      <c r="AC1166" s="175"/>
      <c r="AD1166" s="175"/>
      <c r="AE1166" s="175"/>
      <c r="AF1166" s="175"/>
      <c r="AG1166" s="175"/>
      <c r="AH1166" s="175"/>
      <c r="AI1166" s="175"/>
      <c r="AJ1166" s="175"/>
      <c r="AK1166" s="175"/>
      <c r="AL1166" s="175"/>
      <c r="AM1166" s="175"/>
      <c r="AN1166" s="175"/>
      <c r="AO1166" s="175"/>
      <c r="AP1166" s="175"/>
      <c r="AQ1166" s="175"/>
      <c r="AR1166" s="175"/>
      <c r="AS1166" s="175"/>
      <c r="AT1166" s="175"/>
      <c r="AU1166" s="175"/>
      <c r="AV1166" s="175"/>
      <c r="AW1166" s="175"/>
      <c r="AX1166" s="175"/>
      <c r="AY1166" s="175"/>
      <c r="AZ1166" s="175"/>
      <c r="BA1166" s="175"/>
      <c r="BB1166" s="175"/>
    </row>
    <row r="1167" spans="2:54" s="174" customFormat="1" ht="11.4">
      <c r="B1167" s="47"/>
      <c r="C1167" s="47"/>
      <c r="D1167" s="47"/>
      <c r="E1167" s="47"/>
      <c r="F1167" s="47"/>
      <c r="G1167" s="416"/>
      <c r="H1167" s="52"/>
      <c r="I1167" s="175"/>
      <c r="J1167" s="175"/>
      <c r="K1167" s="175"/>
      <c r="L1167" s="175"/>
      <c r="M1167" s="175"/>
      <c r="N1167" s="175"/>
      <c r="O1167" s="175"/>
      <c r="P1167" s="175"/>
      <c r="Q1167" s="175"/>
      <c r="R1167" s="175"/>
      <c r="S1167" s="175"/>
      <c r="T1167" s="175"/>
      <c r="U1167" s="175"/>
      <c r="V1167" s="175"/>
      <c r="W1167" s="175"/>
      <c r="X1167" s="175"/>
      <c r="Y1167" s="175"/>
      <c r="Z1167" s="175"/>
      <c r="AA1167" s="175"/>
      <c r="AB1167" s="175"/>
      <c r="AC1167" s="175"/>
      <c r="AD1167" s="175"/>
      <c r="AE1167" s="175"/>
      <c r="AF1167" s="175"/>
      <c r="AG1167" s="175"/>
      <c r="AH1167" s="175"/>
      <c r="AI1167" s="175"/>
      <c r="AJ1167" s="175"/>
      <c r="AK1167" s="175"/>
      <c r="AL1167" s="175"/>
      <c r="AM1167" s="175"/>
      <c r="AN1167" s="175"/>
      <c r="AO1167" s="175"/>
      <c r="AP1167" s="175"/>
      <c r="AQ1167" s="175"/>
      <c r="AR1167" s="175"/>
      <c r="AS1167" s="175"/>
      <c r="AT1167" s="175"/>
      <c r="AU1167" s="175"/>
      <c r="AV1167" s="175"/>
      <c r="AW1167" s="175"/>
      <c r="AX1167" s="175"/>
      <c r="AY1167" s="175"/>
      <c r="AZ1167" s="175"/>
      <c r="BA1167" s="175"/>
      <c r="BB1167" s="175"/>
    </row>
    <row r="1168" spans="2:54" s="174" customFormat="1" ht="11.4">
      <c r="B1168" s="47"/>
      <c r="C1168" s="47"/>
      <c r="D1168" s="47"/>
      <c r="E1168" s="47"/>
      <c r="F1168" s="47"/>
      <c r="G1168" s="416"/>
      <c r="H1168" s="52"/>
      <c r="I1168" s="175"/>
      <c r="J1168" s="175"/>
      <c r="K1168" s="175"/>
      <c r="L1168" s="175"/>
      <c r="M1168" s="175"/>
      <c r="N1168" s="175"/>
      <c r="O1168" s="175"/>
      <c r="P1168" s="175"/>
      <c r="Q1168" s="175"/>
      <c r="R1168" s="175"/>
      <c r="S1168" s="175"/>
      <c r="T1168" s="175"/>
      <c r="U1168" s="175"/>
      <c r="V1168" s="175"/>
      <c r="W1168" s="175"/>
      <c r="X1168" s="175"/>
      <c r="Y1168" s="175"/>
      <c r="Z1168" s="175"/>
      <c r="AA1168" s="175"/>
      <c r="AB1168" s="175"/>
      <c r="AC1168" s="175"/>
      <c r="AD1168" s="175"/>
      <c r="AE1168" s="175"/>
      <c r="AF1168" s="175"/>
      <c r="AG1168" s="175"/>
      <c r="AH1168" s="175"/>
      <c r="AI1168" s="175"/>
      <c r="AJ1168" s="175"/>
      <c r="AK1168" s="175"/>
      <c r="AL1168" s="175"/>
      <c r="AM1168" s="175"/>
      <c r="AN1168" s="175"/>
      <c r="AO1168" s="175"/>
      <c r="AP1168" s="175"/>
      <c r="AQ1168" s="175"/>
      <c r="AR1168" s="175"/>
      <c r="AS1168" s="175"/>
      <c r="AT1168" s="175"/>
      <c r="AU1168" s="175"/>
      <c r="AV1168" s="175"/>
      <c r="AW1168" s="175"/>
      <c r="AX1168" s="175"/>
      <c r="AY1168" s="175"/>
      <c r="AZ1168" s="175"/>
      <c r="BA1168" s="175"/>
      <c r="BB1168" s="175"/>
    </row>
    <row r="1169" spans="1:54" s="174" customFormat="1" ht="11.4">
      <c r="B1169" s="47"/>
      <c r="C1169" s="47"/>
      <c r="D1169" s="47"/>
      <c r="E1169" s="47"/>
      <c r="F1169" s="47"/>
      <c r="G1169" s="416"/>
      <c r="H1169" s="52"/>
      <c r="I1169" s="175"/>
      <c r="J1169" s="175"/>
      <c r="K1169" s="175"/>
      <c r="L1169" s="175"/>
      <c r="M1169" s="175"/>
      <c r="N1169" s="175"/>
      <c r="O1169" s="175"/>
      <c r="P1169" s="175"/>
      <c r="Q1169" s="175"/>
      <c r="R1169" s="175"/>
      <c r="S1169" s="175"/>
      <c r="T1169" s="175"/>
      <c r="U1169" s="175"/>
      <c r="V1169" s="175"/>
      <c r="W1169" s="175"/>
      <c r="X1169" s="175"/>
      <c r="Y1169" s="175"/>
      <c r="Z1169" s="175"/>
      <c r="AA1169" s="175"/>
      <c r="AB1169" s="175"/>
      <c r="AC1169" s="175"/>
      <c r="AD1169" s="175"/>
      <c r="AE1169" s="175"/>
      <c r="AF1169" s="175"/>
      <c r="AG1169" s="175"/>
      <c r="AH1169" s="175"/>
      <c r="AI1169" s="175"/>
      <c r="AJ1169" s="175"/>
      <c r="AK1169" s="175"/>
      <c r="AL1169" s="175"/>
      <c r="AM1169" s="175"/>
      <c r="AN1169" s="175"/>
      <c r="AO1169" s="175"/>
      <c r="AP1169" s="175"/>
      <c r="AQ1169" s="175"/>
      <c r="AR1169" s="175"/>
      <c r="AS1169" s="175"/>
      <c r="AT1169" s="175"/>
      <c r="AU1169" s="175"/>
      <c r="AV1169" s="175"/>
      <c r="AW1169" s="175"/>
      <c r="AX1169" s="175"/>
      <c r="AY1169" s="175"/>
      <c r="AZ1169" s="175"/>
      <c r="BA1169" s="175"/>
      <c r="BB1169" s="175"/>
    </row>
    <row r="1170" spans="1:54" s="174" customFormat="1" ht="11.4">
      <c r="B1170" s="47"/>
      <c r="C1170" s="47"/>
      <c r="D1170" s="47"/>
      <c r="E1170" s="47"/>
      <c r="F1170" s="47"/>
      <c r="G1170" s="416"/>
      <c r="H1170" s="52"/>
      <c r="I1170" s="175"/>
      <c r="J1170" s="175"/>
      <c r="K1170" s="175"/>
      <c r="L1170" s="175"/>
      <c r="M1170" s="175"/>
      <c r="N1170" s="175"/>
      <c r="O1170" s="175"/>
      <c r="P1170" s="175"/>
      <c r="Q1170" s="175"/>
      <c r="R1170" s="175"/>
      <c r="S1170" s="175"/>
      <c r="T1170" s="175"/>
      <c r="U1170" s="175"/>
      <c r="V1170" s="175"/>
      <c r="W1170" s="175"/>
      <c r="X1170" s="175"/>
      <c r="Y1170" s="175"/>
      <c r="Z1170" s="175"/>
      <c r="AA1170" s="175"/>
      <c r="AB1170" s="175"/>
      <c r="AC1170" s="175"/>
      <c r="AD1170" s="175"/>
      <c r="AE1170" s="175"/>
      <c r="AF1170" s="175"/>
      <c r="AG1170" s="175"/>
      <c r="AH1170" s="175"/>
      <c r="AI1170" s="175"/>
      <c r="AJ1170" s="175"/>
      <c r="AK1170" s="175"/>
      <c r="AL1170" s="175"/>
      <c r="AM1170" s="175"/>
      <c r="AN1170" s="175"/>
      <c r="AO1170" s="175"/>
      <c r="AP1170" s="175"/>
      <c r="AQ1170" s="175"/>
      <c r="AR1170" s="175"/>
      <c r="AS1170" s="175"/>
      <c r="AT1170" s="175"/>
      <c r="AU1170" s="175"/>
      <c r="AV1170" s="175"/>
      <c r="AW1170" s="175"/>
      <c r="AX1170" s="175"/>
      <c r="AY1170" s="175"/>
      <c r="AZ1170" s="175"/>
      <c r="BA1170" s="175"/>
      <c r="BB1170" s="175"/>
    </row>
    <row r="1171" spans="1:54" s="174" customFormat="1" ht="11.4">
      <c r="B1171" s="47"/>
      <c r="C1171" s="47"/>
      <c r="D1171" s="47"/>
      <c r="E1171" s="47"/>
      <c r="F1171" s="47"/>
      <c r="G1171" s="416"/>
      <c r="H1171" s="52"/>
      <c r="I1171" s="175"/>
      <c r="J1171" s="175"/>
      <c r="K1171" s="175"/>
      <c r="L1171" s="175"/>
      <c r="M1171" s="175"/>
      <c r="N1171" s="175"/>
      <c r="O1171" s="175"/>
      <c r="P1171" s="175"/>
      <c r="Q1171" s="175"/>
      <c r="R1171" s="175"/>
      <c r="S1171" s="175"/>
      <c r="T1171" s="175"/>
      <c r="U1171" s="175"/>
      <c r="V1171" s="175"/>
      <c r="W1171" s="175"/>
      <c r="X1171" s="175"/>
      <c r="Y1171" s="175"/>
      <c r="Z1171" s="175"/>
      <c r="AA1171" s="175"/>
      <c r="AB1171" s="175"/>
      <c r="AC1171" s="175"/>
      <c r="AD1171" s="175"/>
      <c r="AE1171" s="175"/>
      <c r="AF1171" s="175"/>
      <c r="AG1171" s="175"/>
      <c r="AH1171" s="175"/>
      <c r="AI1171" s="175"/>
      <c r="AJ1171" s="175"/>
      <c r="AK1171" s="175"/>
      <c r="AL1171" s="175"/>
      <c r="AM1171" s="175"/>
      <c r="AN1171" s="175"/>
      <c r="AO1171" s="175"/>
      <c r="AP1171" s="175"/>
      <c r="AQ1171" s="175"/>
      <c r="AR1171" s="175"/>
      <c r="AS1171" s="175"/>
      <c r="AT1171" s="175"/>
      <c r="AU1171" s="175"/>
      <c r="AV1171" s="175"/>
      <c r="AW1171" s="175"/>
      <c r="AX1171" s="175"/>
      <c r="AY1171" s="175"/>
      <c r="AZ1171" s="175"/>
      <c r="BA1171" s="175"/>
      <c r="BB1171" s="175"/>
    </row>
    <row r="1172" spans="1:54" s="174" customFormat="1" ht="11.4">
      <c r="B1172" s="47"/>
      <c r="C1172" s="47"/>
      <c r="D1172" s="47"/>
      <c r="E1172" s="47"/>
      <c r="F1172" s="47"/>
      <c r="G1172" s="416"/>
      <c r="H1172" s="52"/>
      <c r="I1172" s="175"/>
      <c r="J1172" s="175"/>
      <c r="K1172" s="175"/>
      <c r="L1172" s="175"/>
      <c r="M1172" s="175"/>
      <c r="N1172" s="175"/>
      <c r="O1172" s="175"/>
      <c r="P1172" s="175"/>
      <c r="Q1172" s="175"/>
      <c r="R1172" s="175"/>
      <c r="S1172" s="175"/>
      <c r="T1172" s="175"/>
      <c r="U1172" s="175"/>
      <c r="V1172" s="175"/>
      <c r="W1172" s="175"/>
      <c r="X1172" s="175"/>
      <c r="Y1172" s="175"/>
      <c r="Z1172" s="175"/>
      <c r="AA1172" s="175"/>
      <c r="AB1172" s="175"/>
      <c r="AC1172" s="175"/>
      <c r="AD1172" s="175"/>
      <c r="AE1172" s="175"/>
      <c r="AF1172" s="175"/>
      <c r="AG1172" s="175"/>
      <c r="AH1172" s="175"/>
      <c r="AI1172" s="175"/>
      <c r="AJ1172" s="175"/>
      <c r="AK1172" s="175"/>
      <c r="AL1172" s="175"/>
      <c r="AM1172" s="175"/>
      <c r="AN1172" s="175"/>
      <c r="AO1172" s="175"/>
      <c r="AP1172" s="175"/>
      <c r="AQ1172" s="175"/>
      <c r="AR1172" s="175"/>
      <c r="AS1172" s="175"/>
      <c r="AT1172" s="175"/>
      <c r="AU1172" s="175"/>
      <c r="AV1172" s="175"/>
      <c r="AW1172" s="175"/>
      <c r="AX1172" s="175"/>
      <c r="AY1172" s="175"/>
      <c r="AZ1172" s="175"/>
      <c r="BA1172" s="175"/>
      <c r="BB1172" s="175"/>
    </row>
    <row r="1173" spans="1:54" s="174" customFormat="1" ht="11.4">
      <c r="B1173" s="47"/>
      <c r="C1173" s="47"/>
      <c r="D1173" s="47"/>
      <c r="E1173" s="47"/>
      <c r="F1173" s="47"/>
      <c r="G1173" s="416"/>
      <c r="H1173" s="52"/>
      <c r="I1173" s="175"/>
      <c r="J1173" s="175"/>
      <c r="K1173" s="175"/>
      <c r="L1173" s="175"/>
      <c r="M1173" s="175"/>
      <c r="N1173" s="175"/>
      <c r="O1173" s="175"/>
      <c r="P1173" s="175"/>
      <c r="Q1173" s="175"/>
      <c r="R1173" s="175"/>
      <c r="S1173" s="175"/>
      <c r="T1173" s="175"/>
      <c r="U1173" s="175"/>
      <c r="V1173" s="175"/>
      <c r="W1173" s="175"/>
      <c r="X1173" s="175"/>
      <c r="Y1173" s="175"/>
      <c r="Z1173" s="175"/>
      <c r="AA1173" s="175"/>
      <c r="AB1173" s="175"/>
      <c r="AC1173" s="175"/>
      <c r="AD1173" s="175"/>
      <c r="AE1173" s="175"/>
      <c r="AF1173" s="175"/>
      <c r="AG1173" s="175"/>
      <c r="AH1173" s="175"/>
      <c r="AI1173" s="175"/>
      <c r="AJ1173" s="175"/>
      <c r="AK1173" s="175"/>
      <c r="AL1173" s="175"/>
      <c r="AM1173" s="175"/>
      <c r="AN1173" s="175"/>
      <c r="AO1173" s="175"/>
      <c r="AP1173" s="175"/>
      <c r="AQ1173" s="175"/>
      <c r="AR1173" s="175"/>
      <c r="AS1173" s="175"/>
      <c r="AT1173" s="175"/>
      <c r="AU1173" s="175"/>
      <c r="AV1173" s="175"/>
      <c r="AW1173" s="175"/>
      <c r="AX1173" s="175"/>
      <c r="AY1173" s="175"/>
      <c r="AZ1173" s="175"/>
      <c r="BA1173" s="175"/>
      <c r="BB1173" s="175"/>
    </row>
    <row r="1174" spans="1:54" s="174" customFormat="1" ht="11.4">
      <c r="B1174" s="47"/>
      <c r="C1174" s="47"/>
      <c r="D1174" s="47"/>
      <c r="E1174" s="47"/>
      <c r="F1174" s="47"/>
      <c r="G1174" s="416"/>
      <c r="H1174" s="52"/>
      <c r="I1174" s="175"/>
      <c r="J1174" s="175"/>
      <c r="K1174" s="175"/>
      <c r="L1174" s="175"/>
      <c r="M1174" s="175"/>
      <c r="N1174" s="175"/>
      <c r="O1174" s="175"/>
      <c r="P1174" s="175"/>
      <c r="Q1174" s="175"/>
      <c r="R1174" s="175"/>
      <c r="S1174" s="175"/>
      <c r="T1174" s="175"/>
      <c r="U1174" s="175"/>
      <c r="V1174" s="175"/>
      <c r="W1174" s="175"/>
      <c r="X1174" s="175"/>
      <c r="Y1174" s="175"/>
      <c r="Z1174" s="175"/>
      <c r="AA1174" s="175"/>
      <c r="AB1174" s="175"/>
      <c r="AC1174" s="175"/>
      <c r="AD1174" s="175"/>
      <c r="AE1174" s="175"/>
      <c r="AF1174" s="175"/>
      <c r="AG1174" s="175"/>
      <c r="AH1174" s="175"/>
      <c r="AI1174" s="175"/>
      <c r="AJ1174" s="175"/>
      <c r="AK1174" s="175"/>
      <c r="AL1174" s="175"/>
      <c r="AM1174" s="175"/>
      <c r="AN1174" s="175"/>
      <c r="AO1174" s="175"/>
      <c r="AP1174" s="175"/>
      <c r="AQ1174" s="175"/>
      <c r="AR1174" s="175"/>
      <c r="AS1174" s="175"/>
      <c r="AT1174" s="175"/>
      <c r="AU1174" s="175"/>
      <c r="AV1174" s="175"/>
      <c r="AW1174" s="175"/>
      <c r="AX1174" s="175"/>
      <c r="AY1174" s="175"/>
      <c r="AZ1174" s="175"/>
      <c r="BA1174" s="175"/>
      <c r="BB1174" s="175"/>
    </row>
    <row r="1175" spans="1:54" s="174" customFormat="1" ht="11.4">
      <c r="B1175" s="47"/>
      <c r="C1175" s="47"/>
      <c r="D1175" s="47"/>
      <c r="E1175" s="47"/>
      <c r="F1175" s="47"/>
      <c r="G1175" s="416"/>
      <c r="H1175" s="52"/>
      <c r="I1175" s="175"/>
      <c r="J1175" s="175"/>
      <c r="K1175" s="175"/>
      <c r="L1175" s="175"/>
      <c r="M1175" s="175"/>
      <c r="N1175" s="175"/>
      <c r="O1175" s="175"/>
      <c r="P1175" s="175"/>
      <c r="Q1175" s="175"/>
      <c r="R1175" s="175"/>
      <c r="S1175" s="175"/>
      <c r="T1175" s="175"/>
      <c r="U1175" s="175"/>
      <c r="V1175" s="175"/>
      <c r="W1175" s="175"/>
      <c r="X1175" s="175"/>
      <c r="Y1175" s="175"/>
      <c r="Z1175" s="175"/>
      <c r="AA1175" s="175"/>
      <c r="AB1175" s="175"/>
      <c r="AC1175" s="175"/>
      <c r="AD1175" s="175"/>
      <c r="AE1175" s="175"/>
      <c r="AF1175" s="175"/>
      <c r="AG1175" s="175"/>
      <c r="AH1175" s="175"/>
      <c r="AI1175" s="175"/>
      <c r="AJ1175" s="175"/>
      <c r="AK1175" s="175"/>
      <c r="AL1175" s="175"/>
      <c r="AM1175" s="175"/>
      <c r="AN1175" s="175"/>
      <c r="AO1175" s="175"/>
      <c r="AP1175" s="175"/>
      <c r="AQ1175" s="175"/>
      <c r="AR1175" s="175"/>
      <c r="AS1175" s="175"/>
      <c r="AT1175" s="175"/>
      <c r="AU1175" s="175"/>
      <c r="AV1175" s="175"/>
      <c r="AW1175" s="175"/>
      <c r="AX1175" s="175"/>
      <c r="AY1175" s="175"/>
      <c r="AZ1175" s="175"/>
      <c r="BA1175" s="175"/>
      <c r="BB1175" s="175"/>
    </row>
    <row r="1176" spans="1:54" s="174" customFormat="1" ht="11.4">
      <c r="B1176" s="47"/>
      <c r="C1176" s="47"/>
      <c r="D1176" s="47"/>
      <c r="E1176" s="47"/>
      <c r="F1176" s="47"/>
      <c r="G1176" s="416"/>
      <c r="H1176" s="52"/>
      <c r="I1176" s="175"/>
      <c r="J1176" s="175"/>
      <c r="K1176" s="175"/>
      <c r="L1176" s="175"/>
      <c r="M1176" s="175"/>
      <c r="N1176" s="175"/>
      <c r="O1176" s="175"/>
      <c r="P1176" s="175"/>
      <c r="Q1176" s="175"/>
      <c r="R1176" s="175"/>
      <c r="S1176" s="175"/>
      <c r="T1176" s="175"/>
      <c r="U1176" s="175"/>
      <c r="V1176" s="175"/>
      <c r="W1176" s="175"/>
      <c r="X1176" s="175"/>
      <c r="Y1176" s="175"/>
      <c r="Z1176" s="175"/>
      <c r="AA1176" s="175"/>
      <c r="AB1176" s="175"/>
      <c r="AC1176" s="175"/>
      <c r="AD1176" s="175"/>
      <c r="AE1176" s="175"/>
      <c r="AF1176" s="175"/>
      <c r="AG1176" s="175"/>
      <c r="AH1176" s="175"/>
      <c r="AI1176" s="175"/>
      <c r="AJ1176" s="175"/>
      <c r="AK1176" s="175"/>
      <c r="AL1176" s="175"/>
      <c r="AM1176" s="175"/>
      <c r="AN1176" s="175"/>
      <c r="AO1176" s="175"/>
      <c r="AP1176" s="175"/>
      <c r="AQ1176" s="175"/>
      <c r="AR1176" s="175"/>
      <c r="AS1176" s="175"/>
      <c r="AT1176" s="175"/>
      <c r="AU1176" s="175"/>
      <c r="AV1176" s="175"/>
      <c r="AW1176" s="175"/>
      <c r="AX1176" s="175"/>
      <c r="AY1176" s="175"/>
      <c r="AZ1176" s="175"/>
      <c r="BA1176" s="175"/>
      <c r="BB1176" s="175"/>
    </row>
    <row r="1177" spans="1:54" s="174" customFormat="1" ht="11.4">
      <c r="B1177" s="47"/>
      <c r="C1177" s="47"/>
      <c r="D1177" s="47"/>
      <c r="E1177" s="47"/>
      <c r="F1177" s="47"/>
      <c r="G1177" s="416"/>
      <c r="H1177" s="52"/>
      <c r="I1177" s="175"/>
      <c r="J1177" s="175"/>
      <c r="K1177" s="175"/>
      <c r="L1177" s="175"/>
      <c r="M1177" s="175"/>
      <c r="N1177" s="175"/>
      <c r="O1177" s="175"/>
      <c r="P1177" s="175"/>
      <c r="Q1177" s="175"/>
      <c r="R1177" s="175"/>
      <c r="S1177" s="175"/>
      <c r="T1177" s="175"/>
      <c r="U1177" s="175"/>
      <c r="V1177" s="175"/>
      <c r="W1177" s="175"/>
      <c r="X1177" s="175"/>
      <c r="Y1177" s="175"/>
      <c r="Z1177" s="175"/>
      <c r="AA1177" s="175"/>
      <c r="AB1177" s="175"/>
      <c r="AC1177" s="175"/>
      <c r="AD1177" s="175"/>
      <c r="AE1177" s="175"/>
      <c r="AF1177" s="175"/>
      <c r="AG1177" s="175"/>
      <c r="AH1177" s="175"/>
      <c r="AI1177" s="175"/>
      <c r="AJ1177" s="175"/>
      <c r="AK1177" s="175"/>
      <c r="AL1177" s="175"/>
      <c r="AM1177" s="175"/>
      <c r="AN1177" s="175"/>
      <c r="AO1177" s="175"/>
      <c r="AP1177" s="175"/>
      <c r="AQ1177" s="175"/>
      <c r="AR1177" s="175"/>
      <c r="AS1177" s="175"/>
      <c r="AT1177" s="175"/>
      <c r="AU1177" s="175"/>
      <c r="AV1177" s="175"/>
      <c r="AW1177" s="175"/>
      <c r="AX1177" s="175"/>
      <c r="AY1177" s="175"/>
      <c r="AZ1177" s="175"/>
      <c r="BA1177" s="175"/>
      <c r="BB1177" s="175"/>
    </row>
    <row r="1178" spans="1:54" s="174" customFormat="1" ht="11.4">
      <c r="B1178" s="47"/>
      <c r="C1178" s="47"/>
      <c r="D1178" s="47"/>
      <c r="E1178" s="47"/>
      <c r="F1178" s="47"/>
      <c r="G1178" s="416"/>
      <c r="H1178" s="52"/>
      <c r="I1178" s="175"/>
      <c r="J1178" s="175"/>
      <c r="K1178" s="175"/>
      <c r="L1178" s="175"/>
      <c r="M1178" s="175"/>
      <c r="N1178" s="175"/>
      <c r="O1178" s="175"/>
      <c r="P1178" s="175"/>
      <c r="Q1178" s="175"/>
      <c r="R1178" s="175"/>
      <c r="S1178" s="175"/>
      <c r="T1178" s="175"/>
      <c r="U1178" s="175"/>
      <c r="V1178" s="175"/>
      <c r="W1178" s="175"/>
      <c r="X1178" s="175"/>
      <c r="Y1178" s="175"/>
      <c r="Z1178" s="175"/>
      <c r="AA1178" s="175"/>
      <c r="AB1178" s="175"/>
      <c r="AC1178" s="175"/>
      <c r="AD1178" s="175"/>
      <c r="AE1178" s="175"/>
      <c r="AF1178" s="175"/>
      <c r="AG1178" s="175"/>
      <c r="AH1178" s="175"/>
      <c r="AI1178" s="175"/>
      <c r="AJ1178" s="175"/>
      <c r="AK1178" s="175"/>
      <c r="AL1178" s="175"/>
      <c r="AM1178" s="175"/>
      <c r="AN1178" s="175"/>
      <c r="AO1178" s="175"/>
      <c r="AP1178" s="175"/>
      <c r="AQ1178" s="175"/>
      <c r="AR1178" s="175"/>
      <c r="AS1178" s="175"/>
      <c r="AT1178" s="175"/>
      <c r="AU1178" s="175"/>
      <c r="AV1178" s="175"/>
      <c r="AW1178" s="175"/>
      <c r="AX1178" s="175"/>
      <c r="AY1178" s="175"/>
      <c r="AZ1178" s="175"/>
      <c r="BA1178" s="175"/>
      <c r="BB1178" s="175"/>
    </row>
    <row r="1179" spans="1:54" s="174" customFormat="1" ht="11.4">
      <c r="B1179" s="47"/>
      <c r="C1179" s="47"/>
      <c r="D1179" s="47"/>
      <c r="E1179" s="47"/>
      <c r="F1179" s="47"/>
      <c r="G1179" s="416"/>
      <c r="H1179" s="52"/>
      <c r="I1179" s="175"/>
      <c r="J1179" s="175"/>
      <c r="K1179" s="175"/>
      <c r="L1179" s="175"/>
      <c r="M1179" s="175"/>
      <c r="N1179" s="175"/>
      <c r="O1179" s="175"/>
      <c r="P1179" s="175"/>
      <c r="Q1179" s="175"/>
      <c r="R1179" s="175"/>
      <c r="S1179" s="175"/>
      <c r="T1179" s="175"/>
      <c r="U1179" s="175"/>
      <c r="V1179" s="175"/>
      <c r="W1179" s="175"/>
      <c r="X1179" s="175"/>
      <c r="Y1179" s="175"/>
      <c r="Z1179" s="175"/>
      <c r="AA1179" s="175"/>
      <c r="AB1179" s="175"/>
      <c r="AC1179" s="175"/>
      <c r="AD1179" s="175"/>
      <c r="AE1179" s="175"/>
      <c r="AF1179" s="175"/>
      <c r="AG1179" s="175"/>
      <c r="AH1179" s="175"/>
      <c r="AI1179" s="175"/>
      <c r="AJ1179" s="175"/>
      <c r="AK1179" s="175"/>
      <c r="AL1179" s="175"/>
      <c r="AM1179" s="175"/>
      <c r="AN1179" s="175"/>
      <c r="AO1179" s="175"/>
      <c r="AP1179" s="175"/>
      <c r="AQ1179" s="175"/>
      <c r="AR1179" s="175"/>
      <c r="AS1179" s="175"/>
      <c r="AT1179" s="175"/>
      <c r="AU1179" s="175"/>
      <c r="AV1179" s="175"/>
      <c r="AW1179" s="175"/>
      <c r="AX1179" s="175"/>
      <c r="AY1179" s="175"/>
      <c r="AZ1179" s="175"/>
      <c r="BA1179" s="175"/>
      <c r="BB1179" s="175"/>
    </row>
    <row r="1180" spans="1:54" s="2" customFormat="1" ht="12">
      <c r="B1180" s="47"/>
      <c r="C1180" s="47"/>
      <c r="D1180" s="47"/>
      <c r="E1180" s="47"/>
      <c r="F1180" s="47"/>
      <c r="G1180" s="416"/>
      <c r="H1180" s="52"/>
      <c r="I1180" s="175"/>
      <c r="J1180" s="178"/>
      <c r="K1180" s="178"/>
      <c r="L1180" s="178"/>
      <c r="M1180" s="178"/>
      <c r="N1180" s="178"/>
      <c r="O1180" s="178"/>
      <c r="P1180" s="178"/>
      <c r="Q1180" s="178"/>
      <c r="R1180" s="178"/>
      <c r="S1180" s="178"/>
      <c r="T1180" s="178"/>
      <c r="U1180" s="178"/>
      <c r="V1180" s="178"/>
      <c r="W1180" s="178"/>
      <c r="X1180" s="178"/>
      <c r="Y1180" s="178"/>
      <c r="Z1180" s="178"/>
      <c r="AA1180" s="178"/>
      <c r="AB1180" s="178"/>
      <c r="AC1180" s="178"/>
      <c r="AD1180" s="178"/>
      <c r="AE1180" s="178"/>
      <c r="AF1180" s="178"/>
      <c r="AG1180" s="178"/>
      <c r="AH1180" s="178"/>
      <c r="AI1180" s="178"/>
      <c r="AJ1180" s="178"/>
      <c r="AK1180" s="178"/>
      <c r="AL1180" s="178"/>
      <c r="AM1180" s="178"/>
      <c r="AN1180" s="178"/>
      <c r="AO1180" s="178"/>
      <c r="AP1180" s="178"/>
      <c r="AQ1180" s="178"/>
      <c r="AR1180" s="178"/>
      <c r="AS1180" s="178"/>
      <c r="AT1180" s="178"/>
      <c r="AU1180" s="178"/>
      <c r="AV1180" s="178"/>
      <c r="AW1180" s="178"/>
      <c r="AX1180" s="178"/>
      <c r="AY1180" s="178"/>
      <c r="AZ1180" s="178"/>
      <c r="BA1180" s="178"/>
      <c r="BB1180" s="178"/>
    </row>
    <row r="1181" spans="1:54" s="1" customFormat="1" ht="13.8">
      <c r="B1181" s="47"/>
      <c r="C1181" s="47"/>
      <c r="D1181" s="47"/>
      <c r="E1181" s="47"/>
      <c r="F1181" s="47"/>
      <c r="G1181" s="416"/>
      <c r="H1181" s="52"/>
      <c r="I1181" s="175"/>
      <c r="J1181" s="180"/>
      <c r="K1181" s="180"/>
      <c r="L1181" s="180"/>
      <c r="M1181" s="180"/>
      <c r="N1181" s="180"/>
      <c r="O1181" s="180"/>
      <c r="P1181" s="180"/>
      <c r="Q1181" s="180"/>
      <c r="R1181" s="180"/>
      <c r="S1181" s="180"/>
      <c r="T1181" s="180"/>
      <c r="U1181" s="180"/>
      <c r="V1181" s="180"/>
      <c r="W1181" s="180"/>
      <c r="X1181" s="180"/>
      <c r="Y1181" s="180"/>
      <c r="Z1181" s="180"/>
      <c r="AA1181" s="180"/>
      <c r="AB1181" s="180"/>
      <c r="AC1181" s="180"/>
      <c r="AD1181" s="180"/>
      <c r="AE1181" s="180"/>
      <c r="AF1181" s="180"/>
      <c r="AG1181" s="180"/>
      <c r="AH1181" s="180"/>
      <c r="AI1181" s="180"/>
      <c r="AJ1181" s="180"/>
      <c r="AK1181" s="180"/>
      <c r="AL1181" s="180"/>
      <c r="AM1181" s="180"/>
      <c r="AN1181" s="180"/>
      <c r="AO1181" s="180"/>
      <c r="AP1181" s="180"/>
      <c r="AQ1181" s="180"/>
      <c r="AR1181" s="180"/>
      <c r="AS1181" s="180"/>
      <c r="AT1181" s="180"/>
      <c r="AU1181" s="180"/>
      <c r="AV1181" s="180"/>
      <c r="AW1181" s="180"/>
      <c r="AX1181" s="180"/>
      <c r="AY1181" s="180"/>
      <c r="AZ1181" s="180"/>
      <c r="BA1181" s="180"/>
      <c r="BB1181" s="180"/>
    </row>
    <row r="1182" spans="1:54" s="174" customFormat="1" ht="11.4">
      <c r="A1182" s="174">
        <v>1752</v>
      </c>
      <c r="B1182" s="47"/>
      <c r="C1182" s="47"/>
      <c r="D1182" s="47"/>
      <c r="E1182" s="47"/>
      <c r="F1182" s="47"/>
      <c r="G1182" s="416"/>
      <c r="H1182" s="52"/>
      <c r="I1182" s="175"/>
      <c r="J1182" s="175"/>
      <c r="K1182" s="175"/>
      <c r="L1182" s="175"/>
      <c r="M1182" s="175"/>
      <c r="N1182" s="175"/>
      <c r="O1182" s="175"/>
      <c r="P1182" s="175"/>
      <c r="Q1182" s="175"/>
      <c r="R1182" s="175"/>
      <c r="S1182" s="175"/>
      <c r="T1182" s="175"/>
      <c r="U1182" s="175"/>
      <c r="V1182" s="175"/>
      <c r="W1182" s="175"/>
      <c r="X1182" s="175"/>
      <c r="Y1182" s="175"/>
      <c r="Z1182" s="175"/>
      <c r="AA1182" s="175"/>
      <c r="AB1182" s="175"/>
      <c r="AC1182" s="175"/>
      <c r="AD1182" s="175"/>
      <c r="AE1182" s="175"/>
      <c r="AF1182" s="175"/>
      <c r="AG1182" s="175"/>
      <c r="AH1182" s="175"/>
      <c r="AI1182" s="175"/>
      <c r="AJ1182" s="175"/>
      <c r="AK1182" s="175"/>
      <c r="AL1182" s="175"/>
      <c r="AM1182" s="175"/>
      <c r="AN1182" s="175"/>
      <c r="AO1182" s="175"/>
      <c r="AP1182" s="175"/>
      <c r="AQ1182" s="175"/>
      <c r="AR1182" s="175"/>
      <c r="AS1182" s="175"/>
      <c r="AT1182" s="175"/>
      <c r="AU1182" s="175"/>
      <c r="AV1182" s="175"/>
      <c r="AW1182" s="175"/>
      <c r="AX1182" s="175"/>
      <c r="AY1182" s="175"/>
      <c r="AZ1182" s="175"/>
      <c r="BA1182" s="175"/>
      <c r="BB1182" s="175"/>
    </row>
    <row r="1183" spans="1:54" s="174" customFormat="1" ht="11.4">
      <c r="B1183" s="47"/>
      <c r="C1183" s="47"/>
      <c r="D1183" s="47"/>
      <c r="E1183" s="47"/>
      <c r="F1183" s="47"/>
      <c r="G1183" s="416"/>
      <c r="H1183" s="52"/>
      <c r="I1183" s="175"/>
      <c r="J1183" s="175"/>
      <c r="K1183" s="175"/>
      <c r="L1183" s="175"/>
      <c r="M1183" s="175"/>
      <c r="N1183" s="175"/>
      <c r="O1183" s="175"/>
      <c r="P1183" s="175"/>
      <c r="Q1183" s="175"/>
      <c r="R1183" s="175"/>
      <c r="S1183" s="175"/>
      <c r="T1183" s="175"/>
      <c r="U1183" s="175"/>
      <c r="V1183" s="175"/>
      <c r="W1183" s="175"/>
      <c r="X1183" s="175"/>
      <c r="Y1183" s="175"/>
      <c r="Z1183" s="175"/>
      <c r="AA1183" s="175"/>
      <c r="AB1183" s="175"/>
      <c r="AC1183" s="175"/>
      <c r="AD1183" s="175"/>
      <c r="AE1183" s="175"/>
      <c r="AF1183" s="175"/>
      <c r="AG1183" s="175"/>
      <c r="AH1183" s="175"/>
      <c r="AI1183" s="175"/>
      <c r="AJ1183" s="175"/>
      <c r="AK1183" s="175"/>
      <c r="AL1183" s="175"/>
      <c r="AM1183" s="175"/>
      <c r="AN1183" s="175"/>
      <c r="AO1183" s="175"/>
      <c r="AP1183" s="175"/>
      <c r="AQ1183" s="175"/>
      <c r="AR1183" s="175"/>
      <c r="AS1183" s="175"/>
      <c r="AT1183" s="175"/>
      <c r="AU1183" s="175"/>
      <c r="AV1183" s="175"/>
      <c r="AW1183" s="175"/>
      <c r="AX1183" s="175"/>
      <c r="AY1183" s="175"/>
      <c r="AZ1183" s="175"/>
      <c r="BA1183" s="175"/>
      <c r="BB1183" s="175"/>
    </row>
    <row r="1184" spans="1:54" s="174" customFormat="1" ht="12">
      <c r="A1184" s="174">
        <v>2754</v>
      </c>
      <c r="B1184" s="47"/>
      <c r="C1184" s="47"/>
      <c r="D1184" s="47"/>
      <c r="E1184" s="47"/>
      <c r="F1184" s="47"/>
      <c r="G1184" s="416"/>
      <c r="H1184" s="52"/>
      <c r="I1184" s="178"/>
      <c r="J1184" s="175"/>
      <c r="K1184" s="175"/>
      <c r="L1184" s="175"/>
      <c r="M1184" s="175"/>
      <c r="N1184" s="175"/>
      <c r="O1184" s="175"/>
      <c r="P1184" s="175"/>
      <c r="Q1184" s="175"/>
      <c r="R1184" s="175"/>
      <c r="S1184" s="175"/>
      <c r="T1184" s="175"/>
      <c r="U1184" s="175"/>
      <c r="V1184" s="175"/>
      <c r="W1184" s="175"/>
      <c r="X1184" s="175"/>
      <c r="Y1184" s="175"/>
      <c r="Z1184" s="175"/>
      <c r="AA1184" s="175"/>
      <c r="AB1184" s="175"/>
      <c r="AC1184" s="175"/>
      <c r="AD1184" s="175"/>
      <c r="AE1184" s="175"/>
      <c r="AF1184" s="175"/>
      <c r="AG1184" s="175"/>
      <c r="AH1184" s="175"/>
      <c r="AI1184" s="175"/>
      <c r="AJ1184" s="175"/>
      <c r="AK1184" s="175"/>
      <c r="AL1184" s="175"/>
      <c r="AM1184" s="175"/>
      <c r="AN1184" s="175"/>
      <c r="AO1184" s="175"/>
      <c r="AP1184" s="175"/>
      <c r="AQ1184" s="175"/>
      <c r="AR1184" s="175"/>
      <c r="AS1184" s="175"/>
      <c r="AT1184" s="175"/>
      <c r="AU1184" s="175"/>
      <c r="AV1184" s="175"/>
      <c r="AW1184" s="175"/>
      <c r="AX1184" s="175"/>
      <c r="AY1184" s="175"/>
      <c r="AZ1184" s="175"/>
      <c r="BA1184" s="175"/>
      <c r="BB1184" s="175"/>
    </row>
    <row r="1185" spans="2:54" s="174" customFormat="1" ht="13.8">
      <c r="B1185" s="137"/>
      <c r="C1185" s="137"/>
      <c r="D1185" s="137"/>
      <c r="E1185" s="137"/>
      <c r="F1185" s="137"/>
      <c r="G1185" s="422"/>
      <c r="H1185" s="76"/>
      <c r="I1185" s="180"/>
      <c r="J1185" s="175"/>
      <c r="K1185" s="175"/>
      <c r="L1185" s="175"/>
      <c r="M1185" s="175"/>
      <c r="N1185" s="175"/>
      <c r="O1185" s="175"/>
      <c r="P1185" s="175"/>
      <c r="Q1185" s="175"/>
      <c r="R1185" s="175"/>
      <c r="S1185" s="175"/>
      <c r="T1185" s="175"/>
      <c r="U1185" s="175"/>
      <c r="V1185" s="175"/>
      <c r="W1185" s="175"/>
      <c r="X1185" s="175"/>
      <c r="Y1185" s="175"/>
      <c r="Z1185" s="175"/>
      <c r="AA1185" s="175"/>
      <c r="AB1185" s="175"/>
      <c r="AC1185" s="175"/>
      <c r="AD1185" s="175"/>
      <c r="AE1185" s="175"/>
      <c r="AF1185" s="175"/>
      <c r="AG1185" s="175"/>
      <c r="AH1185" s="175"/>
      <c r="AI1185" s="175"/>
      <c r="AJ1185" s="175"/>
      <c r="AK1185" s="175"/>
      <c r="AL1185" s="175"/>
      <c r="AM1185" s="175"/>
      <c r="AN1185" s="175"/>
      <c r="AO1185" s="175"/>
      <c r="AP1185" s="175"/>
      <c r="AQ1185" s="175"/>
      <c r="AR1185" s="175"/>
      <c r="AS1185" s="175"/>
      <c r="AT1185" s="175"/>
      <c r="AU1185" s="175"/>
      <c r="AV1185" s="175"/>
      <c r="AW1185" s="175"/>
      <c r="AX1185" s="175"/>
      <c r="AY1185" s="175"/>
      <c r="AZ1185" s="175"/>
      <c r="BA1185" s="175"/>
      <c r="BB1185" s="175"/>
    </row>
    <row r="1186" spans="2:54" s="174" customFormat="1" ht="13.8">
      <c r="B1186" s="138" t="s">
        <v>28</v>
      </c>
      <c r="C1186" s="172"/>
      <c r="D1186" s="173"/>
      <c r="E1186" s="156"/>
      <c r="F1186" s="142"/>
      <c r="G1186" s="40"/>
      <c r="H1186" s="481">
        <f>SUM(H1129:H1185)</f>
        <v>0</v>
      </c>
      <c r="I1186" s="180"/>
      <c r="J1186" s="175"/>
      <c r="K1186" s="175"/>
      <c r="L1186" s="175"/>
      <c r="M1186" s="175"/>
      <c r="N1186" s="175"/>
      <c r="O1186" s="175"/>
      <c r="P1186" s="175"/>
      <c r="Q1186" s="175"/>
      <c r="R1186" s="175"/>
      <c r="S1186" s="175"/>
      <c r="T1186" s="175"/>
      <c r="U1186" s="175"/>
      <c r="V1186" s="175"/>
      <c r="W1186" s="175"/>
      <c r="X1186" s="175"/>
      <c r="Y1186" s="175"/>
      <c r="Z1186" s="175"/>
      <c r="AA1186" s="175"/>
      <c r="AB1186" s="175"/>
      <c r="AC1186" s="175"/>
      <c r="AD1186" s="175"/>
      <c r="AE1186" s="175"/>
      <c r="AF1186" s="175"/>
      <c r="AG1186" s="175"/>
      <c r="AH1186" s="175"/>
      <c r="AI1186" s="175"/>
      <c r="AJ1186" s="175"/>
      <c r="AK1186" s="175"/>
      <c r="AL1186" s="175"/>
      <c r="AM1186" s="175"/>
      <c r="AN1186" s="175"/>
      <c r="AO1186" s="175"/>
      <c r="AP1186" s="175"/>
      <c r="AQ1186" s="175"/>
      <c r="AR1186" s="175"/>
      <c r="AS1186" s="175"/>
      <c r="AT1186" s="175"/>
      <c r="AU1186" s="175"/>
      <c r="AV1186" s="175"/>
      <c r="AW1186" s="175"/>
      <c r="AX1186" s="175"/>
      <c r="AY1186" s="175"/>
      <c r="AZ1186" s="175"/>
      <c r="BA1186" s="175"/>
      <c r="BB1186" s="175"/>
    </row>
    <row r="1187" spans="2:54" s="174" customFormat="1" ht="12">
      <c r="B1187" s="2"/>
      <c r="C1187" s="2"/>
      <c r="D1187" s="144">
        <v>219</v>
      </c>
      <c r="E1187" s="147"/>
      <c r="F1187" s="146"/>
      <c r="G1187" s="373"/>
      <c r="H1187" s="2"/>
      <c r="I1187" s="178"/>
      <c r="J1187" s="175"/>
      <c r="K1187" s="175"/>
      <c r="L1187" s="175"/>
      <c r="M1187" s="175"/>
      <c r="N1187" s="175"/>
      <c r="O1187" s="175"/>
      <c r="P1187" s="175"/>
      <c r="Q1187" s="175"/>
      <c r="R1187" s="175"/>
      <c r="S1187" s="175"/>
      <c r="T1187" s="175"/>
      <c r="U1187" s="175"/>
      <c r="V1187" s="175"/>
      <c r="W1187" s="175"/>
      <c r="X1187" s="175"/>
      <c r="Y1187" s="175"/>
      <c r="Z1187" s="175"/>
      <c r="AA1187" s="175"/>
      <c r="AB1187" s="175"/>
      <c r="AC1187" s="175"/>
      <c r="AD1187" s="175"/>
      <c r="AE1187" s="175"/>
      <c r="AF1187" s="175"/>
      <c r="AG1187" s="175"/>
      <c r="AH1187" s="175"/>
      <c r="AI1187" s="175"/>
      <c r="AJ1187" s="175"/>
      <c r="AK1187" s="175"/>
      <c r="AL1187" s="175"/>
      <c r="AM1187" s="175"/>
      <c r="AN1187" s="175"/>
      <c r="AO1187" s="175"/>
      <c r="AP1187" s="175"/>
      <c r="AQ1187" s="175"/>
      <c r="AR1187" s="175"/>
      <c r="AS1187" s="175"/>
      <c r="AT1187" s="175"/>
      <c r="AU1187" s="175"/>
      <c r="AV1187" s="175"/>
      <c r="AW1187" s="175"/>
      <c r="AX1187" s="175"/>
      <c r="AY1187" s="175"/>
      <c r="AZ1187" s="175"/>
      <c r="BA1187" s="175"/>
      <c r="BB1187" s="175"/>
    </row>
    <row r="1188" spans="2:54" s="174" customFormat="1" ht="12">
      <c r="B1188" s="2"/>
      <c r="C1188" s="2"/>
      <c r="D1188" s="144"/>
      <c r="E1188" s="147"/>
      <c r="F1188" s="146"/>
      <c r="G1188" s="147"/>
      <c r="H1188" s="2"/>
      <c r="I1188" s="175"/>
      <c r="J1188" s="175"/>
      <c r="K1188" s="175"/>
      <c r="L1188" s="175"/>
      <c r="M1188" s="175"/>
      <c r="N1188" s="175"/>
      <c r="O1188" s="175"/>
      <c r="P1188" s="175"/>
      <c r="Q1188" s="175"/>
      <c r="R1188" s="175"/>
      <c r="S1188" s="175"/>
      <c r="T1188" s="175"/>
      <c r="U1188" s="175"/>
      <c r="V1188" s="175"/>
      <c r="W1188" s="175"/>
      <c r="X1188" s="175"/>
      <c r="Y1188" s="175"/>
      <c r="Z1188" s="175"/>
      <c r="AA1188" s="175"/>
      <c r="AB1188" s="175"/>
      <c r="AC1188" s="175"/>
      <c r="AD1188" s="175"/>
      <c r="AE1188" s="175"/>
      <c r="AF1188" s="175"/>
      <c r="AG1188" s="175"/>
      <c r="AH1188" s="175"/>
      <c r="AI1188" s="175"/>
      <c r="AJ1188" s="175"/>
      <c r="AK1188" s="175"/>
      <c r="AL1188" s="175"/>
      <c r="AM1188" s="175"/>
      <c r="AN1188" s="175"/>
      <c r="AO1188" s="175"/>
      <c r="AP1188" s="175"/>
      <c r="AQ1188" s="175"/>
      <c r="AR1188" s="175"/>
      <c r="AS1188" s="175"/>
      <c r="AT1188" s="175"/>
      <c r="AU1188" s="175"/>
      <c r="AV1188" s="175"/>
      <c r="AW1188" s="175"/>
      <c r="AX1188" s="175"/>
      <c r="AY1188" s="175"/>
      <c r="AZ1188" s="175"/>
      <c r="BA1188" s="175"/>
      <c r="BB1188" s="175"/>
    </row>
    <row r="1189" spans="2:54" s="174" customFormat="1" ht="13.8">
      <c r="B1189" s="148" t="s">
        <v>165</v>
      </c>
      <c r="C1189" s="1"/>
      <c r="D1189" s="1"/>
      <c r="E1189" s="151"/>
      <c r="F1189" s="150"/>
      <c r="G1189" s="151"/>
      <c r="H1189" s="1"/>
      <c r="I1189" s="175"/>
      <c r="J1189" s="175"/>
      <c r="K1189" s="175"/>
      <c r="L1189" s="175"/>
      <c r="M1189" s="175"/>
      <c r="N1189" s="175"/>
      <c r="O1189" s="175"/>
      <c r="P1189" s="175"/>
      <c r="Q1189" s="175"/>
      <c r="R1189" s="175"/>
      <c r="S1189" s="175"/>
      <c r="T1189" s="175"/>
      <c r="U1189" s="175"/>
      <c r="V1189" s="175"/>
      <c r="W1189" s="175"/>
      <c r="X1189" s="175"/>
      <c r="Y1189" s="175"/>
      <c r="Z1189" s="175"/>
      <c r="AA1189" s="175"/>
      <c r="AB1189" s="175"/>
      <c r="AC1189" s="175"/>
      <c r="AD1189" s="175"/>
      <c r="AE1189" s="175"/>
      <c r="AF1189" s="175"/>
      <c r="AG1189" s="175"/>
      <c r="AH1189" s="175"/>
      <c r="AI1189" s="175"/>
      <c r="AJ1189" s="175"/>
      <c r="AK1189" s="175"/>
      <c r="AL1189" s="175"/>
      <c r="AM1189" s="175"/>
      <c r="AN1189" s="175"/>
      <c r="AO1189" s="175"/>
      <c r="AP1189" s="175"/>
      <c r="AQ1189" s="175"/>
      <c r="AR1189" s="175"/>
      <c r="AS1189" s="175"/>
      <c r="AT1189" s="175"/>
      <c r="AU1189" s="175"/>
      <c r="AV1189" s="175"/>
      <c r="AW1189" s="175"/>
      <c r="AX1189" s="175"/>
      <c r="AY1189" s="175"/>
      <c r="AZ1189" s="175"/>
      <c r="BA1189" s="175"/>
      <c r="BB1189" s="175"/>
    </row>
    <row r="1190" spans="2:54" s="174" customFormat="1" ht="13.8">
      <c r="B1190" s="148" t="str">
        <f>B1061</f>
        <v>SECTION B - REHABILITATION OF ROAD PAVEMENTS AT EDITH CAVELL STREET</v>
      </c>
      <c r="C1190" s="1"/>
      <c r="D1190" s="1"/>
      <c r="E1190" s="151"/>
      <c r="F1190" s="150"/>
      <c r="G1190" s="151"/>
      <c r="H1190" s="1"/>
      <c r="I1190" s="175"/>
      <c r="J1190" s="175"/>
      <c r="K1190" s="175"/>
      <c r="L1190" s="175"/>
      <c r="M1190" s="175"/>
      <c r="N1190" s="175"/>
      <c r="O1190" s="175"/>
      <c r="P1190" s="175"/>
      <c r="Q1190" s="175"/>
      <c r="R1190" s="175"/>
      <c r="S1190" s="175"/>
      <c r="T1190" s="175"/>
      <c r="U1190" s="175"/>
      <c r="V1190" s="175"/>
      <c r="W1190" s="175"/>
      <c r="X1190" s="175"/>
      <c r="Y1190" s="175"/>
      <c r="Z1190" s="175"/>
      <c r="AA1190" s="175"/>
      <c r="AB1190" s="175"/>
      <c r="AC1190" s="175"/>
      <c r="AD1190" s="175"/>
      <c r="AE1190" s="175"/>
      <c r="AF1190" s="175"/>
      <c r="AG1190" s="175"/>
      <c r="AH1190" s="175"/>
      <c r="AI1190" s="175"/>
      <c r="AJ1190" s="175"/>
      <c r="AK1190" s="175"/>
      <c r="AL1190" s="175"/>
      <c r="AM1190" s="175"/>
      <c r="AN1190" s="175"/>
      <c r="AO1190" s="175"/>
      <c r="AP1190" s="175"/>
      <c r="AQ1190" s="175"/>
      <c r="AR1190" s="175"/>
      <c r="AS1190" s="175"/>
      <c r="AT1190" s="175"/>
      <c r="AU1190" s="175"/>
      <c r="AV1190" s="175"/>
      <c r="AW1190" s="175"/>
      <c r="AX1190" s="175"/>
      <c r="AY1190" s="175"/>
      <c r="AZ1190" s="175"/>
      <c r="BA1190" s="175"/>
      <c r="BB1190" s="175"/>
    </row>
    <row r="1191" spans="2:54" s="174" customFormat="1" ht="12">
      <c r="B1191" s="2"/>
      <c r="C1191" s="2"/>
      <c r="D1191" s="2"/>
      <c r="E1191" s="147"/>
      <c r="F1191" s="146"/>
      <c r="G1191" s="147"/>
      <c r="I1191" s="175"/>
      <c r="J1191" s="175"/>
      <c r="K1191" s="175"/>
      <c r="L1191" s="175"/>
      <c r="M1191" s="175"/>
      <c r="N1191" s="175"/>
      <c r="O1191" s="175"/>
      <c r="P1191" s="175"/>
      <c r="Q1191" s="175"/>
      <c r="R1191" s="175"/>
      <c r="S1191" s="175"/>
      <c r="T1191" s="175"/>
      <c r="U1191" s="175"/>
      <c r="V1191" s="175"/>
      <c r="W1191" s="175"/>
      <c r="X1191" s="175"/>
      <c r="Y1191" s="175"/>
      <c r="Z1191" s="175"/>
      <c r="AA1191" s="175"/>
      <c r="AB1191" s="175"/>
      <c r="AC1191" s="175"/>
      <c r="AD1191" s="175"/>
      <c r="AE1191" s="175"/>
      <c r="AF1191" s="175"/>
      <c r="AG1191" s="175"/>
      <c r="AH1191" s="175"/>
      <c r="AI1191" s="175"/>
      <c r="AJ1191" s="175"/>
      <c r="AK1191" s="175"/>
      <c r="AL1191" s="175"/>
      <c r="AM1191" s="175"/>
      <c r="AN1191" s="175"/>
      <c r="AO1191" s="175"/>
      <c r="AP1191" s="175"/>
      <c r="AQ1191" s="175"/>
      <c r="AR1191" s="175"/>
      <c r="AS1191" s="175"/>
      <c r="AT1191" s="175"/>
      <c r="AU1191" s="175"/>
      <c r="AV1191" s="175"/>
      <c r="AW1191" s="175"/>
      <c r="AX1191" s="175"/>
      <c r="AY1191" s="175"/>
      <c r="AZ1191" s="175"/>
      <c r="BA1191" s="175"/>
      <c r="BB1191" s="175"/>
    </row>
    <row r="1192" spans="2:54" s="174" customFormat="1" ht="11.4">
      <c r="B1192" s="152" t="s">
        <v>1</v>
      </c>
      <c r="C1192" s="152" t="s">
        <v>2</v>
      </c>
      <c r="D1192" s="152" t="s">
        <v>3</v>
      </c>
      <c r="E1192" s="152" t="s">
        <v>4</v>
      </c>
      <c r="F1192" s="153" t="s">
        <v>5</v>
      </c>
      <c r="G1192" s="152" t="s">
        <v>6</v>
      </c>
      <c r="H1192" s="10" t="s">
        <v>7</v>
      </c>
      <c r="I1192" s="175"/>
      <c r="J1192" s="175"/>
      <c r="K1192" s="175"/>
      <c r="L1192" s="175"/>
      <c r="M1192" s="175"/>
      <c r="N1192" s="175"/>
      <c r="O1192" s="175"/>
      <c r="P1192" s="175"/>
      <c r="Q1192" s="175"/>
      <c r="R1192" s="175"/>
      <c r="S1192" s="175"/>
      <c r="T1192" s="175"/>
      <c r="U1192" s="175"/>
      <c r="V1192" s="175"/>
      <c r="W1192" s="175"/>
      <c r="X1192" s="175"/>
      <c r="Y1192" s="175"/>
      <c r="Z1192" s="175"/>
      <c r="AA1192" s="175"/>
      <c r="AB1192" s="175"/>
      <c r="AC1192" s="175"/>
      <c r="AD1192" s="175"/>
      <c r="AE1192" s="175"/>
      <c r="AF1192" s="175"/>
      <c r="AG1192" s="175"/>
      <c r="AH1192" s="175"/>
      <c r="AI1192" s="175"/>
      <c r="AJ1192" s="175"/>
      <c r="AK1192" s="175"/>
      <c r="AL1192" s="175"/>
      <c r="AM1192" s="175"/>
      <c r="AN1192" s="175"/>
      <c r="AO1192" s="175"/>
      <c r="AP1192" s="175"/>
      <c r="AQ1192" s="175"/>
      <c r="AR1192" s="175"/>
      <c r="AS1192" s="175"/>
      <c r="AT1192" s="175"/>
      <c r="AU1192" s="175"/>
      <c r="AV1192" s="175"/>
      <c r="AW1192" s="175"/>
      <c r="AX1192" s="175"/>
      <c r="AY1192" s="175"/>
      <c r="AZ1192" s="175"/>
      <c r="BA1192" s="175"/>
      <c r="BB1192" s="175"/>
    </row>
    <row r="1193" spans="2:54" s="174" customFormat="1" ht="12">
      <c r="B1193" s="154"/>
      <c r="C1193" s="203"/>
      <c r="D1193" s="8" t="s">
        <v>299</v>
      </c>
      <c r="E1193" s="156"/>
      <c r="F1193" s="142"/>
      <c r="G1193" s="14"/>
      <c r="H1193" s="6"/>
      <c r="I1193" s="178"/>
      <c r="J1193" s="175"/>
      <c r="K1193" s="175"/>
      <c r="L1193" s="175"/>
      <c r="M1193" s="175"/>
      <c r="N1193" s="175"/>
      <c r="O1193" s="175"/>
      <c r="P1193" s="175"/>
      <c r="Q1193" s="175"/>
      <c r="R1193" s="175"/>
      <c r="S1193" s="175"/>
      <c r="T1193" s="175"/>
      <c r="U1193" s="175"/>
      <c r="V1193" s="175"/>
      <c r="W1193" s="175"/>
      <c r="X1193" s="175"/>
      <c r="Y1193" s="175"/>
      <c r="Z1193" s="175"/>
      <c r="AA1193" s="175"/>
      <c r="AB1193" s="175"/>
      <c r="AC1193" s="175"/>
      <c r="AD1193" s="175"/>
      <c r="AE1193" s="175"/>
      <c r="AF1193" s="175"/>
      <c r="AG1193" s="175"/>
      <c r="AH1193" s="175"/>
      <c r="AI1193" s="175"/>
      <c r="AJ1193" s="175"/>
      <c r="AK1193" s="175"/>
      <c r="AL1193" s="175"/>
      <c r="AM1193" s="175"/>
      <c r="AN1193" s="175"/>
      <c r="AO1193" s="175"/>
      <c r="AP1193" s="175"/>
      <c r="AQ1193" s="175"/>
      <c r="AR1193" s="175"/>
      <c r="AS1193" s="175"/>
      <c r="AT1193" s="175"/>
      <c r="AU1193" s="175"/>
      <c r="AV1193" s="175"/>
      <c r="AW1193" s="175"/>
      <c r="AX1193" s="175"/>
      <c r="AY1193" s="175"/>
      <c r="AZ1193" s="175"/>
      <c r="BA1193" s="175"/>
      <c r="BB1193" s="175"/>
    </row>
    <row r="1194" spans="2:54" s="174" customFormat="1">
      <c r="B1194" s="328" t="s">
        <v>300</v>
      </c>
      <c r="C1194" s="328"/>
      <c r="D1194" s="329" t="s">
        <v>301</v>
      </c>
      <c r="E1194" s="328"/>
      <c r="F1194" s="161"/>
      <c r="G1194" s="365"/>
      <c r="H1194" s="328"/>
      <c r="I1194" s="332"/>
      <c r="J1194" s="175"/>
      <c r="K1194" s="175"/>
      <c r="L1194" s="175"/>
      <c r="M1194" s="175"/>
      <c r="N1194" s="175"/>
      <c r="O1194" s="175"/>
      <c r="P1194" s="175"/>
      <c r="Q1194" s="175"/>
      <c r="R1194" s="175"/>
      <c r="S1194" s="175"/>
      <c r="T1194" s="175"/>
      <c r="U1194" s="175"/>
      <c r="V1194" s="175"/>
      <c r="W1194" s="175"/>
      <c r="X1194" s="175"/>
      <c r="Y1194" s="175"/>
      <c r="Z1194" s="175"/>
      <c r="AA1194" s="175"/>
      <c r="AB1194" s="175"/>
      <c r="AC1194" s="175"/>
      <c r="AD1194" s="175"/>
      <c r="AE1194" s="175"/>
      <c r="AF1194" s="175"/>
      <c r="AG1194" s="175"/>
      <c r="AH1194" s="175"/>
      <c r="AI1194" s="175"/>
      <c r="AJ1194" s="175"/>
      <c r="AK1194" s="175"/>
      <c r="AL1194" s="175"/>
      <c r="AM1194" s="175"/>
      <c r="AN1194" s="175"/>
      <c r="AO1194" s="175"/>
      <c r="AP1194" s="175"/>
      <c r="AQ1194" s="175"/>
      <c r="AR1194" s="175"/>
      <c r="AS1194" s="175"/>
      <c r="AT1194" s="175"/>
      <c r="AU1194" s="175"/>
      <c r="AV1194" s="175"/>
      <c r="AW1194" s="175"/>
      <c r="AX1194" s="175"/>
      <c r="AY1194" s="175"/>
      <c r="AZ1194" s="175"/>
      <c r="BA1194" s="175"/>
      <c r="BB1194" s="175"/>
    </row>
    <row r="1195" spans="2:54" s="174" customFormat="1">
      <c r="B1195" s="121"/>
      <c r="C1195" s="121"/>
      <c r="D1195" s="43"/>
      <c r="E1195" s="42"/>
      <c r="F1195" s="42"/>
      <c r="G1195" s="67"/>
      <c r="H1195" s="121"/>
      <c r="I1195" s="332"/>
      <c r="J1195" s="175"/>
      <c r="K1195" s="175"/>
      <c r="L1195" s="175"/>
      <c r="M1195" s="175"/>
      <c r="N1195" s="175"/>
      <c r="O1195" s="175"/>
      <c r="P1195" s="175"/>
      <c r="Q1195" s="175"/>
      <c r="R1195" s="175"/>
      <c r="S1195" s="175"/>
      <c r="T1195" s="175"/>
      <c r="U1195" s="175"/>
      <c r="V1195" s="175"/>
      <c r="W1195" s="175"/>
      <c r="X1195" s="175"/>
      <c r="Y1195" s="175"/>
      <c r="Z1195" s="175"/>
      <c r="AA1195" s="175"/>
      <c r="AB1195" s="175"/>
      <c r="AC1195" s="175"/>
      <c r="AD1195" s="175"/>
      <c r="AE1195" s="175"/>
      <c r="AF1195" s="175"/>
      <c r="AG1195" s="175"/>
      <c r="AH1195" s="175"/>
      <c r="AI1195" s="175"/>
      <c r="AJ1195" s="175"/>
      <c r="AK1195" s="175"/>
      <c r="AL1195" s="175"/>
      <c r="AM1195" s="175"/>
      <c r="AN1195" s="175"/>
      <c r="AO1195" s="175"/>
      <c r="AP1195" s="175"/>
      <c r="AQ1195" s="175"/>
      <c r="AR1195" s="175"/>
      <c r="AS1195" s="175"/>
      <c r="AT1195" s="175"/>
      <c r="AU1195" s="175"/>
      <c r="AV1195" s="175"/>
      <c r="AW1195" s="175"/>
      <c r="AX1195" s="175"/>
      <c r="AY1195" s="175"/>
      <c r="AZ1195" s="175"/>
      <c r="BA1195" s="175"/>
      <c r="BB1195" s="175"/>
    </row>
    <row r="1196" spans="2:54" s="174" customFormat="1">
      <c r="B1196" s="121" t="s">
        <v>630</v>
      </c>
      <c r="C1196" s="121"/>
      <c r="D1196" s="43" t="s">
        <v>629</v>
      </c>
      <c r="E1196" s="42" t="s">
        <v>42</v>
      </c>
      <c r="F1196" s="48" t="s">
        <v>303</v>
      </c>
      <c r="G1196" s="67"/>
      <c r="H1196" s="42">
        <f>F1196*G1196</f>
        <v>0</v>
      </c>
      <c r="I1196" s="332"/>
      <c r="J1196" s="175"/>
      <c r="K1196" s="175"/>
      <c r="L1196" s="175"/>
      <c r="M1196" s="175"/>
      <c r="N1196" s="175"/>
      <c r="O1196" s="175"/>
      <c r="P1196" s="175"/>
      <c r="Q1196" s="175"/>
      <c r="R1196" s="175"/>
      <c r="S1196" s="175"/>
      <c r="T1196" s="175"/>
      <c r="U1196" s="175"/>
      <c r="V1196" s="175"/>
      <c r="W1196" s="175"/>
      <c r="X1196" s="175"/>
      <c r="Y1196" s="175"/>
      <c r="Z1196" s="175"/>
      <c r="AA1196" s="175"/>
      <c r="AB1196" s="175"/>
      <c r="AC1196" s="175"/>
      <c r="AD1196" s="175"/>
      <c r="AE1196" s="175"/>
      <c r="AF1196" s="175"/>
      <c r="AG1196" s="175"/>
      <c r="AH1196" s="175"/>
      <c r="AI1196" s="175"/>
      <c r="AJ1196" s="175"/>
      <c r="AK1196" s="175"/>
      <c r="AL1196" s="175"/>
      <c r="AM1196" s="175"/>
      <c r="AN1196" s="175"/>
      <c r="AO1196" s="175"/>
      <c r="AP1196" s="175"/>
      <c r="AQ1196" s="175"/>
      <c r="AR1196" s="175"/>
      <c r="AS1196" s="175"/>
      <c r="AT1196" s="175"/>
      <c r="AU1196" s="175"/>
      <c r="AV1196" s="175"/>
      <c r="AW1196" s="175"/>
      <c r="AX1196" s="175"/>
      <c r="AY1196" s="175"/>
      <c r="AZ1196" s="175"/>
      <c r="BA1196" s="175"/>
      <c r="BB1196" s="175"/>
    </row>
    <row r="1197" spans="2:54" s="174" customFormat="1">
      <c r="B1197" s="47"/>
      <c r="C1197" s="47"/>
      <c r="D1197" s="43"/>
      <c r="E1197" s="42"/>
      <c r="F1197" s="48"/>
      <c r="G1197" s="67"/>
      <c r="H1197" s="121"/>
      <c r="I1197" s="332"/>
      <c r="J1197" s="175"/>
      <c r="K1197" s="175"/>
      <c r="L1197" s="175"/>
      <c r="M1197" s="175"/>
      <c r="N1197" s="175"/>
      <c r="O1197" s="175"/>
      <c r="P1197" s="175"/>
      <c r="Q1197" s="175"/>
      <c r="R1197" s="175"/>
      <c r="S1197" s="175"/>
      <c r="T1197" s="175"/>
      <c r="U1197" s="175"/>
      <c r="V1197" s="175"/>
      <c r="W1197" s="175"/>
      <c r="X1197" s="175"/>
      <c r="Y1197" s="175"/>
      <c r="Z1197" s="175"/>
      <c r="AA1197" s="175"/>
      <c r="AB1197" s="175"/>
      <c r="AC1197" s="175"/>
      <c r="AD1197" s="175"/>
      <c r="AE1197" s="175"/>
      <c r="AF1197" s="175"/>
      <c r="AG1197" s="175"/>
      <c r="AH1197" s="175"/>
      <c r="AI1197" s="175"/>
      <c r="AJ1197" s="175"/>
      <c r="AK1197" s="175"/>
      <c r="AL1197" s="175"/>
      <c r="AM1197" s="175"/>
      <c r="AN1197" s="175"/>
      <c r="AO1197" s="175"/>
      <c r="AP1197" s="175"/>
      <c r="AQ1197" s="175"/>
      <c r="AR1197" s="175"/>
      <c r="AS1197" s="175"/>
      <c r="AT1197" s="175"/>
      <c r="AU1197" s="175"/>
      <c r="AV1197" s="175"/>
      <c r="AW1197" s="175"/>
      <c r="AX1197" s="175"/>
      <c r="AY1197" s="175"/>
      <c r="AZ1197" s="175"/>
      <c r="BA1197" s="175"/>
      <c r="BB1197" s="175"/>
    </row>
    <row r="1198" spans="2:54" s="174" customFormat="1" ht="22.8">
      <c r="B1198" s="43"/>
      <c r="C1198" s="43"/>
      <c r="D1198" s="43" t="s">
        <v>304</v>
      </c>
      <c r="E1198" s="42" t="s">
        <v>42</v>
      </c>
      <c r="F1198" s="48" t="s">
        <v>303</v>
      </c>
      <c r="G1198" s="67"/>
      <c r="H1198" s="42">
        <f>F1198*G1198</f>
        <v>0</v>
      </c>
      <c r="I1198" s="332"/>
      <c r="J1198" s="175"/>
      <c r="K1198" s="175"/>
      <c r="L1198" s="175"/>
      <c r="M1198" s="175"/>
      <c r="N1198" s="175"/>
      <c r="O1198" s="175"/>
      <c r="P1198" s="175"/>
      <c r="Q1198" s="175"/>
      <c r="R1198" s="175"/>
      <c r="S1198" s="175"/>
      <c r="T1198" s="175"/>
      <c r="U1198" s="175"/>
      <c r="V1198" s="175"/>
      <c r="W1198" s="175"/>
      <c r="X1198" s="175"/>
      <c r="Y1198" s="175"/>
      <c r="Z1198" s="175"/>
      <c r="AA1198" s="175"/>
      <c r="AB1198" s="175"/>
      <c r="AC1198" s="175"/>
      <c r="AD1198" s="175"/>
      <c r="AE1198" s="175"/>
      <c r="AF1198" s="175"/>
      <c r="AG1198" s="175"/>
      <c r="AH1198" s="175"/>
      <c r="AI1198" s="175"/>
      <c r="AJ1198" s="175"/>
      <c r="AK1198" s="175"/>
      <c r="AL1198" s="175"/>
      <c r="AM1198" s="175"/>
      <c r="AN1198" s="175"/>
      <c r="AO1198" s="175"/>
      <c r="AP1198" s="175"/>
      <c r="AQ1198" s="175"/>
      <c r="AR1198" s="175"/>
      <c r="AS1198" s="175"/>
      <c r="AT1198" s="175"/>
      <c r="AU1198" s="175"/>
      <c r="AV1198" s="175"/>
      <c r="AW1198" s="175"/>
      <c r="AX1198" s="175"/>
      <c r="AY1198" s="175"/>
      <c r="AZ1198" s="175"/>
      <c r="BA1198" s="175"/>
      <c r="BB1198" s="175"/>
    </row>
    <row r="1199" spans="2:54" s="174" customFormat="1">
      <c r="B1199" s="47"/>
      <c r="C1199" s="47"/>
      <c r="D1199" s="43"/>
      <c r="E1199" s="42"/>
      <c r="F1199" s="48"/>
      <c r="G1199" s="52"/>
      <c r="H1199" s="47"/>
      <c r="I1199" s="332"/>
      <c r="J1199" s="175"/>
      <c r="K1199" s="175"/>
      <c r="L1199" s="175"/>
      <c r="M1199" s="175"/>
      <c r="N1199" s="175"/>
      <c r="O1199" s="175"/>
      <c r="P1199" s="175"/>
      <c r="Q1199" s="175"/>
      <c r="R1199" s="175"/>
      <c r="S1199" s="175"/>
      <c r="T1199" s="175"/>
      <c r="U1199" s="175"/>
      <c r="V1199" s="175"/>
      <c r="W1199" s="175"/>
      <c r="X1199" s="175"/>
      <c r="Y1199" s="175"/>
      <c r="Z1199" s="175"/>
      <c r="AA1199" s="175"/>
      <c r="AB1199" s="175"/>
      <c r="AC1199" s="175"/>
      <c r="AD1199" s="175"/>
      <c r="AE1199" s="175"/>
      <c r="AF1199" s="175"/>
      <c r="AG1199" s="175"/>
      <c r="AH1199" s="175"/>
      <c r="AI1199" s="175"/>
      <c r="AJ1199" s="175"/>
      <c r="AK1199" s="175"/>
      <c r="AL1199" s="175"/>
      <c r="AM1199" s="175"/>
      <c r="AN1199" s="175"/>
      <c r="AO1199" s="175"/>
      <c r="AP1199" s="175"/>
      <c r="AQ1199" s="175"/>
      <c r="AR1199" s="175"/>
      <c r="AS1199" s="175"/>
      <c r="AT1199" s="175"/>
      <c r="AU1199" s="175"/>
      <c r="AV1199" s="175"/>
      <c r="AW1199" s="175"/>
      <c r="AX1199" s="175"/>
      <c r="AY1199" s="175"/>
      <c r="AZ1199" s="175"/>
      <c r="BA1199" s="175"/>
      <c r="BB1199" s="175"/>
    </row>
    <row r="1200" spans="2:54" s="174" customFormat="1">
      <c r="B1200" s="47"/>
      <c r="C1200" s="47"/>
      <c r="D1200" s="43"/>
      <c r="E1200" s="42"/>
      <c r="F1200" s="48"/>
      <c r="G1200" s="52"/>
      <c r="H1200" s="47"/>
      <c r="I1200" s="332"/>
      <c r="J1200" s="175"/>
      <c r="K1200" s="175"/>
      <c r="L1200" s="175"/>
      <c r="M1200" s="175"/>
      <c r="N1200" s="175"/>
      <c r="O1200" s="175"/>
      <c r="P1200" s="175"/>
      <c r="Q1200" s="175"/>
      <c r="R1200" s="175"/>
      <c r="S1200" s="175"/>
      <c r="T1200" s="175"/>
      <c r="U1200" s="175"/>
      <c r="V1200" s="175"/>
      <c r="W1200" s="175"/>
      <c r="X1200" s="175"/>
      <c r="Y1200" s="175"/>
      <c r="Z1200" s="175"/>
      <c r="AA1200" s="175"/>
      <c r="AB1200" s="175"/>
      <c r="AC1200" s="175"/>
      <c r="AD1200" s="175"/>
      <c r="AE1200" s="175"/>
      <c r="AF1200" s="175"/>
      <c r="AG1200" s="175"/>
      <c r="AH1200" s="175"/>
      <c r="AI1200" s="175"/>
      <c r="AJ1200" s="175"/>
      <c r="AK1200" s="175"/>
      <c r="AL1200" s="175"/>
      <c r="AM1200" s="175"/>
      <c r="AN1200" s="175"/>
      <c r="AO1200" s="175"/>
      <c r="AP1200" s="175"/>
      <c r="AQ1200" s="175"/>
      <c r="AR1200" s="175"/>
      <c r="AS1200" s="175"/>
      <c r="AT1200" s="175"/>
      <c r="AU1200" s="175"/>
      <c r="AV1200" s="175"/>
      <c r="AW1200" s="175"/>
      <c r="AX1200" s="175"/>
      <c r="AY1200" s="175"/>
      <c r="AZ1200" s="175"/>
      <c r="BA1200" s="175"/>
      <c r="BB1200" s="175"/>
    </row>
    <row r="1201" spans="2:54" s="174" customFormat="1">
      <c r="B1201" s="47"/>
      <c r="C1201" s="47"/>
      <c r="D1201" s="43"/>
      <c r="E1201" s="47"/>
      <c r="F1201" s="42"/>
      <c r="G1201" s="52"/>
      <c r="H1201" s="47"/>
      <c r="I1201" s="332"/>
      <c r="J1201" s="175"/>
      <c r="K1201" s="175"/>
      <c r="L1201" s="175"/>
      <c r="M1201" s="175"/>
      <c r="N1201" s="175"/>
      <c r="O1201" s="175"/>
      <c r="P1201" s="175"/>
      <c r="Q1201" s="175"/>
      <c r="R1201" s="175"/>
      <c r="S1201" s="175"/>
      <c r="T1201" s="175"/>
      <c r="U1201" s="175"/>
      <c r="V1201" s="175"/>
      <c r="W1201" s="175"/>
      <c r="X1201" s="175"/>
      <c r="Y1201" s="175"/>
      <c r="Z1201" s="175"/>
      <c r="AA1201" s="175"/>
      <c r="AB1201" s="175"/>
      <c r="AC1201" s="175"/>
      <c r="AD1201" s="175"/>
      <c r="AE1201" s="175"/>
      <c r="AF1201" s="175"/>
      <c r="AG1201" s="175"/>
      <c r="AH1201" s="175"/>
      <c r="AI1201" s="175"/>
      <c r="AJ1201" s="175"/>
      <c r="AK1201" s="175"/>
      <c r="AL1201" s="175"/>
      <c r="AM1201" s="175"/>
      <c r="AN1201" s="175"/>
      <c r="AO1201" s="175"/>
      <c r="AP1201" s="175"/>
      <c r="AQ1201" s="175"/>
      <c r="AR1201" s="175"/>
      <c r="AS1201" s="175"/>
      <c r="AT1201" s="175"/>
      <c r="AU1201" s="175"/>
      <c r="AV1201" s="175"/>
      <c r="AW1201" s="175"/>
      <c r="AX1201" s="175"/>
      <c r="AY1201" s="175"/>
      <c r="AZ1201" s="175"/>
      <c r="BA1201" s="175"/>
      <c r="BB1201" s="175"/>
    </row>
    <row r="1202" spans="2:54" s="174" customFormat="1">
      <c r="B1202" s="47"/>
      <c r="C1202" s="47"/>
      <c r="D1202" s="43"/>
      <c r="E1202" s="47"/>
      <c r="F1202" s="42"/>
      <c r="G1202" s="52"/>
      <c r="H1202" s="47"/>
      <c r="I1202" s="332"/>
      <c r="J1202" s="175"/>
      <c r="K1202" s="175"/>
      <c r="L1202" s="175"/>
      <c r="M1202" s="175"/>
      <c r="N1202" s="175"/>
      <c r="O1202" s="175"/>
      <c r="P1202" s="175"/>
      <c r="Q1202" s="175"/>
      <c r="R1202" s="175"/>
      <c r="S1202" s="175"/>
      <c r="T1202" s="175"/>
      <c r="U1202" s="175"/>
      <c r="V1202" s="175"/>
      <c r="W1202" s="175"/>
      <c r="X1202" s="175"/>
      <c r="Y1202" s="175"/>
      <c r="Z1202" s="175"/>
      <c r="AA1202" s="175"/>
      <c r="AB1202" s="175"/>
      <c r="AC1202" s="175"/>
      <c r="AD1202" s="175"/>
      <c r="AE1202" s="175"/>
      <c r="AF1202" s="175"/>
      <c r="AG1202" s="175"/>
      <c r="AH1202" s="175"/>
      <c r="AI1202" s="175"/>
      <c r="AJ1202" s="175"/>
      <c r="AK1202" s="175"/>
      <c r="AL1202" s="175"/>
      <c r="AM1202" s="175"/>
      <c r="AN1202" s="175"/>
      <c r="AO1202" s="175"/>
      <c r="AP1202" s="175"/>
      <c r="AQ1202" s="175"/>
      <c r="AR1202" s="175"/>
      <c r="AS1202" s="175"/>
      <c r="AT1202" s="175"/>
      <c r="AU1202" s="175"/>
      <c r="AV1202" s="175"/>
      <c r="AW1202" s="175"/>
      <c r="AX1202" s="175"/>
      <c r="AY1202" s="175"/>
      <c r="AZ1202" s="175"/>
      <c r="BA1202" s="175"/>
      <c r="BB1202" s="175"/>
    </row>
    <row r="1203" spans="2:54" s="174" customFormat="1">
      <c r="B1203" s="47"/>
      <c r="C1203" s="47"/>
      <c r="D1203" s="43"/>
      <c r="E1203" s="47"/>
      <c r="F1203" s="42"/>
      <c r="G1203" s="52"/>
      <c r="H1203" s="47"/>
      <c r="I1203" s="332"/>
      <c r="J1203" s="175"/>
      <c r="K1203" s="175"/>
      <c r="L1203" s="175"/>
      <c r="M1203" s="175"/>
      <c r="N1203" s="175"/>
      <c r="O1203" s="175"/>
      <c r="P1203" s="175"/>
      <c r="Q1203" s="175"/>
      <c r="R1203" s="175"/>
      <c r="S1203" s="175"/>
      <c r="T1203" s="175"/>
      <c r="U1203" s="175"/>
      <c r="V1203" s="175"/>
      <c r="W1203" s="175"/>
      <c r="X1203" s="175"/>
      <c r="Y1203" s="175"/>
      <c r="Z1203" s="175"/>
      <c r="AA1203" s="175"/>
      <c r="AB1203" s="175"/>
      <c r="AC1203" s="175"/>
      <c r="AD1203" s="175"/>
      <c r="AE1203" s="175"/>
      <c r="AF1203" s="175"/>
      <c r="AG1203" s="175"/>
      <c r="AH1203" s="175"/>
      <c r="AI1203" s="175"/>
      <c r="AJ1203" s="175"/>
      <c r="AK1203" s="175"/>
      <c r="AL1203" s="175"/>
      <c r="AM1203" s="175"/>
      <c r="AN1203" s="175"/>
      <c r="AO1203" s="175"/>
      <c r="AP1203" s="175"/>
      <c r="AQ1203" s="175"/>
      <c r="AR1203" s="175"/>
      <c r="AS1203" s="175"/>
      <c r="AT1203" s="175"/>
      <c r="AU1203" s="175"/>
      <c r="AV1203" s="175"/>
      <c r="AW1203" s="175"/>
      <c r="AX1203" s="175"/>
      <c r="AY1203" s="175"/>
      <c r="AZ1203" s="175"/>
      <c r="BA1203" s="175"/>
      <c r="BB1203" s="175"/>
    </row>
    <row r="1204" spans="2:54" s="174" customFormat="1">
      <c r="B1204" s="47"/>
      <c r="C1204" s="47"/>
      <c r="D1204" s="43"/>
      <c r="E1204" s="47"/>
      <c r="F1204" s="42"/>
      <c r="G1204" s="52"/>
      <c r="H1204" s="47"/>
      <c r="I1204" s="332"/>
      <c r="J1204" s="175"/>
      <c r="K1204" s="175"/>
      <c r="L1204" s="175"/>
      <c r="M1204" s="175"/>
      <c r="N1204" s="175"/>
      <c r="O1204" s="175"/>
      <c r="P1204" s="175"/>
      <c r="Q1204" s="175"/>
      <c r="R1204" s="175"/>
      <c r="S1204" s="175"/>
      <c r="T1204" s="175"/>
      <c r="U1204" s="175"/>
      <c r="V1204" s="175"/>
      <c r="W1204" s="175"/>
      <c r="X1204" s="175"/>
      <c r="Y1204" s="175"/>
      <c r="Z1204" s="175"/>
      <c r="AA1204" s="175"/>
      <c r="AB1204" s="175"/>
      <c r="AC1204" s="175"/>
      <c r="AD1204" s="175"/>
      <c r="AE1204" s="175"/>
      <c r="AF1204" s="175"/>
      <c r="AG1204" s="175"/>
      <c r="AH1204" s="175"/>
      <c r="AI1204" s="175"/>
      <c r="AJ1204" s="175"/>
      <c r="AK1204" s="175"/>
      <c r="AL1204" s="175"/>
      <c r="AM1204" s="175"/>
      <c r="AN1204" s="175"/>
      <c r="AO1204" s="175"/>
      <c r="AP1204" s="175"/>
      <c r="AQ1204" s="175"/>
      <c r="AR1204" s="175"/>
      <c r="AS1204" s="175"/>
      <c r="AT1204" s="175"/>
      <c r="AU1204" s="175"/>
      <c r="AV1204" s="175"/>
      <c r="AW1204" s="175"/>
      <c r="AX1204" s="175"/>
      <c r="AY1204" s="175"/>
      <c r="AZ1204" s="175"/>
      <c r="BA1204" s="175"/>
      <c r="BB1204" s="175"/>
    </row>
    <row r="1205" spans="2:54" s="174" customFormat="1">
      <c r="B1205" s="47"/>
      <c r="C1205" s="47"/>
      <c r="D1205" s="47"/>
      <c r="E1205" s="47"/>
      <c r="F1205" s="42"/>
      <c r="G1205" s="52"/>
      <c r="H1205" s="47"/>
      <c r="I1205" s="332"/>
      <c r="J1205" s="175"/>
      <c r="K1205" s="175"/>
      <c r="L1205" s="175"/>
      <c r="M1205" s="175"/>
      <c r="N1205" s="175"/>
      <c r="O1205" s="175"/>
      <c r="P1205" s="175"/>
      <c r="Q1205" s="175"/>
      <c r="R1205" s="175"/>
      <c r="S1205" s="175"/>
      <c r="T1205" s="175"/>
      <c r="U1205" s="175"/>
      <c r="V1205" s="175"/>
      <c r="W1205" s="175"/>
      <c r="X1205" s="175"/>
      <c r="Y1205" s="175"/>
      <c r="Z1205" s="175"/>
      <c r="AA1205" s="175"/>
      <c r="AB1205" s="175"/>
      <c r="AC1205" s="175"/>
      <c r="AD1205" s="175"/>
      <c r="AE1205" s="175"/>
      <c r="AF1205" s="175"/>
      <c r="AG1205" s="175"/>
      <c r="AH1205" s="175"/>
      <c r="AI1205" s="175"/>
      <c r="AJ1205" s="175"/>
      <c r="AK1205" s="175"/>
      <c r="AL1205" s="175"/>
      <c r="AM1205" s="175"/>
      <c r="AN1205" s="175"/>
      <c r="AO1205" s="175"/>
      <c r="AP1205" s="175"/>
      <c r="AQ1205" s="175"/>
      <c r="AR1205" s="175"/>
      <c r="AS1205" s="175"/>
      <c r="AT1205" s="175"/>
      <c r="AU1205" s="175"/>
      <c r="AV1205" s="175"/>
      <c r="AW1205" s="175"/>
      <c r="AX1205" s="175"/>
      <c r="AY1205" s="175"/>
      <c r="AZ1205" s="175"/>
      <c r="BA1205" s="175"/>
      <c r="BB1205" s="175"/>
    </row>
    <row r="1206" spans="2:54" s="174" customFormat="1">
      <c r="B1206" s="47"/>
      <c r="C1206" s="47"/>
      <c r="D1206" s="47"/>
      <c r="E1206" s="47"/>
      <c r="F1206" s="42"/>
      <c r="G1206" s="52"/>
      <c r="H1206" s="47"/>
      <c r="I1206" s="332"/>
      <c r="J1206" s="175"/>
      <c r="K1206" s="175"/>
      <c r="L1206" s="175"/>
      <c r="M1206" s="175"/>
      <c r="N1206" s="175"/>
      <c r="O1206" s="175"/>
      <c r="P1206" s="175"/>
      <c r="Q1206" s="175"/>
      <c r="R1206" s="175"/>
      <c r="S1206" s="175"/>
      <c r="T1206" s="175"/>
      <c r="U1206" s="175"/>
      <c r="V1206" s="175"/>
      <c r="W1206" s="175"/>
      <c r="X1206" s="175"/>
      <c r="Y1206" s="175"/>
      <c r="Z1206" s="175"/>
      <c r="AA1206" s="175"/>
      <c r="AB1206" s="175"/>
      <c r="AC1206" s="175"/>
      <c r="AD1206" s="175"/>
      <c r="AE1206" s="175"/>
      <c r="AF1206" s="175"/>
      <c r="AG1206" s="175"/>
      <c r="AH1206" s="175"/>
      <c r="AI1206" s="175"/>
      <c r="AJ1206" s="175"/>
      <c r="AK1206" s="175"/>
      <c r="AL1206" s="175"/>
      <c r="AM1206" s="175"/>
      <c r="AN1206" s="175"/>
      <c r="AO1206" s="175"/>
      <c r="AP1206" s="175"/>
      <c r="AQ1206" s="175"/>
      <c r="AR1206" s="175"/>
      <c r="AS1206" s="175"/>
      <c r="AT1206" s="175"/>
      <c r="AU1206" s="175"/>
      <c r="AV1206" s="175"/>
      <c r="AW1206" s="175"/>
      <c r="AX1206" s="175"/>
      <c r="AY1206" s="175"/>
      <c r="AZ1206" s="175"/>
      <c r="BA1206" s="175"/>
      <c r="BB1206" s="175"/>
    </row>
    <row r="1207" spans="2:54" s="174" customFormat="1">
      <c r="B1207" s="47"/>
      <c r="C1207" s="47"/>
      <c r="D1207" s="47"/>
      <c r="E1207" s="47"/>
      <c r="F1207" s="42"/>
      <c r="G1207" s="52"/>
      <c r="H1207" s="47"/>
      <c r="I1207" s="332"/>
      <c r="J1207" s="175"/>
      <c r="K1207" s="175"/>
      <c r="L1207" s="175"/>
      <c r="M1207" s="175"/>
      <c r="N1207" s="175"/>
      <c r="O1207" s="175"/>
      <c r="P1207" s="175"/>
      <c r="Q1207" s="175"/>
      <c r="R1207" s="175"/>
      <c r="S1207" s="175"/>
      <c r="T1207" s="175"/>
      <c r="U1207" s="175"/>
      <c r="V1207" s="175"/>
      <c r="W1207" s="175"/>
      <c r="X1207" s="175"/>
      <c r="Y1207" s="175"/>
      <c r="Z1207" s="175"/>
      <c r="AA1207" s="175"/>
      <c r="AB1207" s="175"/>
      <c r="AC1207" s="175"/>
      <c r="AD1207" s="175"/>
      <c r="AE1207" s="175"/>
      <c r="AF1207" s="175"/>
      <c r="AG1207" s="175"/>
      <c r="AH1207" s="175"/>
      <c r="AI1207" s="175"/>
      <c r="AJ1207" s="175"/>
      <c r="AK1207" s="175"/>
      <c r="AL1207" s="175"/>
      <c r="AM1207" s="175"/>
      <c r="AN1207" s="175"/>
      <c r="AO1207" s="175"/>
      <c r="AP1207" s="175"/>
      <c r="AQ1207" s="175"/>
      <c r="AR1207" s="175"/>
      <c r="AS1207" s="175"/>
      <c r="AT1207" s="175"/>
      <c r="AU1207" s="175"/>
      <c r="AV1207" s="175"/>
      <c r="AW1207" s="175"/>
      <c r="AX1207" s="175"/>
      <c r="AY1207" s="175"/>
      <c r="AZ1207" s="175"/>
      <c r="BA1207" s="175"/>
      <c r="BB1207" s="175"/>
    </row>
    <row r="1208" spans="2:54" s="174" customFormat="1">
      <c r="B1208" s="47"/>
      <c r="C1208" s="47"/>
      <c r="D1208" s="47"/>
      <c r="E1208" s="47"/>
      <c r="F1208" s="42"/>
      <c r="G1208" s="52"/>
      <c r="H1208" s="47"/>
      <c r="I1208" s="332"/>
      <c r="J1208" s="175"/>
      <c r="K1208" s="175"/>
      <c r="L1208" s="175"/>
      <c r="M1208" s="175"/>
      <c r="N1208" s="175"/>
      <c r="O1208" s="175"/>
      <c r="P1208" s="175"/>
      <c r="Q1208" s="175"/>
      <c r="R1208" s="175"/>
      <c r="S1208" s="175"/>
      <c r="T1208" s="175"/>
      <c r="U1208" s="175"/>
      <c r="V1208" s="175"/>
      <c r="W1208" s="175"/>
      <c r="X1208" s="175"/>
      <c r="Y1208" s="175"/>
      <c r="Z1208" s="175"/>
      <c r="AA1208" s="175"/>
      <c r="AB1208" s="175"/>
      <c r="AC1208" s="175"/>
      <c r="AD1208" s="175"/>
      <c r="AE1208" s="175"/>
      <c r="AF1208" s="175"/>
      <c r="AG1208" s="175"/>
      <c r="AH1208" s="175"/>
      <c r="AI1208" s="175"/>
      <c r="AJ1208" s="175"/>
      <c r="AK1208" s="175"/>
      <c r="AL1208" s="175"/>
      <c r="AM1208" s="175"/>
      <c r="AN1208" s="175"/>
      <c r="AO1208" s="175"/>
      <c r="AP1208" s="175"/>
      <c r="AQ1208" s="175"/>
      <c r="AR1208" s="175"/>
      <c r="AS1208" s="175"/>
      <c r="AT1208" s="175"/>
      <c r="AU1208" s="175"/>
      <c r="AV1208" s="175"/>
      <c r="AW1208" s="175"/>
      <c r="AX1208" s="175"/>
      <c r="AY1208" s="175"/>
      <c r="AZ1208" s="175"/>
      <c r="BA1208" s="175"/>
      <c r="BB1208" s="175"/>
    </row>
    <row r="1209" spans="2:54" s="174" customFormat="1">
      <c r="B1209" s="47"/>
      <c r="C1209" s="47"/>
      <c r="D1209" s="47"/>
      <c r="E1209" s="47"/>
      <c r="F1209" s="42"/>
      <c r="G1209" s="52"/>
      <c r="H1209" s="47"/>
      <c r="I1209" s="332"/>
      <c r="J1209" s="175"/>
      <c r="K1209" s="175"/>
      <c r="L1209" s="175"/>
      <c r="M1209" s="175"/>
      <c r="N1209" s="175"/>
      <c r="O1209" s="175"/>
      <c r="P1209" s="175"/>
      <c r="Q1209" s="175"/>
      <c r="R1209" s="175"/>
      <c r="S1209" s="175"/>
      <c r="T1209" s="175"/>
      <c r="U1209" s="175"/>
      <c r="V1209" s="175"/>
      <c r="W1209" s="175"/>
      <c r="X1209" s="175"/>
      <c r="Y1209" s="175"/>
      <c r="Z1209" s="175"/>
      <c r="AA1209" s="175"/>
      <c r="AB1209" s="175"/>
      <c r="AC1209" s="175"/>
      <c r="AD1209" s="175"/>
      <c r="AE1209" s="175"/>
      <c r="AF1209" s="175"/>
      <c r="AG1209" s="175"/>
      <c r="AH1209" s="175"/>
      <c r="AI1209" s="175"/>
      <c r="AJ1209" s="175"/>
      <c r="AK1209" s="175"/>
      <c r="AL1209" s="175"/>
      <c r="AM1209" s="175"/>
      <c r="AN1209" s="175"/>
      <c r="AO1209" s="175"/>
      <c r="AP1209" s="175"/>
      <c r="AQ1209" s="175"/>
      <c r="AR1209" s="175"/>
      <c r="AS1209" s="175"/>
      <c r="AT1209" s="175"/>
      <c r="AU1209" s="175"/>
      <c r="AV1209" s="175"/>
      <c r="AW1209" s="175"/>
      <c r="AX1209" s="175"/>
      <c r="AY1209" s="175"/>
      <c r="AZ1209" s="175"/>
      <c r="BA1209" s="175"/>
      <c r="BB1209" s="175"/>
    </row>
    <row r="1210" spans="2:54" s="174" customFormat="1">
      <c r="B1210" s="47"/>
      <c r="C1210" s="47"/>
      <c r="D1210" s="47"/>
      <c r="E1210" s="47"/>
      <c r="F1210" s="42"/>
      <c r="G1210" s="52"/>
      <c r="H1210" s="47"/>
      <c r="I1210" s="332"/>
      <c r="J1210" s="175"/>
      <c r="K1210" s="175"/>
      <c r="L1210" s="175"/>
      <c r="M1210" s="175"/>
      <c r="N1210" s="175"/>
      <c r="O1210" s="175"/>
      <c r="P1210" s="175"/>
      <c r="Q1210" s="175"/>
      <c r="R1210" s="175"/>
      <c r="S1210" s="175"/>
      <c r="T1210" s="175"/>
      <c r="U1210" s="175"/>
      <c r="V1210" s="175"/>
      <c r="W1210" s="175"/>
      <c r="X1210" s="175"/>
      <c r="Y1210" s="175"/>
      <c r="Z1210" s="175"/>
      <c r="AA1210" s="175"/>
      <c r="AB1210" s="175"/>
      <c r="AC1210" s="175"/>
      <c r="AD1210" s="175"/>
      <c r="AE1210" s="175"/>
      <c r="AF1210" s="175"/>
      <c r="AG1210" s="175"/>
      <c r="AH1210" s="175"/>
      <c r="AI1210" s="175"/>
      <c r="AJ1210" s="175"/>
      <c r="AK1210" s="175"/>
      <c r="AL1210" s="175"/>
      <c r="AM1210" s="175"/>
      <c r="AN1210" s="175"/>
      <c r="AO1210" s="175"/>
      <c r="AP1210" s="175"/>
      <c r="AQ1210" s="175"/>
      <c r="AR1210" s="175"/>
      <c r="AS1210" s="175"/>
      <c r="AT1210" s="175"/>
      <c r="AU1210" s="175"/>
      <c r="AV1210" s="175"/>
      <c r="AW1210" s="175"/>
      <c r="AX1210" s="175"/>
      <c r="AY1210" s="175"/>
      <c r="AZ1210" s="175"/>
      <c r="BA1210" s="175"/>
      <c r="BB1210" s="175"/>
    </row>
    <row r="1211" spans="2:54" s="174" customFormat="1">
      <c r="B1211" s="47"/>
      <c r="C1211" s="47"/>
      <c r="D1211" s="47"/>
      <c r="E1211" s="47"/>
      <c r="F1211" s="42"/>
      <c r="G1211" s="52"/>
      <c r="H1211" s="47"/>
      <c r="I1211" s="332"/>
      <c r="J1211" s="175"/>
      <c r="K1211" s="175"/>
      <c r="L1211" s="175"/>
      <c r="M1211" s="175"/>
      <c r="N1211" s="175"/>
      <c r="O1211" s="175"/>
      <c r="P1211" s="175"/>
      <c r="Q1211" s="175"/>
      <c r="R1211" s="175"/>
      <c r="S1211" s="175"/>
      <c r="T1211" s="175"/>
      <c r="U1211" s="175"/>
      <c r="V1211" s="175"/>
      <c r="W1211" s="175"/>
      <c r="X1211" s="175"/>
      <c r="Y1211" s="175"/>
      <c r="Z1211" s="175"/>
      <c r="AA1211" s="175"/>
      <c r="AB1211" s="175"/>
      <c r="AC1211" s="175"/>
      <c r="AD1211" s="175"/>
      <c r="AE1211" s="175"/>
      <c r="AF1211" s="175"/>
      <c r="AG1211" s="175"/>
      <c r="AH1211" s="175"/>
      <c r="AI1211" s="175"/>
      <c r="AJ1211" s="175"/>
      <c r="AK1211" s="175"/>
      <c r="AL1211" s="175"/>
      <c r="AM1211" s="175"/>
      <c r="AN1211" s="175"/>
      <c r="AO1211" s="175"/>
      <c r="AP1211" s="175"/>
      <c r="AQ1211" s="175"/>
      <c r="AR1211" s="175"/>
      <c r="AS1211" s="175"/>
      <c r="AT1211" s="175"/>
      <c r="AU1211" s="175"/>
      <c r="AV1211" s="175"/>
      <c r="AW1211" s="175"/>
      <c r="AX1211" s="175"/>
      <c r="AY1211" s="175"/>
      <c r="AZ1211" s="175"/>
      <c r="BA1211" s="175"/>
      <c r="BB1211" s="175"/>
    </row>
    <row r="1212" spans="2:54" s="174" customFormat="1">
      <c r="B1212" s="47"/>
      <c r="C1212" s="47"/>
      <c r="D1212" s="47"/>
      <c r="E1212" s="47"/>
      <c r="F1212" s="42"/>
      <c r="G1212" s="52"/>
      <c r="H1212" s="47"/>
      <c r="I1212" s="332"/>
      <c r="J1212" s="175"/>
      <c r="K1212" s="175"/>
      <c r="L1212" s="175"/>
      <c r="M1212" s="175"/>
      <c r="N1212" s="175"/>
      <c r="O1212" s="175"/>
      <c r="P1212" s="175"/>
      <c r="Q1212" s="175"/>
      <c r="R1212" s="175"/>
      <c r="S1212" s="175"/>
      <c r="T1212" s="175"/>
      <c r="U1212" s="175"/>
      <c r="V1212" s="175"/>
      <c r="W1212" s="175"/>
      <c r="X1212" s="175"/>
      <c r="Y1212" s="175"/>
      <c r="Z1212" s="175"/>
      <c r="AA1212" s="175"/>
      <c r="AB1212" s="175"/>
      <c r="AC1212" s="175"/>
      <c r="AD1212" s="175"/>
      <c r="AE1212" s="175"/>
      <c r="AF1212" s="175"/>
      <c r="AG1212" s="175"/>
      <c r="AH1212" s="175"/>
      <c r="AI1212" s="175"/>
      <c r="AJ1212" s="175"/>
      <c r="AK1212" s="175"/>
      <c r="AL1212" s="175"/>
      <c r="AM1212" s="175"/>
      <c r="AN1212" s="175"/>
      <c r="AO1212" s="175"/>
      <c r="AP1212" s="175"/>
      <c r="AQ1212" s="175"/>
      <c r="AR1212" s="175"/>
      <c r="AS1212" s="175"/>
      <c r="AT1212" s="175"/>
      <c r="AU1212" s="175"/>
      <c r="AV1212" s="175"/>
      <c r="AW1212" s="175"/>
      <c r="AX1212" s="175"/>
      <c r="AY1212" s="175"/>
      <c r="AZ1212" s="175"/>
      <c r="BA1212" s="175"/>
      <c r="BB1212" s="175"/>
    </row>
    <row r="1213" spans="2:54" s="174" customFormat="1">
      <c r="B1213" s="47"/>
      <c r="C1213" s="47"/>
      <c r="D1213" s="47"/>
      <c r="E1213" s="47"/>
      <c r="F1213" s="42"/>
      <c r="G1213" s="52"/>
      <c r="H1213" s="47"/>
      <c r="I1213" s="332"/>
      <c r="J1213" s="175"/>
      <c r="K1213" s="175"/>
      <c r="L1213" s="175"/>
      <c r="M1213" s="175"/>
      <c r="N1213" s="175"/>
      <c r="O1213" s="175"/>
      <c r="P1213" s="175"/>
      <c r="Q1213" s="175"/>
      <c r="R1213" s="175"/>
      <c r="S1213" s="175"/>
      <c r="T1213" s="175"/>
      <c r="U1213" s="175"/>
      <c r="V1213" s="175"/>
      <c r="W1213" s="175"/>
      <c r="X1213" s="175"/>
      <c r="Y1213" s="175"/>
      <c r="Z1213" s="175"/>
      <c r="AA1213" s="175"/>
      <c r="AB1213" s="175"/>
      <c r="AC1213" s="175"/>
      <c r="AD1213" s="175"/>
      <c r="AE1213" s="175"/>
      <c r="AF1213" s="175"/>
      <c r="AG1213" s="175"/>
      <c r="AH1213" s="175"/>
      <c r="AI1213" s="175"/>
      <c r="AJ1213" s="175"/>
      <c r="AK1213" s="175"/>
      <c r="AL1213" s="175"/>
      <c r="AM1213" s="175"/>
      <c r="AN1213" s="175"/>
      <c r="AO1213" s="175"/>
      <c r="AP1213" s="175"/>
      <c r="AQ1213" s="175"/>
      <c r="AR1213" s="175"/>
      <c r="AS1213" s="175"/>
      <c r="AT1213" s="175"/>
      <c r="AU1213" s="175"/>
      <c r="AV1213" s="175"/>
      <c r="AW1213" s="175"/>
      <c r="AX1213" s="175"/>
      <c r="AY1213" s="175"/>
      <c r="AZ1213" s="175"/>
      <c r="BA1213" s="175"/>
      <c r="BB1213" s="175"/>
    </row>
    <row r="1214" spans="2:54" s="174" customFormat="1">
      <c r="B1214" s="47"/>
      <c r="C1214" s="47"/>
      <c r="D1214" s="47"/>
      <c r="E1214" s="47"/>
      <c r="F1214" s="42"/>
      <c r="G1214" s="52"/>
      <c r="H1214" s="47"/>
      <c r="I1214" s="332"/>
      <c r="J1214" s="175"/>
      <c r="K1214" s="175"/>
      <c r="L1214" s="175"/>
      <c r="M1214" s="175"/>
      <c r="N1214" s="175"/>
      <c r="O1214" s="175"/>
      <c r="P1214" s="175"/>
      <c r="Q1214" s="175"/>
      <c r="R1214" s="175"/>
      <c r="S1214" s="175"/>
      <c r="T1214" s="175"/>
      <c r="U1214" s="175"/>
      <c r="V1214" s="175"/>
      <c r="W1214" s="175"/>
      <c r="X1214" s="175"/>
      <c r="Y1214" s="175"/>
      <c r="Z1214" s="175"/>
      <c r="AA1214" s="175"/>
      <c r="AB1214" s="175"/>
      <c r="AC1214" s="175"/>
      <c r="AD1214" s="175"/>
      <c r="AE1214" s="175"/>
      <c r="AF1214" s="175"/>
      <c r="AG1214" s="175"/>
      <c r="AH1214" s="175"/>
      <c r="AI1214" s="175"/>
      <c r="AJ1214" s="175"/>
      <c r="AK1214" s="175"/>
      <c r="AL1214" s="175"/>
      <c r="AM1214" s="175"/>
      <c r="AN1214" s="175"/>
      <c r="AO1214" s="175"/>
      <c r="AP1214" s="175"/>
      <c r="AQ1214" s="175"/>
      <c r="AR1214" s="175"/>
      <c r="AS1214" s="175"/>
      <c r="AT1214" s="175"/>
      <c r="AU1214" s="175"/>
      <c r="AV1214" s="175"/>
      <c r="AW1214" s="175"/>
      <c r="AX1214" s="175"/>
      <c r="AY1214" s="175"/>
      <c r="AZ1214" s="175"/>
      <c r="BA1214" s="175"/>
      <c r="BB1214" s="175"/>
    </row>
    <row r="1215" spans="2:54" s="174" customFormat="1">
      <c r="B1215" s="47"/>
      <c r="C1215" s="47"/>
      <c r="D1215" s="47"/>
      <c r="E1215" s="47"/>
      <c r="F1215" s="42"/>
      <c r="G1215" s="52"/>
      <c r="H1215" s="47"/>
      <c r="I1215" s="332"/>
      <c r="J1215" s="175"/>
      <c r="K1215" s="175"/>
      <c r="L1215" s="175"/>
      <c r="M1215" s="175"/>
      <c r="N1215" s="175"/>
      <c r="O1215" s="175"/>
      <c r="P1215" s="175"/>
      <c r="Q1215" s="175"/>
      <c r="R1215" s="175"/>
      <c r="S1215" s="175"/>
      <c r="T1215" s="175"/>
      <c r="U1215" s="175"/>
      <c r="V1215" s="175"/>
      <c r="W1215" s="175"/>
      <c r="X1215" s="175"/>
      <c r="Y1215" s="175"/>
      <c r="Z1215" s="175"/>
      <c r="AA1215" s="175"/>
      <c r="AB1215" s="175"/>
      <c r="AC1215" s="175"/>
      <c r="AD1215" s="175"/>
      <c r="AE1215" s="175"/>
      <c r="AF1215" s="175"/>
      <c r="AG1215" s="175"/>
      <c r="AH1215" s="175"/>
      <c r="AI1215" s="175"/>
      <c r="AJ1215" s="175"/>
      <c r="AK1215" s="175"/>
      <c r="AL1215" s="175"/>
      <c r="AM1215" s="175"/>
      <c r="AN1215" s="175"/>
      <c r="AO1215" s="175"/>
      <c r="AP1215" s="175"/>
      <c r="AQ1215" s="175"/>
      <c r="AR1215" s="175"/>
      <c r="AS1215" s="175"/>
      <c r="AT1215" s="175"/>
      <c r="AU1215" s="175"/>
      <c r="AV1215" s="175"/>
      <c r="AW1215" s="175"/>
      <c r="AX1215" s="175"/>
      <c r="AY1215" s="175"/>
      <c r="AZ1215" s="175"/>
      <c r="BA1215" s="175"/>
      <c r="BB1215" s="175"/>
    </row>
    <row r="1216" spans="2:54" s="174" customFormat="1">
      <c r="B1216" s="47"/>
      <c r="C1216" s="47"/>
      <c r="D1216" s="47"/>
      <c r="E1216" s="47"/>
      <c r="F1216" s="42"/>
      <c r="G1216" s="52"/>
      <c r="H1216" s="47"/>
      <c r="I1216" s="332"/>
      <c r="J1216" s="175"/>
      <c r="K1216" s="175"/>
      <c r="L1216" s="175"/>
      <c r="M1216" s="175"/>
      <c r="N1216" s="175"/>
      <c r="O1216" s="175"/>
      <c r="P1216" s="175"/>
      <c r="Q1216" s="175"/>
      <c r="R1216" s="175"/>
      <c r="S1216" s="175"/>
      <c r="T1216" s="175"/>
      <c r="U1216" s="175"/>
      <c r="V1216" s="175"/>
      <c r="W1216" s="175"/>
      <c r="X1216" s="175"/>
      <c r="Y1216" s="175"/>
      <c r="Z1216" s="175"/>
      <c r="AA1216" s="175"/>
      <c r="AB1216" s="175"/>
      <c r="AC1216" s="175"/>
      <c r="AD1216" s="175"/>
      <c r="AE1216" s="175"/>
      <c r="AF1216" s="175"/>
      <c r="AG1216" s="175"/>
      <c r="AH1216" s="175"/>
      <c r="AI1216" s="175"/>
      <c r="AJ1216" s="175"/>
      <c r="AK1216" s="175"/>
      <c r="AL1216" s="175"/>
      <c r="AM1216" s="175"/>
      <c r="AN1216" s="175"/>
      <c r="AO1216" s="175"/>
      <c r="AP1216" s="175"/>
      <c r="AQ1216" s="175"/>
      <c r="AR1216" s="175"/>
      <c r="AS1216" s="175"/>
      <c r="AT1216" s="175"/>
      <c r="AU1216" s="175"/>
      <c r="AV1216" s="175"/>
      <c r="AW1216" s="175"/>
      <c r="AX1216" s="175"/>
      <c r="AY1216" s="175"/>
      <c r="AZ1216" s="175"/>
      <c r="BA1216" s="175"/>
      <c r="BB1216" s="175"/>
    </row>
    <row r="1217" spans="2:54" s="174" customFormat="1">
      <c r="B1217" s="47"/>
      <c r="C1217" s="47"/>
      <c r="D1217" s="47"/>
      <c r="E1217" s="47"/>
      <c r="F1217" s="42"/>
      <c r="G1217" s="52"/>
      <c r="H1217" s="47"/>
      <c r="I1217" s="332"/>
      <c r="J1217" s="175"/>
      <c r="K1217" s="175"/>
      <c r="L1217" s="175"/>
      <c r="M1217" s="175"/>
      <c r="N1217" s="175"/>
      <c r="O1217" s="175"/>
      <c r="P1217" s="175"/>
      <c r="Q1217" s="175"/>
      <c r="R1217" s="175"/>
      <c r="S1217" s="175"/>
      <c r="T1217" s="175"/>
      <c r="U1217" s="175"/>
      <c r="V1217" s="175"/>
      <c r="W1217" s="175"/>
      <c r="X1217" s="175"/>
      <c r="Y1217" s="175"/>
      <c r="Z1217" s="175"/>
      <c r="AA1217" s="175"/>
      <c r="AB1217" s="175"/>
      <c r="AC1217" s="175"/>
      <c r="AD1217" s="175"/>
      <c r="AE1217" s="175"/>
      <c r="AF1217" s="175"/>
      <c r="AG1217" s="175"/>
      <c r="AH1217" s="175"/>
      <c r="AI1217" s="175"/>
      <c r="AJ1217" s="175"/>
      <c r="AK1217" s="175"/>
      <c r="AL1217" s="175"/>
      <c r="AM1217" s="175"/>
      <c r="AN1217" s="175"/>
      <c r="AO1217" s="175"/>
      <c r="AP1217" s="175"/>
      <c r="AQ1217" s="175"/>
      <c r="AR1217" s="175"/>
      <c r="AS1217" s="175"/>
      <c r="AT1217" s="175"/>
      <c r="AU1217" s="175"/>
      <c r="AV1217" s="175"/>
      <c r="AW1217" s="175"/>
      <c r="AX1217" s="175"/>
      <c r="AY1217" s="175"/>
      <c r="AZ1217" s="175"/>
      <c r="BA1217" s="175"/>
      <c r="BB1217" s="175"/>
    </row>
    <row r="1218" spans="2:54" s="174" customFormat="1">
      <c r="B1218" s="47"/>
      <c r="C1218" s="47"/>
      <c r="D1218" s="47"/>
      <c r="E1218" s="47"/>
      <c r="F1218" s="42"/>
      <c r="G1218" s="52"/>
      <c r="H1218" s="47"/>
      <c r="I1218" s="332"/>
      <c r="J1218" s="175"/>
      <c r="K1218" s="175"/>
      <c r="L1218" s="175"/>
      <c r="M1218" s="175"/>
      <c r="N1218" s="175"/>
      <c r="O1218" s="175"/>
      <c r="P1218" s="175"/>
      <c r="Q1218" s="175"/>
      <c r="R1218" s="175"/>
      <c r="S1218" s="175"/>
      <c r="T1218" s="175"/>
      <c r="U1218" s="175"/>
      <c r="V1218" s="175"/>
      <c r="W1218" s="175"/>
      <c r="X1218" s="175"/>
      <c r="Y1218" s="175"/>
      <c r="Z1218" s="175"/>
      <c r="AA1218" s="175"/>
      <c r="AB1218" s="175"/>
      <c r="AC1218" s="175"/>
      <c r="AD1218" s="175"/>
      <c r="AE1218" s="175"/>
      <c r="AF1218" s="175"/>
      <c r="AG1218" s="175"/>
      <c r="AH1218" s="175"/>
      <c r="AI1218" s="175"/>
      <c r="AJ1218" s="175"/>
      <c r="AK1218" s="175"/>
      <c r="AL1218" s="175"/>
      <c r="AM1218" s="175"/>
      <c r="AN1218" s="175"/>
      <c r="AO1218" s="175"/>
      <c r="AP1218" s="175"/>
      <c r="AQ1218" s="175"/>
      <c r="AR1218" s="175"/>
      <c r="AS1218" s="175"/>
      <c r="AT1218" s="175"/>
      <c r="AU1218" s="175"/>
      <c r="AV1218" s="175"/>
      <c r="AW1218" s="175"/>
      <c r="AX1218" s="175"/>
      <c r="AY1218" s="175"/>
      <c r="AZ1218" s="175"/>
      <c r="BA1218" s="175"/>
      <c r="BB1218" s="175"/>
    </row>
    <row r="1219" spans="2:54" s="174" customFormat="1">
      <c r="B1219" s="47"/>
      <c r="C1219" s="47"/>
      <c r="D1219" s="47"/>
      <c r="E1219" s="47"/>
      <c r="F1219" s="42"/>
      <c r="G1219" s="52"/>
      <c r="H1219" s="47"/>
      <c r="I1219" s="332"/>
      <c r="J1219" s="175"/>
      <c r="K1219" s="175"/>
      <c r="L1219" s="175"/>
      <c r="M1219" s="175"/>
      <c r="N1219" s="175"/>
      <c r="O1219" s="175"/>
      <c r="P1219" s="175"/>
      <c r="Q1219" s="175"/>
      <c r="R1219" s="175"/>
      <c r="S1219" s="175"/>
      <c r="T1219" s="175"/>
      <c r="U1219" s="175"/>
      <c r="V1219" s="175"/>
      <c r="W1219" s="175"/>
      <c r="X1219" s="175"/>
      <c r="Y1219" s="175"/>
      <c r="Z1219" s="175"/>
      <c r="AA1219" s="175"/>
      <c r="AB1219" s="175"/>
      <c r="AC1219" s="175"/>
      <c r="AD1219" s="175"/>
      <c r="AE1219" s="175"/>
      <c r="AF1219" s="175"/>
      <c r="AG1219" s="175"/>
      <c r="AH1219" s="175"/>
      <c r="AI1219" s="175"/>
      <c r="AJ1219" s="175"/>
      <c r="AK1219" s="175"/>
      <c r="AL1219" s="175"/>
      <c r="AM1219" s="175"/>
      <c r="AN1219" s="175"/>
      <c r="AO1219" s="175"/>
      <c r="AP1219" s="175"/>
      <c r="AQ1219" s="175"/>
      <c r="AR1219" s="175"/>
      <c r="AS1219" s="175"/>
      <c r="AT1219" s="175"/>
      <c r="AU1219" s="175"/>
      <c r="AV1219" s="175"/>
      <c r="AW1219" s="175"/>
      <c r="AX1219" s="175"/>
      <c r="AY1219" s="175"/>
      <c r="AZ1219" s="175"/>
      <c r="BA1219" s="175"/>
      <c r="BB1219" s="175"/>
    </row>
    <row r="1220" spans="2:54" s="174" customFormat="1">
      <c r="B1220" s="47"/>
      <c r="C1220" s="47"/>
      <c r="D1220" s="47"/>
      <c r="E1220" s="47"/>
      <c r="F1220" s="42"/>
      <c r="G1220" s="52"/>
      <c r="H1220" s="47"/>
      <c r="I1220" s="332"/>
      <c r="J1220" s="175"/>
      <c r="K1220" s="175"/>
      <c r="L1220" s="175"/>
      <c r="M1220" s="175"/>
      <c r="N1220" s="175"/>
      <c r="O1220" s="175"/>
      <c r="P1220" s="175"/>
      <c r="Q1220" s="175"/>
      <c r="R1220" s="175"/>
      <c r="S1220" s="175"/>
      <c r="T1220" s="175"/>
      <c r="U1220" s="175"/>
      <c r="V1220" s="175"/>
      <c r="W1220" s="175"/>
      <c r="X1220" s="175"/>
      <c r="Y1220" s="175"/>
      <c r="Z1220" s="175"/>
      <c r="AA1220" s="175"/>
      <c r="AB1220" s="175"/>
      <c r="AC1220" s="175"/>
      <c r="AD1220" s="175"/>
      <c r="AE1220" s="175"/>
      <c r="AF1220" s="175"/>
      <c r="AG1220" s="175"/>
      <c r="AH1220" s="175"/>
      <c r="AI1220" s="175"/>
      <c r="AJ1220" s="175"/>
      <c r="AK1220" s="175"/>
      <c r="AL1220" s="175"/>
      <c r="AM1220" s="175"/>
      <c r="AN1220" s="175"/>
      <c r="AO1220" s="175"/>
      <c r="AP1220" s="175"/>
      <c r="AQ1220" s="175"/>
      <c r="AR1220" s="175"/>
      <c r="AS1220" s="175"/>
      <c r="AT1220" s="175"/>
      <c r="AU1220" s="175"/>
      <c r="AV1220" s="175"/>
      <c r="AW1220" s="175"/>
      <c r="AX1220" s="175"/>
      <c r="AY1220" s="175"/>
      <c r="AZ1220" s="175"/>
      <c r="BA1220" s="175"/>
      <c r="BB1220" s="175"/>
    </row>
    <row r="1221" spans="2:54" s="174" customFormat="1">
      <c r="B1221" s="47"/>
      <c r="C1221" s="47"/>
      <c r="D1221" s="47"/>
      <c r="E1221" s="47"/>
      <c r="F1221" s="42"/>
      <c r="G1221" s="52"/>
      <c r="H1221" s="47"/>
      <c r="I1221" s="332"/>
      <c r="J1221" s="175"/>
      <c r="K1221" s="175"/>
      <c r="L1221" s="175"/>
      <c r="M1221" s="175"/>
      <c r="N1221" s="175"/>
      <c r="O1221" s="175"/>
      <c r="P1221" s="175"/>
      <c r="Q1221" s="175"/>
      <c r="R1221" s="175"/>
      <c r="S1221" s="175"/>
      <c r="T1221" s="175"/>
      <c r="U1221" s="175"/>
      <c r="V1221" s="175"/>
      <c r="W1221" s="175"/>
      <c r="X1221" s="175"/>
      <c r="Y1221" s="175"/>
      <c r="Z1221" s="175"/>
      <c r="AA1221" s="175"/>
      <c r="AB1221" s="175"/>
      <c r="AC1221" s="175"/>
      <c r="AD1221" s="175"/>
      <c r="AE1221" s="175"/>
      <c r="AF1221" s="175"/>
      <c r="AG1221" s="175"/>
      <c r="AH1221" s="175"/>
      <c r="AI1221" s="175"/>
      <c r="AJ1221" s="175"/>
      <c r="AK1221" s="175"/>
      <c r="AL1221" s="175"/>
      <c r="AM1221" s="175"/>
      <c r="AN1221" s="175"/>
      <c r="AO1221" s="175"/>
      <c r="AP1221" s="175"/>
      <c r="AQ1221" s="175"/>
      <c r="AR1221" s="175"/>
      <c r="AS1221" s="175"/>
      <c r="AT1221" s="175"/>
      <c r="AU1221" s="175"/>
      <c r="AV1221" s="175"/>
      <c r="AW1221" s="175"/>
      <c r="AX1221" s="175"/>
      <c r="AY1221" s="175"/>
      <c r="AZ1221" s="175"/>
      <c r="BA1221" s="175"/>
      <c r="BB1221" s="175"/>
    </row>
    <row r="1222" spans="2:54" s="174" customFormat="1">
      <c r="B1222" s="47"/>
      <c r="C1222" s="47"/>
      <c r="D1222" s="47"/>
      <c r="E1222" s="47"/>
      <c r="F1222" s="42"/>
      <c r="G1222" s="52"/>
      <c r="H1222" s="47"/>
      <c r="I1222" s="332"/>
      <c r="J1222" s="175"/>
      <c r="K1222" s="175"/>
      <c r="L1222" s="175"/>
      <c r="M1222" s="175"/>
      <c r="N1222" s="175"/>
      <c r="O1222" s="175"/>
      <c r="P1222" s="175"/>
      <c r="Q1222" s="175"/>
      <c r="R1222" s="175"/>
      <c r="S1222" s="175"/>
      <c r="T1222" s="175"/>
      <c r="U1222" s="175"/>
      <c r="V1222" s="175"/>
      <c r="W1222" s="175"/>
      <c r="X1222" s="175"/>
      <c r="Y1222" s="175"/>
      <c r="Z1222" s="175"/>
      <c r="AA1222" s="175"/>
      <c r="AB1222" s="175"/>
      <c r="AC1222" s="175"/>
      <c r="AD1222" s="175"/>
      <c r="AE1222" s="175"/>
      <c r="AF1222" s="175"/>
      <c r="AG1222" s="175"/>
      <c r="AH1222" s="175"/>
      <c r="AI1222" s="175"/>
      <c r="AJ1222" s="175"/>
      <c r="AK1222" s="175"/>
      <c r="AL1222" s="175"/>
      <c r="AM1222" s="175"/>
      <c r="AN1222" s="175"/>
      <c r="AO1222" s="175"/>
      <c r="AP1222" s="175"/>
      <c r="AQ1222" s="175"/>
      <c r="AR1222" s="175"/>
      <c r="AS1222" s="175"/>
      <c r="AT1222" s="175"/>
      <c r="AU1222" s="175"/>
      <c r="AV1222" s="175"/>
      <c r="AW1222" s="175"/>
      <c r="AX1222" s="175"/>
      <c r="AY1222" s="175"/>
      <c r="AZ1222" s="175"/>
      <c r="BA1222" s="175"/>
      <c r="BB1222" s="175"/>
    </row>
    <row r="1223" spans="2:54" s="174" customFormat="1">
      <c r="B1223" s="47"/>
      <c r="C1223" s="47"/>
      <c r="D1223" s="47"/>
      <c r="E1223" s="47"/>
      <c r="F1223" s="42"/>
      <c r="G1223" s="52"/>
      <c r="H1223" s="47"/>
      <c r="I1223" s="332"/>
      <c r="J1223" s="175"/>
      <c r="K1223" s="175"/>
      <c r="L1223" s="175"/>
      <c r="M1223" s="175"/>
      <c r="N1223" s="175"/>
      <c r="O1223" s="175"/>
      <c r="P1223" s="175"/>
      <c r="Q1223" s="175"/>
      <c r="R1223" s="175"/>
      <c r="S1223" s="175"/>
      <c r="T1223" s="175"/>
      <c r="U1223" s="175"/>
      <c r="V1223" s="175"/>
      <c r="W1223" s="175"/>
      <c r="X1223" s="175"/>
      <c r="Y1223" s="175"/>
      <c r="Z1223" s="175"/>
      <c r="AA1223" s="175"/>
      <c r="AB1223" s="175"/>
      <c r="AC1223" s="175"/>
      <c r="AD1223" s="175"/>
      <c r="AE1223" s="175"/>
      <c r="AF1223" s="175"/>
      <c r="AG1223" s="175"/>
      <c r="AH1223" s="175"/>
      <c r="AI1223" s="175"/>
      <c r="AJ1223" s="175"/>
      <c r="AK1223" s="175"/>
      <c r="AL1223" s="175"/>
      <c r="AM1223" s="175"/>
      <c r="AN1223" s="175"/>
      <c r="AO1223" s="175"/>
      <c r="AP1223" s="175"/>
      <c r="AQ1223" s="175"/>
      <c r="AR1223" s="175"/>
      <c r="AS1223" s="175"/>
      <c r="AT1223" s="175"/>
      <c r="AU1223" s="175"/>
      <c r="AV1223" s="175"/>
      <c r="AW1223" s="175"/>
      <c r="AX1223" s="175"/>
      <c r="AY1223" s="175"/>
      <c r="AZ1223" s="175"/>
      <c r="BA1223" s="175"/>
      <c r="BB1223" s="175"/>
    </row>
    <row r="1224" spans="2:54" s="174" customFormat="1">
      <c r="B1224" s="47"/>
      <c r="C1224" s="47"/>
      <c r="D1224" s="47"/>
      <c r="E1224" s="47"/>
      <c r="F1224" s="42"/>
      <c r="G1224" s="52"/>
      <c r="H1224" s="47"/>
      <c r="I1224" s="332"/>
      <c r="J1224" s="175"/>
      <c r="K1224" s="175"/>
      <c r="L1224" s="175"/>
      <c r="M1224" s="175"/>
      <c r="N1224" s="175"/>
      <c r="O1224" s="175"/>
      <c r="P1224" s="175"/>
      <c r="Q1224" s="175"/>
      <c r="R1224" s="175"/>
      <c r="S1224" s="175"/>
      <c r="T1224" s="175"/>
      <c r="U1224" s="175"/>
      <c r="V1224" s="175"/>
      <c r="W1224" s="175"/>
      <c r="X1224" s="175"/>
      <c r="Y1224" s="175"/>
      <c r="Z1224" s="175"/>
      <c r="AA1224" s="175"/>
      <c r="AB1224" s="175"/>
      <c r="AC1224" s="175"/>
      <c r="AD1224" s="175"/>
      <c r="AE1224" s="175"/>
      <c r="AF1224" s="175"/>
      <c r="AG1224" s="175"/>
      <c r="AH1224" s="175"/>
      <c r="AI1224" s="175"/>
      <c r="AJ1224" s="175"/>
      <c r="AK1224" s="175"/>
      <c r="AL1224" s="175"/>
      <c r="AM1224" s="175"/>
      <c r="AN1224" s="175"/>
      <c r="AO1224" s="175"/>
      <c r="AP1224" s="175"/>
      <c r="AQ1224" s="175"/>
      <c r="AR1224" s="175"/>
      <c r="AS1224" s="175"/>
      <c r="AT1224" s="175"/>
      <c r="AU1224" s="175"/>
      <c r="AV1224" s="175"/>
      <c r="AW1224" s="175"/>
      <c r="AX1224" s="175"/>
      <c r="AY1224" s="175"/>
      <c r="AZ1224" s="175"/>
      <c r="BA1224" s="175"/>
      <c r="BB1224" s="175"/>
    </row>
    <row r="1225" spans="2:54" s="174" customFormat="1">
      <c r="B1225" s="47"/>
      <c r="C1225" s="47"/>
      <c r="D1225" s="47"/>
      <c r="E1225" s="47"/>
      <c r="F1225" s="42"/>
      <c r="G1225" s="52"/>
      <c r="H1225" s="47"/>
      <c r="I1225" s="332"/>
      <c r="J1225" s="175"/>
      <c r="K1225" s="175"/>
      <c r="L1225" s="175"/>
      <c r="M1225" s="175"/>
      <c r="N1225" s="175"/>
      <c r="O1225" s="175"/>
      <c r="P1225" s="175"/>
      <c r="Q1225" s="175"/>
      <c r="R1225" s="175"/>
      <c r="S1225" s="175"/>
      <c r="T1225" s="175"/>
      <c r="U1225" s="175"/>
      <c r="V1225" s="175"/>
      <c r="W1225" s="175"/>
      <c r="X1225" s="175"/>
      <c r="Y1225" s="175"/>
      <c r="Z1225" s="175"/>
      <c r="AA1225" s="175"/>
      <c r="AB1225" s="175"/>
      <c r="AC1225" s="175"/>
      <c r="AD1225" s="175"/>
      <c r="AE1225" s="175"/>
      <c r="AF1225" s="175"/>
      <c r="AG1225" s="175"/>
      <c r="AH1225" s="175"/>
      <c r="AI1225" s="175"/>
      <c r="AJ1225" s="175"/>
      <c r="AK1225" s="175"/>
      <c r="AL1225" s="175"/>
      <c r="AM1225" s="175"/>
      <c r="AN1225" s="175"/>
      <c r="AO1225" s="175"/>
      <c r="AP1225" s="175"/>
      <c r="AQ1225" s="175"/>
      <c r="AR1225" s="175"/>
      <c r="AS1225" s="175"/>
      <c r="AT1225" s="175"/>
      <c r="AU1225" s="175"/>
      <c r="AV1225" s="175"/>
      <c r="AW1225" s="175"/>
      <c r="AX1225" s="175"/>
      <c r="AY1225" s="175"/>
      <c r="AZ1225" s="175"/>
      <c r="BA1225" s="175"/>
      <c r="BB1225" s="175"/>
    </row>
    <row r="1226" spans="2:54" s="174" customFormat="1">
      <c r="B1226" s="47"/>
      <c r="C1226" s="47"/>
      <c r="D1226" s="47"/>
      <c r="E1226" s="47"/>
      <c r="F1226" s="42"/>
      <c r="G1226" s="52"/>
      <c r="H1226" s="47"/>
      <c r="I1226" s="332"/>
      <c r="J1226" s="175"/>
      <c r="K1226" s="175"/>
      <c r="L1226" s="175"/>
      <c r="M1226" s="175"/>
      <c r="N1226" s="175"/>
      <c r="O1226" s="175"/>
      <c r="P1226" s="175"/>
      <c r="Q1226" s="175"/>
      <c r="R1226" s="175"/>
      <c r="S1226" s="175"/>
      <c r="T1226" s="175"/>
      <c r="U1226" s="175"/>
      <c r="V1226" s="175"/>
      <c r="W1226" s="175"/>
      <c r="X1226" s="175"/>
      <c r="Y1226" s="175"/>
      <c r="Z1226" s="175"/>
      <c r="AA1226" s="175"/>
      <c r="AB1226" s="175"/>
      <c r="AC1226" s="175"/>
      <c r="AD1226" s="175"/>
      <c r="AE1226" s="175"/>
      <c r="AF1226" s="175"/>
      <c r="AG1226" s="175"/>
      <c r="AH1226" s="175"/>
      <c r="AI1226" s="175"/>
      <c r="AJ1226" s="175"/>
      <c r="AK1226" s="175"/>
      <c r="AL1226" s="175"/>
      <c r="AM1226" s="175"/>
      <c r="AN1226" s="175"/>
      <c r="AO1226" s="175"/>
      <c r="AP1226" s="175"/>
      <c r="AQ1226" s="175"/>
      <c r="AR1226" s="175"/>
      <c r="AS1226" s="175"/>
      <c r="AT1226" s="175"/>
      <c r="AU1226" s="175"/>
      <c r="AV1226" s="175"/>
      <c r="AW1226" s="175"/>
      <c r="AX1226" s="175"/>
      <c r="AY1226" s="175"/>
      <c r="AZ1226" s="175"/>
      <c r="BA1226" s="175"/>
      <c r="BB1226" s="175"/>
    </row>
    <row r="1227" spans="2:54" s="174" customFormat="1">
      <c r="B1227" s="47"/>
      <c r="C1227" s="47"/>
      <c r="D1227" s="47"/>
      <c r="E1227" s="47"/>
      <c r="F1227" s="42"/>
      <c r="G1227" s="52"/>
      <c r="H1227" s="47"/>
      <c r="I1227" s="332"/>
      <c r="J1227" s="175"/>
      <c r="K1227" s="175"/>
      <c r="L1227" s="175"/>
      <c r="M1227" s="175"/>
      <c r="N1227" s="175"/>
      <c r="O1227" s="175"/>
      <c r="P1227" s="175"/>
      <c r="Q1227" s="175"/>
      <c r="R1227" s="175"/>
      <c r="S1227" s="175"/>
      <c r="T1227" s="175"/>
      <c r="U1227" s="175"/>
      <c r="V1227" s="175"/>
      <c r="W1227" s="175"/>
      <c r="X1227" s="175"/>
      <c r="Y1227" s="175"/>
      <c r="Z1227" s="175"/>
      <c r="AA1227" s="175"/>
      <c r="AB1227" s="175"/>
      <c r="AC1227" s="175"/>
      <c r="AD1227" s="175"/>
      <c r="AE1227" s="175"/>
      <c r="AF1227" s="175"/>
      <c r="AG1227" s="175"/>
      <c r="AH1227" s="175"/>
      <c r="AI1227" s="175"/>
      <c r="AJ1227" s="175"/>
      <c r="AK1227" s="175"/>
      <c r="AL1227" s="175"/>
      <c r="AM1227" s="175"/>
      <c r="AN1227" s="175"/>
      <c r="AO1227" s="175"/>
      <c r="AP1227" s="175"/>
      <c r="AQ1227" s="175"/>
      <c r="AR1227" s="175"/>
      <c r="AS1227" s="175"/>
      <c r="AT1227" s="175"/>
      <c r="AU1227" s="175"/>
      <c r="AV1227" s="175"/>
      <c r="AW1227" s="175"/>
      <c r="AX1227" s="175"/>
      <c r="AY1227" s="175"/>
      <c r="AZ1227" s="175"/>
      <c r="BA1227" s="175"/>
      <c r="BB1227" s="175"/>
    </row>
    <row r="1228" spans="2:54" s="174" customFormat="1">
      <c r="B1228" s="47"/>
      <c r="C1228" s="47"/>
      <c r="D1228" s="47"/>
      <c r="E1228" s="47"/>
      <c r="F1228" s="42"/>
      <c r="G1228" s="52"/>
      <c r="H1228" s="47"/>
      <c r="I1228" s="332"/>
      <c r="J1228" s="175"/>
      <c r="K1228" s="175"/>
      <c r="L1228" s="175"/>
      <c r="M1228" s="175"/>
      <c r="N1228" s="175"/>
      <c r="O1228" s="175"/>
      <c r="P1228" s="175"/>
      <c r="Q1228" s="175"/>
      <c r="R1228" s="175"/>
      <c r="S1228" s="175"/>
      <c r="T1228" s="175"/>
      <c r="U1228" s="175"/>
      <c r="V1228" s="175"/>
      <c r="W1228" s="175"/>
      <c r="X1228" s="175"/>
      <c r="Y1228" s="175"/>
      <c r="Z1228" s="175"/>
      <c r="AA1228" s="175"/>
      <c r="AB1228" s="175"/>
      <c r="AC1228" s="175"/>
      <c r="AD1228" s="175"/>
      <c r="AE1228" s="175"/>
      <c r="AF1228" s="175"/>
      <c r="AG1228" s="175"/>
      <c r="AH1228" s="175"/>
      <c r="AI1228" s="175"/>
      <c r="AJ1228" s="175"/>
      <c r="AK1228" s="175"/>
      <c r="AL1228" s="175"/>
      <c r="AM1228" s="175"/>
      <c r="AN1228" s="175"/>
      <c r="AO1228" s="175"/>
      <c r="AP1228" s="175"/>
      <c r="AQ1228" s="175"/>
      <c r="AR1228" s="175"/>
      <c r="AS1228" s="175"/>
      <c r="AT1228" s="175"/>
      <c r="AU1228" s="175"/>
      <c r="AV1228" s="175"/>
      <c r="AW1228" s="175"/>
      <c r="AX1228" s="175"/>
      <c r="AY1228" s="175"/>
      <c r="AZ1228" s="175"/>
      <c r="BA1228" s="175"/>
      <c r="BB1228" s="175"/>
    </row>
    <row r="1229" spans="2:54" s="174" customFormat="1">
      <c r="B1229" s="47"/>
      <c r="C1229" s="47"/>
      <c r="D1229" s="47"/>
      <c r="E1229" s="47"/>
      <c r="F1229" s="42"/>
      <c r="G1229" s="52"/>
      <c r="H1229" s="47"/>
      <c r="I1229" s="332"/>
      <c r="J1229" s="175"/>
      <c r="K1229" s="175"/>
      <c r="L1229" s="175"/>
      <c r="M1229" s="175"/>
      <c r="N1229" s="175"/>
      <c r="O1229" s="175"/>
      <c r="P1229" s="175"/>
      <c r="Q1229" s="175"/>
      <c r="R1229" s="175"/>
      <c r="S1229" s="175"/>
      <c r="T1229" s="175"/>
      <c r="U1229" s="175"/>
      <c r="V1229" s="175"/>
      <c r="W1229" s="175"/>
      <c r="X1229" s="175"/>
      <c r="Y1229" s="175"/>
      <c r="Z1229" s="175"/>
      <c r="AA1229" s="175"/>
      <c r="AB1229" s="175"/>
      <c r="AC1229" s="175"/>
      <c r="AD1229" s="175"/>
      <c r="AE1229" s="175"/>
      <c r="AF1229" s="175"/>
      <c r="AG1229" s="175"/>
      <c r="AH1229" s="175"/>
      <c r="AI1229" s="175"/>
      <c r="AJ1229" s="175"/>
      <c r="AK1229" s="175"/>
      <c r="AL1229" s="175"/>
      <c r="AM1229" s="175"/>
      <c r="AN1229" s="175"/>
      <c r="AO1229" s="175"/>
      <c r="AP1229" s="175"/>
      <c r="AQ1229" s="175"/>
      <c r="AR1229" s="175"/>
      <c r="AS1229" s="175"/>
      <c r="AT1229" s="175"/>
      <c r="AU1229" s="175"/>
      <c r="AV1229" s="175"/>
      <c r="AW1229" s="175"/>
      <c r="AX1229" s="175"/>
      <c r="AY1229" s="175"/>
      <c r="AZ1229" s="175"/>
      <c r="BA1229" s="175"/>
      <c r="BB1229" s="175"/>
    </row>
    <row r="1230" spans="2:54" s="174" customFormat="1">
      <c r="B1230" s="47"/>
      <c r="C1230" s="47"/>
      <c r="D1230" s="47"/>
      <c r="E1230" s="47"/>
      <c r="F1230" s="42"/>
      <c r="G1230" s="52"/>
      <c r="H1230" s="47"/>
      <c r="I1230" s="332"/>
      <c r="J1230" s="175"/>
      <c r="K1230" s="175"/>
      <c r="L1230" s="175"/>
      <c r="M1230" s="175"/>
      <c r="N1230" s="175"/>
      <c r="O1230" s="175"/>
      <c r="P1230" s="175"/>
      <c r="Q1230" s="175"/>
      <c r="R1230" s="175"/>
      <c r="S1230" s="175"/>
      <c r="T1230" s="175"/>
      <c r="U1230" s="175"/>
      <c r="V1230" s="175"/>
      <c r="W1230" s="175"/>
      <c r="X1230" s="175"/>
      <c r="Y1230" s="175"/>
      <c r="Z1230" s="175"/>
      <c r="AA1230" s="175"/>
      <c r="AB1230" s="175"/>
      <c r="AC1230" s="175"/>
      <c r="AD1230" s="175"/>
      <c r="AE1230" s="175"/>
      <c r="AF1230" s="175"/>
      <c r="AG1230" s="175"/>
      <c r="AH1230" s="175"/>
      <c r="AI1230" s="175"/>
      <c r="AJ1230" s="175"/>
      <c r="AK1230" s="175"/>
      <c r="AL1230" s="175"/>
      <c r="AM1230" s="175"/>
      <c r="AN1230" s="175"/>
      <c r="AO1230" s="175"/>
      <c r="AP1230" s="175"/>
      <c r="AQ1230" s="175"/>
      <c r="AR1230" s="175"/>
      <c r="AS1230" s="175"/>
      <c r="AT1230" s="175"/>
      <c r="AU1230" s="175"/>
      <c r="AV1230" s="175"/>
      <c r="AW1230" s="175"/>
      <c r="AX1230" s="175"/>
      <c r="AY1230" s="175"/>
      <c r="AZ1230" s="175"/>
      <c r="BA1230" s="175"/>
      <c r="BB1230" s="175"/>
    </row>
    <row r="1231" spans="2:54" s="174" customFormat="1">
      <c r="B1231" s="47"/>
      <c r="C1231" s="47"/>
      <c r="D1231" s="47"/>
      <c r="E1231" s="47"/>
      <c r="F1231" s="42"/>
      <c r="G1231" s="52"/>
      <c r="H1231" s="47"/>
      <c r="I1231" s="332"/>
      <c r="J1231" s="175"/>
      <c r="K1231" s="175"/>
      <c r="L1231" s="175"/>
      <c r="M1231" s="175"/>
      <c r="N1231" s="175"/>
      <c r="O1231" s="175"/>
      <c r="P1231" s="175"/>
      <c r="Q1231" s="175"/>
      <c r="R1231" s="175"/>
      <c r="S1231" s="175"/>
      <c r="T1231" s="175"/>
      <c r="U1231" s="175"/>
      <c r="V1231" s="175"/>
      <c r="W1231" s="175"/>
      <c r="X1231" s="175"/>
      <c r="Y1231" s="175"/>
      <c r="Z1231" s="175"/>
      <c r="AA1231" s="175"/>
      <c r="AB1231" s="175"/>
      <c r="AC1231" s="175"/>
      <c r="AD1231" s="175"/>
      <c r="AE1231" s="175"/>
      <c r="AF1231" s="175"/>
      <c r="AG1231" s="175"/>
      <c r="AH1231" s="175"/>
      <c r="AI1231" s="175"/>
      <c r="AJ1231" s="175"/>
      <c r="AK1231" s="175"/>
      <c r="AL1231" s="175"/>
      <c r="AM1231" s="175"/>
      <c r="AN1231" s="175"/>
      <c r="AO1231" s="175"/>
      <c r="AP1231" s="175"/>
      <c r="AQ1231" s="175"/>
      <c r="AR1231" s="175"/>
      <c r="AS1231" s="175"/>
      <c r="AT1231" s="175"/>
      <c r="AU1231" s="175"/>
      <c r="AV1231" s="175"/>
      <c r="AW1231" s="175"/>
      <c r="AX1231" s="175"/>
      <c r="AY1231" s="175"/>
      <c r="AZ1231" s="175"/>
      <c r="BA1231" s="175"/>
      <c r="BB1231" s="175"/>
    </row>
    <row r="1232" spans="2:54" s="2" customFormat="1">
      <c r="B1232" s="47"/>
      <c r="C1232" s="47"/>
      <c r="D1232" s="47"/>
      <c r="E1232" s="47"/>
      <c r="F1232" s="42"/>
      <c r="G1232" s="52"/>
      <c r="H1232" s="47"/>
      <c r="I1232" s="332"/>
      <c r="J1232" s="178"/>
      <c r="K1232" s="178"/>
      <c r="L1232" s="178"/>
      <c r="M1232" s="178"/>
      <c r="N1232" s="178"/>
      <c r="O1232" s="178"/>
      <c r="P1232" s="178"/>
      <c r="Q1232" s="178"/>
      <c r="R1232" s="178"/>
      <c r="S1232" s="178"/>
      <c r="T1232" s="178"/>
      <c r="U1232" s="178"/>
      <c r="V1232" s="178"/>
      <c r="W1232" s="178"/>
      <c r="X1232" s="178"/>
      <c r="Y1232" s="178"/>
      <c r="Z1232" s="178"/>
      <c r="AA1232" s="178"/>
      <c r="AB1232" s="178"/>
      <c r="AC1232" s="178"/>
      <c r="AD1232" s="178"/>
      <c r="AE1232" s="178"/>
      <c r="AF1232" s="178"/>
      <c r="AG1232" s="178"/>
      <c r="AH1232" s="178"/>
      <c r="AI1232" s="178"/>
      <c r="AJ1232" s="178"/>
      <c r="AK1232" s="178"/>
      <c r="AL1232" s="178"/>
      <c r="AM1232" s="178"/>
      <c r="AN1232" s="178"/>
      <c r="AO1232" s="178"/>
      <c r="AP1232" s="178"/>
      <c r="AQ1232" s="178"/>
      <c r="AR1232" s="178"/>
      <c r="AS1232" s="178"/>
      <c r="AT1232" s="178"/>
      <c r="AU1232" s="178"/>
      <c r="AV1232" s="178"/>
      <c r="AW1232" s="178"/>
      <c r="AX1232" s="178"/>
      <c r="AY1232" s="178"/>
      <c r="AZ1232" s="178"/>
      <c r="BA1232" s="178"/>
      <c r="BB1232" s="178"/>
    </row>
    <row r="1233" spans="2:54" s="1" customFormat="1">
      <c r="B1233" s="47"/>
      <c r="C1233" s="47"/>
      <c r="D1233" s="47"/>
      <c r="E1233" s="47"/>
      <c r="F1233" s="42"/>
      <c r="G1233" s="52"/>
      <c r="H1233" s="47"/>
      <c r="I1233" s="332"/>
      <c r="J1233" s="180"/>
      <c r="K1233" s="180"/>
      <c r="L1233" s="180"/>
      <c r="M1233" s="180"/>
      <c r="N1233" s="180"/>
      <c r="O1233" s="180"/>
      <c r="P1233" s="180"/>
      <c r="Q1233" s="180"/>
      <c r="R1233" s="180"/>
      <c r="S1233" s="180"/>
      <c r="T1233" s="180"/>
      <c r="U1233" s="180"/>
      <c r="V1233" s="180"/>
      <c r="W1233" s="180"/>
      <c r="X1233" s="180"/>
      <c r="Y1233" s="180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  <c r="AS1233" s="180"/>
      <c r="AT1233" s="180"/>
      <c r="AU1233" s="180"/>
      <c r="AV1233" s="180"/>
      <c r="AW1233" s="180"/>
      <c r="AX1233" s="180"/>
      <c r="AY1233" s="180"/>
      <c r="AZ1233" s="180"/>
      <c r="BA1233" s="180"/>
      <c r="BB1233" s="180"/>
    </row>
    <row r="1234" spans="2:54" s="1" customFormat="1">
      <c r="B1234" s="47"/>
      <c r="C1234" s="47"/>
      <c r="D1234" s="47"/>
      <c r="E1234" s="47"/>
      <c r="F1234" s="42"/>
      <c r="G1234" s="52"/>
      <c r="H1234" s="47"/>
      <c r="I1234" s="332"/>
      <c r="J1234" s="180"/>
      <c r="K1234" s="180"/>
      <c r="L1234" s="180"/>
      <c r="M1234" s="180"/>
      <c r="N1234" s="180"/>
      <c r="O1234" s="180"/>
      <c r="P1234" s="180"/>
      <c r="Q1234" s="180"/>
      <c r="R1234" s="180"/>
      <c r="S1234" s="180"/>
      <c r="T1234" s="180"/>
      <c r="U1234" s="180"/>
      <c r="V1234" s="180"/>
      <c r="W1234" s="180"/>
      <c r="X1234" s="180"/>
      <c r="Y1234" s="180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  <c r="AS1234" s="180"/>
      <c r="AT1234" s="180"/>
      <c r="AU1234" s="180"/>
      <c r="AV1234" s="180"/>
      <c r="AW1234" s="180"/>
      <c r="AX1234" s="180"/>
      <c r="AY1234" s="180"/>
      <c r="AZ1234" s="180"/>
      <c r="BA1234" s="180"/>
      <c r="BB1234" s="180"/>
    </row>
    <row r="1235" spans="2:54" s="2" customFormat="1">
      <c r="B1235" s="47"/>
      <c r="C1235" s="47"/>
      <c r="D1235" s="47"/>
      <c r="E1235" s="47"/>
      <c r="F1235" s="42"/>
      <c r="G1235" s="52"/>
      <c r="H1235" s="47"/>
      <c r="I1235" s="332"/>
      <c r="J1235" s="178"/>
      <c r="K1235" s="178"/>
      <c r="L1235" s="178"/>
      <c r="M1235" s="178"/>
      <c r="N1235" s="178"/>
      <c r="O1235" s="178"/>
      <c r="P1235" s="178"/>
      <c r="Q1235" s="178"/>
      <c r="R1235" s="178"/>
      <c r="S1235" s="178"/>
      <c r="T1235" s="178"/>
      <c r="U1235" s="178"/>
      <c r="V1235" s="178"/>
      <c r="W1235" s="178"/>
      <c r="X1235" s="178"/>
      <c r="Y1235" s="178"/>
      <c r="Z1235" s="178"/>
      <c r="AA1235" s="178"/>
      <c r="AB1235" s="178"/>
      <c r="AC1235" s="178"/>
      <c r="AD1235" s="178"/>
      <c r="AE1235" s="178"/>
      <c r="AF1235" s="178"/>
      <c r="AG1235" s="178"/>
      <c r="AH1235" s="178"/>
      <c r="AI1235" s="178"/>
      <c r="AJ1235" s="178"/>
      <c r="AK1235" s="178"/>
      <c r="AL1235" s="178"/>
      <c r="AM1235" s="178"/>
      <c r="AN1235" s="178"/>
      <c r="AO1235" s="178"/>
      <c r="AP1235" s="178"/>
      <c r="AQ1235" s="178"/>
      <c r="AR1235" s="178"/>
      <c r="AS1235" s="178"/>
      <c r="AT1235" s="178"/>
      <c r="AU1235" s="178"/>
      <c r="AV1235" s="178"/>
      <c r="AW1235" s="178"/>
      <c r="AX1235" s="178"/>
      <c r="AY1235" s="178"/>
      <c r="AZ1235" s="178"/>
      <c r="BA1235" s="178"/>
      <c r="BB1235" s="178"/>
    </row>
    <row r="1236" spans="2:54" s="174" customFormat="1">
      <c r="B1236" s="47"/>
      <c r="C1236" s="47"/>
      <c r="D1236" s="47"/>
      <c r="E1236" s="47"/>
      <c r="F1236" s="42"/>
      <c r="G1236" s="52"/>
      <c r="H1236" s="47"/>
      <c r="I1236" s="332"/>
      <c r="J1236" s="175"/>
      <c r="K1236" s="175"/>
      <c r="L1236" s="175"/>
      <c r="M1236" s="175"/>
      <c r="N1236" s="175"/>
      <c r="O1236" s="175"/>
      <c r="P1236" s="175"/>
      <c r="Q1236" s="175"/>
      <c r="R1236" s="175"/>
      <c r="S1236" s="175"/>
      <c r="T1236" s="175"/>
      <c r="U1236" s="175"/>
      <c r="V1236" s="175"/>
      <c r="W1236" s="175"/>
      <c r="X1236" s="175"/>
      <c r="Y1236" s="175"/>
      <c r="Z1236" s="175"/>
      <c r="AA1236" s="175"/>
      <c r="AB1236" s="175"/>
      <c r="AC1236" s="175"/>
      <c r="AD1236" s="175"/>
      <c r="AE1236" s="175"/>
      <c r="AF1236" s="175"/>
      <c r="AG1236" s="175"/>
      <c r="AH1236" s="175"/>
      <c r="AI1236" s="175"/>
      <c r="AJ1236" s="175"/>
      <c r="AK1236" s="175"/>
      <c r="AL1236" s="175"/>
      <c r="AM1236" s="175"/>
      <c r="AN1236" s="175"/>
      <c r="AO1236" s="175"/>
      <c r="AP1236" s="175"/>
      <c r="AQ1236" s="175"/>
      <c r="AR1236" s="175"/>
      <c r="AS1236" s="175"/>
      <c r="AT1236" s="175"/>
      <c r="AU1236" s="175"/>
      <c r="AV1236" s="175"/>
      <c r="AW1236" s="175"/>
      <c r="AX1236" s="175"/>
      <c r="AY1236" s="175"/>
      <c r="AZ1236" s="175"/>
      <c r="BA1236" s="175"/>
      <c r="BB1236" s="175"/>
    </row>
    <row r="1237" spans="2:54" s="174" customFormat="1">
      <c r="B1237" s="47"/>
      <c r="C1237" s="47"/>
      <c r="D1237" s="47"/>
      <c r="E1237" s="47"/>
      <c r="F1237" s="42"/>
      <c r="G1237" s="52"/>
      <c r="H1237" s="47"/>
      <c r="I1237" s="332"/>
      <c r="J1237" s="175"/>
      <c r="K1237" s="175"/>
      <c r="L1237" s="175"/>
      <c r="M1237" s="175"/>
      <c r="N1237" s="175"/>
      <c r="O1237" s="175"/>
      <c r="P1237" s="175"/>
      <c r="Q1237" s="175"/>
      <c r="R1237" s="175"/>
      <c r="S1237" s="175"/>
      <c r="T1237" s="175"/>
      <c r="U1237" s="175"/>
      <c r="V1237" s="175"/>
      <c r="W1237" s="175"/>
      <c r="X1237" s="175"/>
      <c r="Y1237" s="175"/>
      <c r="Z1237" s="175"/>
      <c r="AA1237" s="175"/>
      <c r="AB1237" s="175"/>
      <c r="AC1237" s="175"/>
      <c r="AD1237" s="175"/>
      <c r="AE1237" s="175"/>
      <c r="AF1237" s="175"/>
      <c r="AG1237" s="175"/>
      <c r="AH1237" s="175"/>
      <c r="AI1237" s="175"/>
      <c r="AJ1237" s="175"/>
      <c r="AK1237" s="175"/>
      <c r="AL1237" s="175"/>
      <c r="AM1237" s="175"/>
      <c r="AN1237" s="175"/>
      <c r="AO1237" s="175"/>
      <c r="AP1237" s="175"/>
      <c r="AQ1237" s="175"/>
      <c r="AR1237" s="175"/>
      <c r="AS1237" s="175"/>
      <c r="AT1237" s="175"/>
      <c r="AU1237" s="175"/>
      <c r="AV1237" s="175"/>
      <c r="AW1237" s="175"/>
      <c r="AX1237" s="175"/>
      <c r="AY1237" s="175"/>
      <c r="AZ1237" s="175"/>
      <c r="BA1237" s="175"/>
      <c r="BB1237" s="175"/>
    </row>
    <row r="1238" spans="2:54" s="174" customFormat="1">
      <c r="B1238" s="47"/>
      <c r="C1238" s="47"/>
      <c r="D1238" s="47"/>
      <c r="E1238" s="47"/>
      <c r="F1238" s="42"/>
      <c r="G1238" s="52"/>
      <c r="H1238" s="47"/>
      <c r="I1238" s="332"/>
      <c r="J1238" s="175"/>
      <c r="K1238" s="175"/>
      <c r="L1238" s="175"/>
      <c r="M1238" s="175"/>
      <c r="N1238" s="175"/>
      <c r="O1238" s="175"/>
      <c r="P1238" s="175"/>
      <c r="Q1238" s="175"/>
      <c r="R1238" s="175"/>
      <c r="S1238" s="175"/>
      <c r="T1238" s="175"/>
      <c r="U1238" s="175"/>
      <c r="V1238" s="175"/>
      <c r="W1238" s="175"/>
      <c r="X1238" s="175"/>
      <c r="Y1238" s="175"/>
      <c r="Z1238" s="175"/>
      <c r="AA1238" s="175"/>
      <c r="AB1238" s="175"/>
      <c r="AC1238" s="175"/>
      <c r="AD1238" s="175"/>
      <c r="AE1238" s="175"/>
      <c r="AF1238" s="175"/>
      <c r="AG1238" s="175"/>
      <c r="AH1238" s="175"/>
      <c r="AI1238" s="175"/>
      <c r="AJ1238" s="175"/>
      <c r="AK1238" s="175"/>
      <c r="AL1238" s="175"/>
      <c r="AM1238" s="175"/>
      <c r="AN1238" s="175"/>
      <c r="AO1238" s="175"/>
      <c r="AP1238" s="175"/>
      <c r="AQ1238" s="175"/>
      <c r="AR1238" s="175"/>
      <c r="AS1238" s="175"/>
      <c r="AT1238" s="175"/>
      <c r="AU1238" s="175"/>
      <c r="AV1238" s="175"/>
      <c r="AW1238" s="175"/>
      <c r="AX1238" s="175"/>
      <c r="AY1238" s="175"/>
      <c r="AZ1238" s="175"/>
      <c r="BA1238" s="175"/>
      <c r="BB1238" s="175"/>
    </row>
    <row r="1239" spans="2:54" s="174" customFormat="1">
      <c r="B1239" s="47"/>
      <c r="C1239" s="47"/>
      <c r="D1239" s="47"/>
      <c r="E1239" s="47"/>
      <c r="F1239" s="42"/>
      <c r="G1239" s="52"/>
      <c r="H1239" s="47"/>
      <c r="I1239" s="332"/>
      <c r="J1239" s="175"/>
      <c r="K1239" s="175"/>
      <c r="L1239" s="175"/>
      <c r="M1239" s="175"/>
      <c r="N1239" s="175"/>
      <c r="O1239" s="175"/>
      <c r="P1239" s="175"/>
      <c r="Q1239" s="175"/>
      <c r="R1239" s="175"/>
      <c r="S1239" s="175"/>
      <c r="T1239" s="175"/>
      <c r="U1239" s="175"/>
      <c r="V1239" s="175"/>
      <c r="W1239" s="175"/>
      <c r="X1239" s="175"/>
      <c r="Y1239" s="175"/>
      <c r="Z1239" s="175"/>
      <c r="AA1239" s="175"/>
      <c r="AB1239" s="175"/>
      <c r="AC1239" s="175"/>
      <c r="AD1239" s="175"/>
      <c r="AE1239" s="175"/>
      <c r="AF1239" s="175"/>
      <c r="AG1239" s="175"/>
      <c r="AH1239" s="175"/>
      <c r="AI1239" s="175"/>
      <c r="AJ1239" s="175"/>
      <c r="AK1239" s="175"/>
      <c r="AL1239" s="175"/>
      <c r="AM1239" s="175"/>
      <c r="AN1239" s="175"/>
      <c r="AO1239" s="175"/>
      <c r="AP1239" s="175"/>
      <c r="AQ1239" s="175"/>
      <c r="AR1239" s="175"/>
      <c r="AS1239" s="175"/>
      <c r="AT1239" s="175"/>
      <c r="AU1239" s="175"/>
      <c r="AV1239" s="175"/>
      <c r="AW1239" s="175"/>
      <c r="AX1239" s="175"/>
      <c r="AY1239" s="175"/>
      <c r="AZ1239" s="175"/>
      <c r="BA1239" s="175"/>
      <c r="BB1239" s="175"/>
    </row>
    <row r="1240" spans="2:54" s="174" customFormat="1">
      <c r="B1240" s="47"/>
      <c r="C1240" s="47"/>
      <c r="D1240" s="47"/>
      <c r="E1240" s="47"/>
      <c r="F1240" s="42"/>
      <c r="G1240" s="52"/>
      <c r="H1240" s="47"/>
      <c r="I1240" s="332"/>
      <c r="J1240" s="175"/>
      <c r="K1240" s="175"/>
      <c r="L1240" s="175"/>
      <c r="M1240" s="175"/>
      <c r="N1240" s="175"/>
      <c r="O1240" s="175"/>
      <c r="P1240" s="175"/>
      <c r="Q1240" s="175"/>
      <c r="R1240" s="175"/>
      <c r="S1240" s="175"/>
      <c r="T1240" s="175"/>
      <c r="U1240" s="175"/>
      <c r="V1240" s="175"/>
      <c r="W1240" s="175"/>
      <c r="X1240" s="175"/>
      <c r="Y1240" s="175"/>
      <c r="Z1240" s="175"/>
      <c r="AA1240" s="175"/>
      <c r="AB1240" s="175"/>
      <c r="AC1240" s="175"/>
      <c r="AD1240" s="175"/>
      <c r="AE1240" s="175"/>
      <c r="AF1240" s="175"/>
      <c r="AG1240" s="175"/>
      <c r="AH1240" s="175"/>
      <c r="AI1240" s="175"/>
      <c r="AJ1240" s="175"/>
      <c r="AK1240" s="175"/>
      <c r="AL1240" s="175"/>
      <c r="AM1240" s="175"/>
      <c r="AN1240" s="175"/>
      <c r="AO1240" s="175"/>
      <c r="AP1240" s="175"/>
      <c r="AQ1240" s="175"/>
      <c r="AR1240" s="175"/>
      <c r="AS1240" s="175"/>
      <c r="AT1240" s="175"/>
      <c r="AU1240" s="175"/>
      <c r="AV1240" s="175"/>
      <c r="AW1240" s="175"/>
      <c r="AX1240" s="175"/>
      <c r="AY1240" s="175"/>
      <c r="AZ1240" s="175"/>
      <c r="BA1240" s="175"/>
      <c r="BB1240" s="175"/>
    </row>
    <row r="1241" spans="2:54" s="174" customFormat="1">
      <c r="B1241" s="47"/>
      <c r="C1241" s="47"/>
      <c r="D1241" s="47"/>
      <c r="E1241" s="47"/>
      <c r="F1241" s="42"/>
      <c r="G1241" s="52"/>
      <c r="H1241" s="47"/>
      <c r="I1241" s="332"/>
      <c r="J1241" s="175"/>
      <c r="K1241" s="175"/>
      <c r="L1241" s="175"/>
      <c r="M1241" s="175"/>
      <c r="N1241" s="175"/>
      <c r="O1241" s="175"/>
      <c r="P1241" s="175"/>
      <c r="Q1241" s="175"/>
      <c r="R1241" s="175"/>
      <c r="S1241" s="175"/>
      <c r="T1241" s="175"/>
      <c r="U1241" s="175"/>
      <c r="V1241" s="175"/>
      <c r="W1241" s="175"/>
      <c r="X1241" s="175"/>
      <c r="Y1241" s="175"/>
      <c r="Z1241" s="175"/>
      <c r="AA1241" s="175"/>
      <c r="AB1241" s="175"/>
      <c r="AC1241" s="175"/>
      <c r="AD1241" s="175"/>
      <c r="AE1241" s="175"/>
      <c r="AF1241" s="175"/>
      <c r="AG1241" s="175"/>
      <c r="AH1241" s="175"/>
      <c r="AI1241" s="175"/>
      <c r="AJ1241" s="175"/>
      <c r="AK1241" s="175"/>
      <c r="AL1241" s="175"/>
      <c r="AM1241" s="175"/>
      <c r="AN1241" s="175"/>
      <c r="AO1241" s="175"/>
      <c r="AP1241" s="175"/>
      <c r="AQ1241" s="175"/>
      <c r="AR1241" s="175"/>
      <c r="AS1241" s="175"/>
      <c r="AT1241" s="175"/>
      <c r="AU1241" s="175"/>
      <c r="AV1241" s="175"/>
      <c r="AW1241" s="175"/>
      <c r="AX1241" s="175"/>
      <c r="AY1241" s="175"/>
      <c r="AZ1241" s="175"/>
      <c r="BA1241" s="175"/>
      <c r="BB1241" s="175"/>
    </row>
    <row r="1242" spans="2:54" s="174" customFormat="1">
      <c r="B1242" s="47"/>
      <c r="C1242" s="47"/>
      <c r="D1242" s="47"/>
      <c r="E1242" s="47"/>
      <c r="F1242" s="42"/>
      <c r="G1242" s="52"/>
      <c r="H1242" s="47"/>
      <c r="I1242" s="332"/>
      <c r="J1242" s="175"/>
      <c r="K1242" s="175"/>
      <c r="L1242" s="175"/>
      <c r="M1242" s="175"/>
      <c r="N1242" s="175"/>
      <c r="O1242" s="175"/>
      <c r="P1242" s="175"/>
      <c r="Q1242" s="175"/>
      <c r="R1242" s="175"/>
      <c r="S1242" s="175"/>
      <c r="T1242" s="175"/>
      <c r="U1242" s="175"/>
      <c r="V1242" s="175"/>
      <c r="W1242" s="175"/>
      <c r="X1242" s="175"/>
      <c r="Y1242" s="175"/>
      <c r="Z1242" s="175"/>
      <c r="AA1242" s="175"/>
      <c r="AB1242" s="175"/>
      <c r="AC1242" s="175"/>
      <c r="AD1242" s="175"/>
      <c r="AE1242" s="175"/>
      <c r="AF1242" s="175"/>
      <c r="AG1242" s="175"/>
      <c r="AH1242" s="175"/>
      <c r="AI1242" s="175"/>
      <c r="AJ1242" s="175"/>
      <c r="AK1242" s="175"/>
      <c r="AL1242" s="175"/>
      <c r="AM1242" s="175"/>
      <c r="AN1242" s="175"/>
      <c r="AO1242" s="175"/>
      <c r="AP1242" s="175"/>
      <c r="AQ1242" s="175"/>
      <c r="AR1242" s="175"/>
      <c r="AS1242" s="175"/>
      <c r="AT1242" s="175"/>
      <c r="AU1242" s="175"/>
      <c r="AV1242" s="175"/>
      <c r="AW1242" s="175"/>
      <c r="AX1242" s="175"/>
      <c r="AY1242" s="175"/>
      <c r="AZ1242" s="175"/>
      <c r="BA1242" s="175"/>
      <c r="BB1242" s="175"/>
    </row>
    <row r="1243" spans="2:54" s="174" customFormat="1">
      <c r="B1243" s="47"/>
      <c r="C1243" s="47"/>
      <c r="D1243" s="47"/>
      <c r="E1243" s="47"/>
      <c r="F1243" s="42"/>
      <c r="G1243" s="52"/>
      <c r="H1243" s="47"/>
      <c r="I1243" s="332"/>
      <c r="J1243" s="175"/>
      <c r="K1243" s="175"/>
      <c r="L1243" s="175"/>
      <c r="M1243" s="175"/>
      <c r="N1243" s="175"/>
      <c r="O1243" s="175"/>
      <c r="P1243" s="175"/>
      <c r="Q1243" s="175"/>
      <c r="R1243" s="175"/>
      <c r="S1243" s="175"/>
      <c r="T1243" s="175"/>
      <c r="U1243" s="175"/>
      <c r="V1243" s="175"/>
      <c r="W1243" s="175"/>
      <c r="X1243" s="175"/>
      <c r="Y1243" s="175"/>
      <c r="Z1243" s="175"/>
      <c r="AA1243" s="175"/>
      <c r="AB1243" s="175"/>
      <c r="AC1243" s="175"/>
      <c r="AD1243" s="175"/>
      <c r="AE1243" s="175"/>
      <c r="AF1243" s="175"/>
      <c r="AG1243" s="175"/>
      <c r="AH1243" s="175"/>
      <c r="AI1243" s="175"/>
      <c r="AJ1243" s="175"/>
      <c r="AK1243" s="175"/>
      <c r="AL1243" s="175"/>
      <c r="AM1243" s="175"/>
      <c r="AN1243" s="175"/>
      <c r="AO1243" s="175"/>
      <c r="AP1243" s="175"/>
      <c r="AQ1243" s="175"/>
      <c r="AR1243" s="175"/>
      <c r="AS1243" s="175"/>
      <c r="AT1243" s="175"/>
      <c r="AU1243" s="175"/>
      <c r="AV1243" s="175"/>
      <c r="AW1243" s="175"/>
      <c r="AX1243" s="175"/>
      <c r="AY1243" s="175"/>
      <c r="AZ1243" s="175"/>
      <c r="BA1243" s="175"/>
      <c r="BB1243" s="175"/>
    </row>
    <row r="1244" spans="2:54" s="174" customFormat="1">
      <c r="B1244" s="47"/>
      <c r="C1244" s="47"/>
      <c r="D1244" s="47"/>
      <c r="E1244" s="47"/>
      <c r="F1244" s="42"/>
      <c r="G1244" s="52"/>
      <c r="H1244" s="47"/>
      <c r="I1244" s="332"/>
      <c r="J1244" s="175"/>
      <c r="K1244" s="175"/>
      <c r="L1244" s="175"/>
      <c r="M1244" s="175"/>
      <c r="N1244" s="175"/>
      <c r="O1244" s="175"/>
      <c r="P1244" s="175"/>
      <c r="Q1244" s="175"/>
      <c r="R1244" s="175"/>
      <c r="S1244" s="175"/>
      <c r="T1244" s="175"/>
      <c r="U1244" s="175"/>
      <c r="V1244" s="175"/>
      <c r="W1244" s="175"/>
      <c r="X1244" s="175"/>
      <c r="Y1244" s="175"/>
      <c r="Z1244" s="175"/>
      <c r="AA1244" s="175"/>
      <c r="AB1244" s="175"/>
      <c r="AC1244" s="175"/>
      <c r="AD1244" s="175"/>
      <c r="AE1244" s="175"/>
      <c r="AF1244" s="175"/>
      <c r="AG1244" s="175"/>
      <c r="AH1244" s="175"/>
      <c r="AI1244" s="175"/>
      <c r="AJ1244" s="175"/>
      <c r="AK1244" s="175"/>
      <c r="AL1244" s="175"/>
      <c r="AM1244" s="175"/>
      <c r="AN1244" s="175"/>
      <c r="AO1244" s="175"/>
      <c r="AP1244" s="175"/>
      <c r="AQ1244" s="175"/>
      <c r="AR1244" s="175"/>
      <c r="AS1244" s="175"/>
      <c r="AT1244" s="175"/>
      <c r="AU1244" s="175"/>
      <c r="AV1244" s="175"/>
      <c r="AW1244" s="175"/>
      <c r="AX1244" s="175"/>
      <c r="AY1244" s="175"/>
      <c r="AZ1244" s="175"/>
      <c r="BA1244" s="175"/>
      <c r="BB1244" s="175"/>
    </row>
    <row r="1245" spans="2:54" s="174" customFormat="1">
      <c r="B1245" s="47"/>
      <c r="C1245" s="47"/>
      <c r="D1245" s="47"/>
      <c r="E1245" s="47"/>
      <c r="F1245" s="42"/>
      <c r="G1245" s="52"/>
      <c r="H1245" s="47"/>
      <c r="I1245" s="332"/>
      <c r="J1245" s="175"/>
      <c r="K1245" s="175"/>
      <c r="L1245" s="175"/>
      <c r="M1245" s="175"/>
      <c r="N1245" s="175"/>
      <c r="O1245" s="175"/>
      <c r="P1245" s="175"/>
      <c r="Q1245" s="175"/>
      <c r="R1245" s="175"/>
      <c r="S1245" s="175"/>
      <c r="T1245" s="175"/>
      <c r="U1245" s="175"/>
      <c r="V1245" s="175"/>
      <c r="W1245" s="175"/>
      <c r="X1245" s="175"/>
      <c r="Y1245" s="175"/>
      <c r="Z1245" s="175"/>
      <c r="AA1245" s="175"/>
      <c r="AB1245" s="175"/>
      <c r="AC1245" s="175"/>
      <c r="AD1245" s="175"/>
      <c r="AE1245" s="175"/>
      <c r="AF1245" s="175"/>
      <c r="AG1245" s="175"/>
      <c r="AH1245" s="175"/>
      <c r="AI1245" s="175"/>
      <c r="AJ1245" s="175"/>
      <c r="AK1245" s="175"/>
      <c r="AL1245" s="175"/>
      <c r="AM1245" s="175"/>
      <c r="AN1245" s="175"/>
      <c r="AO1245" s="175"/>
      <c r="AP1245" s="175"/>
      <c r="AQ1245" s="175"/>
      <c r="AR1245" s="175"/>
      <c r="AS1245" s="175"/>
      <c r="AT1245" s="175"/>
      <c r="AU1245" s="175"/>
      <c r="AV1245" s="175"/>
      <c r="AW1245" s="175"/>
      <c r="AX1245" s="175"/>
      <c r="AY1245" s="175"/>
      <c r="AZ1245" s="175"/>
      <c r="BA1245" s="175"/>
      <c r="BB1245" s="175"/>
    </row>
    <row r="1246" spans="2:54" s="174" customFormat="1">
      <c r="B1246" s="47"/>
      <c r="C1246" s="47"/>
      <c r="D1246" s="47"/>
      <c r="E1246" s="47"/>
      <c r="F1246" s="42"/>
      <c r="G1246" s="52"/>
      <c r="H1246" s="47"/>
      <c r="I1246" s="332"/>
      <c r="J1246" s="175"/>
      <c r="K1246" s="175"/>
      <c r="L1246" s="175"/>
      <c r="M1246" s="175"/>
      <c r="N1246" s="175"/>
      <c r="O1246" s="175"/>
      <c r="P1246" s="175"/>
      <c r="Q1246" s="175"/>
      <c r="R1246" s="175"/>
      <c r="S1246" s="175"/>
      <c r="T1246" s="175"/>
      <c r="U1246" s="175"/>
      <c r="V1246" s="175"/>
      <c r="W1246" s="175"/>
      <c r="X1246" s="175"/>
      <c r="Y1246" s="175"/>
      <c r="Z1246" s="175"/>
      <c r="AA1246" s="175"/>
      <c r="AB1246" s="175"/>
      <c r="AC1246" s="175"/>
      <c r="AD1246" s="175"/>
      <c r="AE1246" s="175"/>
      <c r="AF1246" s="175"/>
      <c r="AG1246" s="175"/>
      <c r="AH1246" s="175"/>
      <c r="AI1246" s="175"/>
      <c r="AJ1246" s="175"/>
      <c r="AK1246" s="175"/>
      <c r="AL1246" s="175"/>
      <c r="AM1246" s="175"/>
      <c r="AN1246" s="175"/>
      <c r="AO1246" s="175"/>
      <c r="AP1246" s="175"/>
      <c r="AQ1246" s="175"/>
      <c r="AR1246" s="175"/>
      <c r="AS1246" s="175"/>
      <c r="AT1246" s="175"/>
      <c r="AU1246" s="175"/>
      <c r="AV1246" s="175"/>
      <c r="AW1246" s="175"/>
      <c r="AX1246" s="175"/>
      <c r="AY1246" s="175"/>
      <c r="AZ1246" s="175"/>
      <c r="BA1246" s="175"/>
      <c r="BB1246" s="175"/>
    </row>
    <row r="1247" spans="2:54" s="174" customFormat="1">
      <c r="B1247" s="47"/>
      <c r="C1247" s="47"/>
      <c r="D1247" s="47"/>
      <c r="E1247" s="47"/>
      <c r="F1247" s="42"/>
      <c r="G1247" s="52"/>
      <c r="H1247" s="47"/>
      <c r="I1247" s="332"/>
      <c r="J1247" s="175"/>
      <c r="K1247" s="175"/>
      <c r="L1247" s="175"/>
      <c r="M1247" s="175"/>
      <c r="N1247" s="175"/>
      <c r="O1247" s="175"/>
      <c r="P1247" s="175"/>
      <c r="Q1247" s="175"/>
      <c r="R1247" s="175"/>
      <c r="S1247" s="175"/>
      <c r="T1247" s="175"/>
      <c r="U1247" s="175"/>
      <c r="V1247" s="175"/>
      <c r="W1247" s="175"/>
      <c r="X1247" s="175"/>
      <c r="Y1247" s="175"/>
      <c r="Z1247" s="175"/>
      <c r="AA1247" s="175"/>
      <c r="AB1247" s="175"/>
      <c r="AC1247" s="175"/>
      <c r="AD1247" s="175"/>
      <c r="AE1247" s="175"/>
      <c r="AF1247" s="175"/>
      <c r="AG1247" s="175"/>
      <c r="AH1247" s="175"/>
      <c r="AI1247" s="175"/>
      <c r="AJ1247" s="175"/>
      <c r="AK1247" s="175"/>
      <c r="AL1247" s="175"/>
      <c r="AM1247" s="175"/>
      <c r="AN1247" s="175"/>
      <c r="AO1247" s="175"/>
      <c r="AP1247" s="175"/>
      <c r="AQ1247" s="175"/>
      <c r="AR1247" s="175"/>
      <c r="AS1247" s="175"/>
      <c r="AT1247" s="175"/>
      <c r="AU1247" s="175"/>
      <c r="AV1247" s="175"/>
      <c r="AW1247" s="175"/>
      <c r="AX1247" s="175"/>
      <c r="AY1247" s="175"/>
      <c r="AZ1247" s="175"/>
      <c r="BA1247" s="175"/>
      <c r="BB1247" s="175"/>
    </row>
    <row r="1248" spans="2:54" s="174" customFormat="1">
      <c r="B1248" s="47"/>
      <c r="C1248" s="47"/>
      <c r="D1248" s="47"/>
      <c r="E1248" s="47"/>
      <c r="F1248" s="42"/>
      <c r="G1248" s="52"/>
      <c r="H1248" s="47"/>
      <c r="I1248" s="332"/>
      <c r="J1248" s="175"/>
      <c r="K1248" s="175"/>
      <c r="L1248" s="175"/>
      <c r="M1248" s="175"/>
      <c r="N1248" s="175"/>
      <c r="O1248" s="175"/>
      <c r="P1248" s="175"/>
      <c r="Q1248" s="175"/>
      <c r="R1248" s="175"/>
      <c r="S1248" s="175"/>
      <c r="T1248" s="175"/>
      <c r="U1248" s="175"/>
      <c r="V1248" s="175"/>
      <c r="W1248" s="175"/>
      <c r="X1248" s="175"/>
      <c r="Y1248" s="175"/>
      <c r="Z1248" s="175"/>
      <c r="AA1248" s="175"/>
      <c r="AB1248" s="175"/>
      <c r="AC1248" s="175"/>
      <c r="AD1248" s="175"/>
      <c r="AE1248" s="175"/>
      <c r="AF1248" s="175"/>
      <c r="AG1248" s="175"/>
      <c r="AH1248" s="175"/>
      <c r="AI1248" s="175"/>
      <c r="AJ1248" s="175"/>
      <c r="AK1248" s="175"/>
      <c r="AL1248" s="175"/>
      <c r="AM1248" s="175"/>
      <c r="AN1248" s="175"/>
      <c r="AO1248" s="175"/>
      <c r="AP1248" s="175"/>
      <c r="AQ1248" s="175"/>
      <c r="AR1248" s="175"/>
      <c r="AS1248" s="175"/>
      <c r="AT1248" s="175"/>
      <c r="AU1248" s="175"/>
      <c r="AV1248" s="175"/>
      <c r="AW1248" s="175"/>
      <c r="AX1248" s="175"/>
      <c r="AY1248" s="175"/>
      <c r="AZ1248" s="175"/>
      <c r="BA1248" s="175"/>
      <c r="BB1248" s="175"/>
    </row>
    <row r="1249" spans="2:54" s="174" customFormat="1">
      <c r="B1249" s="137"/>
      <c r="C1249" s="137"/>
      <c r="D1249" s="137"/>
      <c r="E1249" s="137"/>
      <c r="F1249" s="136"/>
      <c r="G1249" s="76"/>
      <c r="H1249" s="137"/>
      <c r="I1249" s="332"/>
      <c r="J1249" s="175"/>
      <c r="K1249" s="175"/>
      <c r="L1249" s="175"/>
      <c r="M1249" s="175"/>
      <c r="N1249" s="175"/>
      <c r="O1249" s="175"/>
      <c r="P1249" s="175"/>
      <c r="Q1249" s="175"/>
      <c r="R1249" s="175"/>
      <c r="S1249" s="175"/>
      <c r="T1249" s="175"/>
      <c r="U1249" s="175"/>
      <c r="V1249" s="175"/>
      <c r="W1249" s="175"/>
      <c r="X1249" s="175"/>
      <c r="Y1249" s="175"/>
      <c r="Z1249" s="175"/>
      <c r="AA1249" s="175"/>
      <c r="AB1249" s="175"/>
      <c r="AC1249" s="175"/>
      <c r="AD1249" s="175"/>
      <c r="AE1249" s="175"/>
      <c r="AF1249" s="175"/>
      <c r="AG1249" s="175"/>
      <c r="AH1249" s="175"/>
      <c r="AI1249" s="175"/>
      <c r="AJ1249" s="175"/>
      <c r="AK1249" s="175"/>
      <c r="AL1249" s="175"/>
      <c r="AM1249" s="175"/>
      <c r="AN1249" s="175"/>
      <c r="AO1249" s="175"/>
      <c r="AP1249" s="175"/>
      <c r="AQ1249" s="175"/>
      <c r="AR1249" s="175"/>
      <c r="AS1249" s="175"/>
      <c r="AT1249" s="175"/>
      <c r="AU1249" s="175"/>
      <c r="AV1249" s="175"/>
      <c r="AW1249" s="175"/>
      <c r="AX1249" s="175"/>
      <c r="AY1249" s="175"/>
      <c r="AZ1249" s="175"/>
      <c r="BA1249" s="175"/>
      <c r="BB1249" s="175"/>
    </row>
    <row r="1250" spans="2:54" s="174" customFormat="1">
      <c r="B1250" s="138" t="s">
        <v>666</v>
      </c>
      <c r="C1250" s="172"/>
      <c r="D1250" s="173"/>
      <c r="E1250" s="156"/>
      <c r="F1250" s="142"/>
      <c r="G1250" s="14"/>
      <c r="H1250" s="7">
        <f>SUM(H1195:H1248)</f>
        <v>0</v>
      </c>
      <c r="I1250" s="332"/>
      <c r="J1250" s="175"/>
      <c r="K1250" s="175"/>
      <c r="L1250" s="175"/>
      <c r="M1250" s="175"/>
      <c r="N1250" s="175"/>
      <c r="O1250" s="175"/>
      <c r="P1250" s="175"/>
      <c r="Q1250" s="175"/>
      <c r="R1250" s="175"/>
      <c r="S1250" s="175"/>
      <c r="T1250" s="175"/>
      <c r="U1250" s="175"/>
      <c r="V1250" s="175"/>
      <c r="W1250" s="175"/>
      <c r="X1250" s="175"/>
      <c r="Y1250" s="175"/>
      <c r="Z1250" s="175"/>
      <c r="AA1250" s="175"/>
      <c r="AB1250" s="175"/>
      <c r="AC1250" s="175"/>
      <c r="AD1250" s="175"/>
      <c r="AE1250" s="175"/>
      <c r="AF1250" s="175"/>
      <c r="AG1250" s="175"/>
      <c r="AH1250" s="175"/>
      <c r="AI1250" s="175"/>
      <c r="AJ1250" s="175"/>
      <c r="AK1250" s="175"/>
      <c r="AL1250" s="175"/>
      <c r="AM1250" s="175"/>
      <c r="AN1250" s="175"/>
      <c r="AO1250" s="175"/>
      <c r="AP1250" s="175"/>
      <c r="AQ1250" s="175"/>
      <c r="AR1250" s="175"/>
      <c r="AS1250" s="175"/>
      <c r="AT1250" s="175"/>
      <c r="AU1250" s="175"/>
      <c r="AV1250" s="175"/>
      <c r="AW1250" s="175"/>
      <c r="AX1250" s="175"/>
      <c r="AY1250" s="175"/>
      <c r="AZ1250" s="175"/>
      <c r="BA1250" s="175"/>
      <c r="BB1250" s="175"/>
    </row>
    <row r="1251" spans="2:54" s="174" customFormat="1">
      <c r="B1251" s="2"/>
      <c r="C1251" s="2"/>
      <c r="D1251" s="144">
        <v>220</v>
      </c>
      <c r="E1251" s="147"/>
      <c r="F1251" s="146"/>
      <c r="G1251" s="147"/>
      <c r="H1251" s="2"/>
      <c r="I1251" s="332"/>
      <c r="J1251" s="175"/>
      <c r="K1251" s="175"/>
      <c r="L1251" s="175"/>
      <c r="M1251" s="175"/>
      <c r="N1251" s="175"/>
      <c r="O1251" s="175"/>
      <c r="P1251" s="175"/>
      <c r="Q1251" s="175"/>
      <c r="R1251" s="175"/>
      <c r="S1251" s="175"/>
      <c r="T1251" s="175"/>
      <c r="U1251" s="175"/>
      <c r="V1251" s="175"/>
      <c r="W1251" s="175"/>
      <c r="X1251" s="175"/>
      <c r="Y1251" s="175"/>
      <c r="Z1251" s="175"/>
      <c r="AA1251" s="175"/>
      <c r="AB1251" s="175"/>
      <c r="AC1251" s="175"/>
      <c r="AD1251" s="175"/>
      <c r="AE1251" s="175"/>
      <c r="AF1251" s="175"/>
      <c r="AG1251" s="175"/>
      <c r="AH1251" s="175"/>
      <c r="AI1251" s="175"/>
      <c r="AJ1251" s="175"/>
      <c r="AK1251" s="175"/>
      <c r="AL1251" s="175"/>
      <c r="AM1251" s="175"/>
      <c r="AN1251" s="175"/>
      <c r="AO1251" s="175"/>
      <c r="AP1251" s="175"/>
      <c r="AQ1251" s="175"/>
      <c r="AR1251" s="175"/>
      <c r="AS1251" s="175"/>
      <c r="AT1251" s="175"/>
      <c r="AU1251" s="175"/>
      <c r="AV1251" s="175"/>
      <c r="AW1251" s="175"/>
      <c r="AX1251" s="175"/>
      <c r="AY1251" s="175"/>
      <c r="AZ1251" s="175"/>
      <c r="BA1251" s="175"/>
      <c r="BB1251" s="175"/>
    </row>
    <row r="1252" spans="2:54" s="174" customFormat="1">
      <c r="B1252" s="2"/>
      <c r="C1252" s="2"/>
      <c r="D1252" s="144"/>
      <c r="E1252" s="147"/>
      <c r="F1252" s="146"/>
      <c r="G1252" s="147"/>
      <c r="H1252" s="2"/>
      <c r="I1252" s="332"/>
      <c r="J1252" s="175"/>
      <c r="K1252" s="175"/>
      <c r="L1252" s="175"/>
      <c r="M1252" s="175"/>
      <c r="N1252" s="175"/>
      <c r="O1252" s="175"/>
      <c r="P1252" s="175"/>
      <c r="Q1252" s="175"/>
      <c r="R1252" s="175"/>
      <c r="S1252" s="175"/>
      <c r="T1252" s="175"/>
      <c r="U1252" s="175"/>
      <c r="V1252" s="175"/>
      <c r="W1252" s="175"/>
      <c r="X1252" s="175"/>
      <c r="Y1252" s="175"/>
      <c r="Z1252" s="175"/>
      <c r="AA1252" s="175"/>
      <c r="AB1252" s="175"/>
      <c r="AC1252" s="175"/>
      <c r="AD1252" s="175"/>
      <c r="AE1252" s="175"/>
      <c r="AF1252" s="175"/>
      <c r="AG1252" s="175"/>
      <c r="AH1252" s="175"/>
      <c r="AI1252" s="175"/>
      <c r="AJ1252" s="175"/>
      <c r="AK1252" s="175"/>
      <c r="AL1252" s="175"/>
      <c r="AM1252" s="175"/>
      <c r="AN1252" s="175"/>
      <c r="AO1252" s="175"/>
      <c r="AP1252" s="175"/>
      <c r="AQ1252" s="175"/>
      <c r="AR1252" s="175"/>
      <c r="AS1252" s="175"/>
      <c r="AT1252" s="175"/>
      <c r="AU1252" s="175"/>
      <c r="AV1252" s="175"/>
      <c r="AW1252" s="175"/>
      <c r="AX1252" s="175"/>
      <c r="AY1252" s="175"/>
      <c r="AZ1252" s="175"/>
      <c r="BA1252" s="175"/>
      <c r="BB1252" s="175"/>
    </row>
    <row r="1253" spans="2:54" s="174" customFormat="1">
      <c r="B1253" s="148" t="s">
        <v>165</v>
      </c>
      <c r="C1253" s="1"/>
      <c r="D1253" s="1"/>
      <c r="E1253" s="151"/>
      <c r="F1253" s="150"/>
      <c r="G1253" s="151"/>
      <c r="H1253" s="1"/>
      <c r="I1253" s="332"/>
      <c r="J1253" s="175"/>
      <c r="K1253" s="175"/>
      <c r="L1253" s="175"/>
      <c r="M1253" s="175"/>
      <c r="N1253" s="175"/>
      <c r="O1253" s="175"/>
      <c r="P1253" s="175"/>
      <c r="Q1253" s="175"/>
      <c r="R1253" s="175"/>
      <c r="S1253" s="175"/>
      <c r="T1253" s="175"/>
      <c r="U1253" s="175"/>
      <c r="V1253" s="175"/>
      <c r="W1253" s="175"/>
      <c r="X1253" s="175"/>
      <c r="Y1253" s="175"/>
      <c r="Z1253" s="175"/>
      <c r="AA1253" s="175"/>
      <c r="AB1253" s="175"/>
      <c r="AC1253" s="175"/>
      <c r="AD1253" s="175"/>
      <c r="AE1253" s="175"/>
      <c r="AF1253" s="175"/>
      <c r="AG1253" s="175"/>
      <c r="AH1253" s="175"/>
      <c r="AI1253" s="175"/>
      <c r="AJ1253" s="175"/>
      <c r="AK1253" s="175"/>
      <c r="AL1253" s="175"/>
      <c r="AM1253" s="175"/>
      <c r="AN1253" s="175"/>
      <c r="AO1253" s="175"/>
      <c r="AP1253" s="175"/>
      <c r="AQ1253" s="175"/>
      <c r="AR1253" s="175"/>
      <c r="AS1253" s="175"/>
      <c r="AT1253" s="175"/>
      <c r="AU1253" s="175"/>
      <c r="AV1253" s="175"/>
      <c r="AW1253" s="175"/>
      <c r="AX1253" s="175"/>
      <c r="AY1253" s="175"/>
      <c r="AZ1253" s="175"/>
      <c r="BA1253" s="175"/>
      <c r="BB1253" s="175"/>
    </row>
    <row r="1254" spans="2:54" s="174" customFormat="1">
      <c r="B1254" s="148" t="str">
        <f>B1190</f>
        <v>SECTION B - REHABILITATION OF ROAD PAVEMENTS AT EDITH CAVELL STREET</v>
      </c>
      <c r="C1254" s="1"/>
      <c r="D1254" s="1"/>
      <c r="E1254" s="151"/>
      <c r="F1254" s="150"/>
      <c r="G1254" s="151"/>
      <c r="H1254" s="1"/>
      <c r="I1254" s="332"/>
      <c r="J1254" s="175"/>
      <c r="K1254" s="175"/>
      <c r="L1254" s="175"/>
      <c r="M1254" s="175"/>
      <c r="N1254" s="175"/>
      <c r="O1254" s="175"/>
      <c r="P1254" s="175"/>
      <c r="Q1254" s="175"/>
      <c r="R1254" s="175"/>
      <c r="S1254" s="175"/>
      <c r="T1254" s="175"/>
      <c r="U1254" s="175"/>
      <c r="V1254" s="175"/>
      <c r="W1254" s="175"/>
      <c r="X1254" s="175"/>
      <c r="Y1254" s="175"/>
      <c r="Z1254" s="175"/>
      <c r="AA1254" s="175"/>
      <c r="AB1254" s="175"/>
      <c r="AC1254" s="175"/>
      <c r="AD1254" s="175"/>
      <c r="AE1254" s="175"/>
      <c r="AF1254" s="175"/>
      <c r="AG1254" s="175"/>
      <c r="AH1254" s="175"/>
      <c r="AI1254" s="175"/>
      <c r="AJ1254" s="175"/>
      <c r="AK1254" s="175"/>
      <c r="AL1254" s="175"/>
      <c r="AM1254" s="175"/>
      <c r="AN1254" s="175"/>
      <c r="AO1254" s="175"/>
      <c r="AP1254" s="175"/>
      <c r="AQ1254" s="175"/>
      <c r="AR1254" s="175"/>
      <c r="AS1254" s="175"/>
      <c r="AT1254" s="175"/>
      <c r="AU1254" s="175"/>
      <c r="AV1254" s="175"/>
      <c r="AW1254" s="175"/>
      <c r="AX1254" s="175"/>
      <c r="AY1254" s="175"/>
      <c r="AZ1254" s="175"/>
      <c r="BA1254" s="175"/>
      <c r="BB1254" s="175"/>
    </row>
    <row r="1255" spans="2:54" s="174" customFormat="1">
      <c r="B1255" s="2"/>
      <c r="C1255" s="2"/>
      <c r="D1255" s="2"/>
      <c r="E1255" s="147"/>
      <c r="F1255" s="146"/>
      <c r="G1255" s="147"/>
      <c r="I1255" s="332"/>
      <c r="J1255" s="175"/>
      <c r="K1255" s="175"/>
      <c r="L1255" s="175"/>
      <c r="M1255" s="175"/>
      <c r="N1255" s="175"/>
      <c r="O1255" s="175"/>
      <c r="P1255" s="175"/>
      <c r="Q1255" s="175"/>
      <c r="R1255" s="175"/>
      <c r="S1255" s="175"/>
      <c r="T1255" s="175"/>
      <c r="U1255" s="175"/>
      <c r="V1255" s="175"/>
      <c r="W1255" s="175"/>
      <c r="X1255" s="175"/>
      <c r="Y1255" s="175"/>
      <c r="Z1255" s="175"/>
      <c r="AA1255" s="175"/>
      <c r="AB1255" s="175"/>
      <c r="AC1255" s="175"/>
      <c r="AD1255" s="175"/>
      <c r="AE1255" s="175"/>
      <c r="AF1255" s="175"/>
      <c r="AG1255" s="175"/>
      <c r="AH1255" s="175"/>
      <c r="AI1255" s="175"/>
      <c r="AJ1255" s="175"/>
      <c r="AK1255" s="175"/>
      <c r="AL1255" s="175"/>
      <c r="AM1255" s="175"/>
      <c r="AN1255" s="175"/>
      <c r="AO1255" s="175"/>
      <c r="AP1255" s="175"/>
      <c r="AQ1255" s="175"/>
      <c r="AR1255" s="175"/>
      <c r="AS1255" s="175"/>
      <c r="AT1255" s="175"/>
      <c r="AU1255" s="175"/>
      <c r="AV1255" s="175"/>
      <c r="AW1255" s="175"/>
      <c r="AX1255" s="175"/>
      <c r="AY1255" s="175"/>
      <c r="AZ1255" s="175"/>
      <c r="BA1255" s="175"/>
      <c r="BB1255" s="175"/>
    </row>
    <row r="1256" spans="2:54" s="174" customFormat="1">
      <c r="B1256" s="152" t="s">
        <v>1</v>
      </c>
      <c r="C1256" s="152" t="s">
        <v>2</v>
      </c>
      <c r="D1256" s="152" t="s">
        <v>3</v>
      </c>
      <c r="E1256" s="152" t="s">
        <v>4</v>
      </c>
      <c r="F1256" s="153" t="s">
        <v>5</v>
      </c>
      <c r="G1256" s="152" t="s">
        <v>6</v>
      </c>
      <c r="H1256" s="10" t="s">
        <v>7</v>
      </c>
      <c r="I1256" s="332"/>
      <c r="J1256" s="175"/>
      <c r="K1256" s="175"/>
      <c r="L1256" s="175"/>
      <c r="M1256" s="175"/>
      <c r="N1256" s="175"/>
      <c r="O1256" s="175"/>
      <c r="P1256" s="175"/>
      <c r="Q1256" s="175"/>
      <c r="R1256" s="175"/>
      <c r="S1256" s="175"/>
      <c r="T1256" s="175"/>
      <c r="U1256" s="175"/>
      <c r="V1256" s="175"/>
      <c r="W1256" s="175"/>
      <c r="X1256" s="175"/>
      <c r="Y1256" s="175"/>
      <c r="Z1256" s="175"/>
      <c r="AA1256" s="175"/>
      <c r="AB1256" s="175"/>
      <c r="AC1256" s="175"/>
      <c r="AD1256" s="175"/>
      <c r="AE1256" s="175"/>
      <c r="AF1256" s="175"/>
      <c r="AG1256" s="175"/>
      <c r="AH1256" s="175"/>
      <c r="AI1256" s="175"/>
      <c r="AJ1256" s="175"/>
      <c r="AK1256" s="175"/>
      <c r="AL1256" s="175"/>
      <c r="AM1256" s="175"/>
      <c r="AN1256" s="175"/>
      <c r="AO1256" s="175"/>
      <c r="AP1256" s="175"/>
      <c r="AQ1256" s="175"/>
      <c r="AR1256" s="175"/>
      <c r="AS1256" s="175"/>
      <c r="AT1256" s="175"/>
      <c r="AU1256" s="175"/>
      <c r="AV1256" s="175"/>
      <c r="AW1256" s="175"/>
      <c r="AX1256" s="175"/>
      <c r="AY1256" s="175"/>
      <c r="AZ1256" s="175"/>
      <c r="BA1256" s="175"/>
      <c r="BB1256" s="175"/>
    </row>
    <row r="1257" spans="2:54" s="174" customFormat="1">
      <c r="B1257" s="154"/>
      <c r="C1257" s="203"/>
      <c r="D1257" s="8" t="s">
        <v>94</v>
      </c>
      <c r="E1257" s="156"/>
      <c r="F1257" s="142"/>
      <c r="G1257" s="14"/>
      <c r="H1257" s="6"/>
      <c r="I1257" s="332"/>
      <c r="J1257" s="175"/>
      <c r="K1257" s="175"/>
      <c r="L1257" s="175"/>
      <c r="M1257" s="175"/>
      <c r="N1257" s="175"/>
      <c r="O1257" s="175"/>
      <c r="P1257" s="175"/>
      <c r="Q1257" s="175"/>
      <c r="R1257" s="175"/>
      <c r="S1257" s="175"/>
      <c r="T1257" s="175"/>
      <c r="U1257" s="175"/>
      <c r="V1257" s="175"/>
      <c r="W1257" s="175"/>
      <c r="X1257" s="175"/>
      <c r="Y1257" s="175"/>
      <c r="Z1257" s="175"/>
      <c r="AA1257" s="175"/>
      <c r="AB1257" s="175"/>
      <c r="AC1257" s="175"/>
      <c r="AD1257" s="175"/>
      <c r="AE1257" s="175"/>
      <c r="AF1257" s="175"/>
      <c r="AG1257" s="175"/>
      <c r="AH1257" s="175"/>
      <c r="AI1257" s="175"/>
      <c r="AJ1257" s="175"/>
      <c r="AK1257" s="175"/>
      <c r="AL1257" s="175"/>
      <c r="AM1257" s="175"/>
      <c r="AN1257" s="175"/>
      <c r="AO1257" s="175"/>
      <c r="AP1257" s="175"/>
      <c r="AQ1257" s="175"/>
      <c r="AR1257" s="175"/>
      <c r="AS1257" s="175"/>
      <c r="AT1257" s="175"/>
      <c r="AU1257" s="175"/>
      <c r="AV1257" s="175"/>
      <c r="AW1257" s="175"/>
      <c r="AX1257" s="175"/>
      <c r="AY1257" s="175"/>
      <c r="AZ1257" s="175"/>
      <c r="BA1257" s="175"/>
      <c r="BB1257" s="175"/>
    </row>
    <row r="1258" spans="2:54" s="174" customFormat="1">
      <c r="B1258" s="328" t="s">
        <v>95</v>
      </c>
      <c r="C1258" s="328"/>
      <c r="D1258" s="329" t="s">
        <v>96</v>
      </c>
      <c r="E1258" s="328"/>
      <c r="F1258" s="161"/>
      <c r="G1258" s="328"/>
      <c r="H1258" s="328"/>
      <c r="I1258" s="332"/>
      <c r="J1258" s="175"/>
      <c r="K1258" s="175"/>
      <c r="L1258" s="175"/>
      <c r="M1258" s="175"/>
      <c r="N1258" s="175"/>
      <c r="O1258" s="175"/>
      <c r="P1258" s="175"/>
      <c r="Q1258" s="175"/>
      <c r="R1258" s="175"/>
      <c r="S1258" s="175"/>
      <c r="T1258" s="175"/>
      <c r="U1258" s="175"/>
      <c r="V1258" s="175"/>
      <c r="W1258" s="175"/>
      <c r="X1258" s="175"/>
      <c r="Y1258" s="175"/>
      <c r="Z1258" s="175"/>
      <c r="AA1258" s="175"/>
      <c r="AB1258" s="175"/>
      <c r="AC1258" s="175"/>
      <c r="AD1258" s="175"/>
      <c r="AE1258" s="175"/>
      <c r="AF1258" s="175"/>
      <c r="AG1258" s="175"/>
      <c r="AH1258" s="175"/>
      <c r="AI1258" s="175"/>
      <c r="AJ1258" s="175"/>
      <c r="AK1258" s="175"/>
      <c r="AL1258" s="175"/>
      <c r="AM1258" s="175"/>
      <c r="AN1258" s="175"/>
      <c r="AO1258" s="175"/>
      <c r="AP1258" s="175"/>
      <c r="AQ1258" s="175"/>
      <c r="AR1258" s="175"/>
      <c r="AS1258" s="175"/>
      <c r="AT1258" s="175"/>
      <c r="AU1258" s="175"/>
      <c r="AV1258" s="175"/>
      <c r="AW1258" s="175"/>
      <c r="AX1258" s="175"/>
      <c r="AY1258" s="175"/>
      <c r="AZ1258" s="175"/>
      <c r="BA1258" s="175"/>
      <c r="BB1258" s="175"/>
    </row>
    <row r="1259" spans="2:54" s="174" customFormat="1">
      <c r="B1259" s="121"/>
      <c r="C1259" s="121"/>
      <c r="D1259" s="43"/>
      <c r="E1259" s="42"/>
      <c r="F1259" s="42"/>
      <c r="G1259" s="121"/>
      <c r="H1259" s="121"/>
      <c r="I1259" s="332"/>
      <c r="J1259" s="175"/>
      <c r="K1259" s="175"/>
      <c r="L1259" s="175"/>
      <c r="M1259" s="175"/>
      <c r="N1259" s="175"/>
      <c r="O1259" s="175"/>
      <c r="P1259" s="175"/>
      <c r="Q1259" s="175"/>
      <c r="R1259" s="175"/>
      <c r="S1259" s="175"/>
      <c r="T1259" s="175"/>
      <c r="U1259" s="175"/>
      <c r="V1259" s="175"/>
      <c r="W1259" s="175"/>
      <c r="X1259" s="175"/>
      <c r="Y1259" s="175"/>
      <c r="Z1259" s="175"/>
      <c r="AA1259" s="175"/>
      <c r="AB1259" s="175"/>
      <c r="AC1259" s="175"/>
      <c r="AD1259" s="175"/>
      <c r="AE1259" s="175"/>
      <c r="AF1259" s="175"/>
      <c r="AG1259" s="175"/>
      <c r="AH1259" s="175"/>
      <c r="AI1259" s="175"/>
      <c r="AJ1259" s="175"/>
      <c r="AK1259" s="175"/>
      <c r="AL1259" s="175"/>
      <c r="AM1259" s="175"/>
      <c r="AN1259" s="175"/>
      <c r="AO1259" s="175"/>
      <c r="AP1259" s="175"/>
      <c r="AQ1259" s="175"/>
      <c r="AR1259" s="175"/>
      <c r="AS1259" s="175"/>
      <c r="AT1259" s="175"/>
      <c r="AU1259" s="175"/>
      <c r="AV1259" s="175"/>
      <c r="AW1259" s="175"/>
      <c r="AX1259" s="175"/>
      <c r="AY1259" s="175"/>
      <c r="AZ1259" s="175"/>
      <c r="BA1259" s="175"/>
      <c r="BB1259" s="175"/>
    </row>
    <row r="1260" spans="2:54" s="174" customFormat="1">
      <c r="B1260" s="121" t="s">
        <v>97</v>
      </c>
      <c r="C1260" s="121"/>
      <c r="D1260" s="43" t="s">
        <v>98</v>
      </c>
      <c r="E1260" s="42" t="s">
        <v>19</v>
      </c>
      <c r="F1260" s="48">
        <v>1</v>
      </c>
      <c r="G1260" s="330">
        <v>200000</v>
      </c>
      <c r="H1260" s="122">
        <f>G1260*F1260</f>
        <v>200000</v>
      </c>
      <c r="I1260" s="332"/>
      <c r="J1260" s="175"/>
      <c r="K1260" s="175"/>
      <c r="L1260" s="175"/>
      <c r="M1260" s="175"/>
      <c r="N1260" s="175"/>
      <c r="O1260" s="175"/>
      <c r="P1260" s="175"/>
      <c r="Q1260" s="175"/>
      <c r="R1260" s="175"/>
      <c r="S1260" s="175"/>
      <c r="T1260" s="175"/>
      <c r="U1260" s="175"/>
      <c r="V1260" s="175"/>
      <c r="W1260" s="175"/>
      <c r="X1260" s="175"/>
      <c r="Y1260" s="175"/>
      <c r="Z1260" s="175"/>
      <c r="AA1260" s="175"/>
      <c r="AB1260" s="175"/>
      <c r="AC1260" s="175"/>
      <c r="AD1260" s="175"/>
      <c r="AE1260" s="175"/>
      <c r="AF1260" s="175"/>
      <c r="AG1260" s="175"/>
      <c r="AH1260" s="175"/>
      <c r="AI1260" s="175"/>
      <c r="AJ1260" s="175"/>
      <c r="AK1260" s="175"/>
      <c r="AL1260" s="175"/>
      <c r="AM1260" s="175"/>
      <c r="AN1260" s="175"/>
      <c r="AO1260" s="175"/>
      <c r="AP1260" s="175"/>
      <c r="AQ1260" s="175"/>
      <c r="AR1260" s="175"/>
      <c r="AS1260" s="175"/>
      <c r="AT1260" s="175"/>
      <c r="AU1260" s="175"/>
      <c r="AV1260" s="175"/>
      <c r="AW1260" s="175"/>
      <c r="AX1260" s="175"/>
      <c r="AY1260" s="175"/>
      <c r="AZ1260" s="175"/>
      <c r="BA1260" s="175"/>
      <c r="BB1260" s="175"/>
    </row>
    <row r="1261" spans="2:54" s="174" customFormat="1">
      <c r="B1261" s="47"/>
      <c r="C1261" s="47"/>
      <c r="D1261" s="43"/>
      <c r="E1261" s="42"/>
      <c r="F1261" s="48"/>
      <c r="G1261" s="47"/>
      <c r="H1261" s="47"/>
      <c r="I1261" s="332"/>
      <c r="J1261" s="175"/>
      <c r="K1261" s="175"/>
      <c r="L1261" s="175"/>
      <c r="M1261" s="175"/>
      <c r="N1261" s="175"/>
      <c r="O1261" s="175"/>
      <c r="P1261" s="175"/>
      <c r="Q1261" s="175"/>
      <c r="R1261" s="175"/>
      <c r="S1261" s="175"/>
      <c r="T1261" s="175"/>
      <c r="U1261" s="175"/>
      <c r="V1261" s="175"/>
      <c r="W1261" s="175"/>
      <c r="X1261" s="175"/>
      <c r="Y1261" s="175"/>
      <c r="Z1261" s="175"/>
      <c r="AA1261" s="175"/>
      <c r="AB1261" s="175"/>
      <c r="AC1261" s="175"/>
      <c r="AD1261" s="175"/>
      <c r="AE1261" s="175"/>
      <c r="AF1261" s="175"/>
      <c r="AG1261" s="175"/>
      <c r="AH1261" s="175"/>
      <c r="AI1261" s="175"/>
      <c r="AJ1261" s="175"/>
      <c r="AK1261" s="175"/>
      <c r="AL1261" s="175"/>
      <c r="AM1261" s="175"/>
      <c r="AN1261" s="175"/>
      <c r="AO1261" s="175"/>
      <c r="AP1261" s="175"/>
      <c r="AQ1261" s="175"/>
      <c r="AR1261" s="175"/>
      <c r="AS1261" s="175"/>
      <c r="AT1261" s="175"/>
      <c r="AU1261" s="175"/>
      <c r="AV1261" s="175"/>
      <c r="AW1261" s="175"/>
      <c r="AX1261" s="175"/>
      <c r="AY1261" s="175"/>
      <c r="AZ1261" s="175"/>
      <c r="BA1261" s="175"/>
      <c r="BB1261" s="175"/>
    </row>
    <row r="1262" spans="2:54" s="174" customFormat="1" ht="22.8">
      <c r="B1262" s="43"/>
      <c r="C1262" s="43"/>
      <c r="D1262" s="43" t="s">
        <v>114</v>
      </c>
      <c r="E1262" s="45" t="s">
        <v>20</v>
      </c>
      <c r="F1262" s="330">
        <v>200000</v>
      </c>
      <c r="G1262" s="72"/>
      <c r="H1262" s="45">
        <f>F1262*G1262</f>
        <v>0</v>
      </c>
      <c r="I1262" s="332"/>
      <c r="J1262" s="175"/>
      <c r="K1262" s="175"/>
      <c r="L1262" s="175"/>
      <c r="M1262" s="175"/>
      <c r="N1262" s="175"/>
      <c r="O1262" s="175"/>
      <c r="P1262" s="175"/>
      <c r="Q1262" s="175"/>
      <c r="R1262" s="175"/>
      <c r="S1262" s="175"/>
      <c r="T1262" s="175"/>
      <c r="U1262" s="175"/>
      <c r="V1262" s="175"/>
      <c r="W1262" s="175"/>
      <c r="X1262" s="175"/>
      <c r="Y1262" s="175"/>
      <c r="Z1262" s="175"/>
      <c r="AA1262" s="175"/>
      <c r="AB1262" s="175"/>
      <c r="AC1262" s="175"/>
      <c r="AD1262" s="175"/>
      <c r="AE1262" s="175"/>
      <c r="AF1262" s="175"/>
      <c r="AG1262" s="175"/>
      <c r="AH1262" s="175"/>
      <c r="AI1262" s="175"/>
      <c r="AJ1262" s="175"/>
      <c r="AK1262" s="175"/>
      <c r="AL1262" s="175"/>
      <c r="AM1262" s="175"/>
      <c r="AN1262" s="175"/>
      <c r="AO1262" s="175"/>
      <c r="AP1262" s="175"/>
      <c r="AQ1262" s="175"/>
      <c r="AR1262" s="175"/>
      <c r="AS1262" s="175"/>
      <c r="AT1262" s="175"/>
      <c r="AU1262" s="175"/>
      <c r="AV1262" s="175"/>
      <c r="AW1262" s="175"/>
      <c r="AX1262" s="175"/>
      <c r="AY1262" s="175"/>
      <c r="AZ1262" s="175"/>
      <c r="BA1262" s="175"/>
      <c r="BB1262" s="175"/>
    </row>
    <row r="1263" spans="2:54" s="174" customFormat="1">
      <c r="B1263" s="47"/>
      <c r="C1263" s="47"/>
      <c r="D1263" s="43"/>
      <c r="E1263" s="45"/>
      <c r="F1263" s="44"/>
      <c r="G1263" s="367"/>
      <c r="H1263" s="330"/>
      <c r="I1263" s="332"/>
      <c r="J1263" s="175"/>
      <c r="K1263" s="175"/>
      <c r="L1263" s="175"/>
      <c r="M1263" s="175"/>
      <c r="N1263" s="175"/>
      <c r="O1263" s="175"/>
      <c r="P1263" s="175"/>
      <c r="Q1263" s="175"/>
      <c r="R1263" s="175"/>
      <c r="S1263" s="175"/>
      <c r="T1263" s="175"/>
      <c r="U1263" s="175"/>
      <c r="V1263" s="175"/>
      <c r="W1263" s="175"/>
      <c r="X1263" s="175"/>
      <c r="Y1263" s="175"/>
      <c r="Z1263" s="175"/>
      <c r="AA1263" s="175"/>
      <c r="AB1263" s="175"/>
      <c r="AC1263" s="175"/>
      <c r="AD1263" s="175"/>
      <c r="AE1263" s="175"/>
      <c r="AF1263" s="175"/>
      <c r="AG1263" s="175"/>
      <c r="AH1263" s="175"/>
      <c r="AI1263" s="175"/>
      <c r="AJ1263" s="175"/>
      <c r="AK1263" s="175"/>
      <c r="AL1263" s="175"/>
      <c r="AM1263" s="175"/>
      <c r="AN1263" s="175"/>
      <c r="AO1263" s="175"/>
      <c r="AP1263" s="175"/>
      <c r="AQ1263" s="175"/>
      <c r="AR1263" s="175"/>
      <c r="AS1263" s="175"/>
      <c r="AT1263" s="175"/>
      <c r="AU1263" s="175"/>
      <c r="AV1263" s="175"/>
      <c r="AW1263" s="175"/>
      <c r="AX1263" s="175"/>
      <c r="AY1263" s="175"/>
      <c r="AZ1263" s="175"/>
      <c r="BA1263" s="175"/>
      <c r="BB1263" s="175"/>
    </row>
    <row r="1264" spans="2:54" s="174" customFormat="1">
      <c r="B1264" s="47"/>
      <c r="C1264" s="47"/>
      <c r="D1264" s="43"/>
      <c r="E1264" s="42"/>
      <c r="F1264" s="48"/>
      <c r="G1264" s="52"/>
      <c r="H1264" s="47"/>
      <c r="I1264" s="332"/>
      <c r="J1264" s="175"/>
      <c r="K1264" s="175"/>
      <c r="L1264" s="175"/>
      <c r="M1264" s="175"/>
      <c r="N1264" s="175"/>
      <c r="O1264" s="175"/>
      <c r="P1264" s="175"/>
      <c r="Q1264" s="175"/>
      <c r="R1264" s="175"/>
      <c r="S1264" s="175"/>
      <c r="T1264" s="175"/>
      <c r="U1264" s="175"/>
      <c r="V1264" s="175"/>
      <c r="W1264" s="175"/>
      <c r="X1264" s="175"/>
      <c r="Y1264" s="175"/>
      <c r="Z1264" s="175"/>
      <c r="AA1264" s="175"/>
      <c r="AB1264" s="175"/>
      <c r="AC1264" s="175"/>
      <c r="AD1264" s="175"/>
      <c r="AE1264" s="175"/>
      <c r="AF1264" s="175"/>
      <c r="AG1264" s="175"/>
      <c r="AH1264" s="175"/>
      <c r="AI1264" s="175"/>
      <c r="AJ1264" s="175"/>
      <c r="AK1264" s="175"/>
      <c r="AL1264" s="175"/>
      <c r="AM1264" s="175"/>
      <c r="AN1264" s="175"/>
      <c r="AO1264" s="175"/>
      <c r="AP1264" s="175"/>
      <c r="AQ1264" s="175"/>
      <c r="AR1264" s="175"/>
      <c r="AS1264" s="175"/>
      <c r="AT1264" s="175"/>
      <c r="AU1264" s="175"/>
      <c r="AV1264" s="175"/>
      <c r="AW1264" s="175"/>
      <c r="AX1264" s="175"/>
      <c r="AY1264" s="175"/>
      <c r="AZ1264" s="175"/>
      <c r="BA1264" s="175"/>
      <c r="BB1264" s="175"/>
    </row>
    <row r="1265" spans="2:54" s="174" customFormat="1">
      <c r="B1265" s="47"/>
      <c r="C1265" s="47"/>
      <c r="D1265" s="43"/>
      <c r="E1265" s="47"/>
      <c r="F1265" s="42"/>
      <c r="G1265" s="52"/>
      <c r="H1265" s="47"/>
      <c r="I1265" s="332"/>
      <c r="J1265" s="175"/>
      <c r="K1265" s="175"/>
      <c r="L1265" s="175"/>
      <c r="M1265" s="175"/>
      <c r="N1265" s="175"/>
      <c r="O1265" s="175"/>
      <c r="P1265" s="175"/>
      <c r="Q1265" s="175"/>
      <c r="R1265" s="175"/>
      <c r="S1265" s="175"/>
      <c r="T1265" s="175"/>
      <c r="U1265" s="175"/>
      <c r="V1265" s="175"/>
      <c r="W1265" s="175"/>
      <c r="X1265" s="175"/>
      <c r="Y1265" s="175"/>
      <c r="Z1265" s="175"/>
      <c r="AA1265" s="175"/>
      <c r="AB1265" s="175"/>
      <c r="AC1265" s="175"/>
      <c r="AD1265" s="175"/>
      <c r="AE1265" s="175"/>
      <c r="AF1265" s="175"/>
      <c r="AG1265" s="175"/>
      <c r="AH1265" s="175"/>
      <c r="AI1265" s="175"/>
      <c r="AJ1265" s="175"/>
      <c r="AK1265" s="175"/>
      <c r="AL1265" s="175"/>
      <c r="AM1265" s="175"/>
      <c r="AN1265" s="175"/>
      <c r="AO1265" s="175"/>
      <c r="AP1265" s="175"/>
      <c r="AQ1265" s="175"/>
      <c r="AR1265" s="175"/>
      <c r="AS1265" s="175"/>
      <c r="AT1265" s="175"/>
      <c r="AU1265" s="175"/>
      <c r="AV1265" s="175"/>
      <c r="AW1265" s="175"/>
      <c r="AX1265" s="175"/>
      <c r="AY1265" s="175"/>
      <c r="AZ1265" s="175"/>
      <c r="BA1265" s="175"/>
      <c r="BB1265" s="175"/>
    </row>
    <row r="1266" spans="2:54" s="174" customFormat="1">
      <c r="B1266" s="47"/>
      <c r="C1266" s="47"/>
      <c r="D1266" s="43"/>
      <c r="E1266" s="47"/>
      <c r="F1266" s="42"/>
      <c r="G1266" s="52"/>
      <c r="H1266" s="47"/>
      <c r="I1266" s="332"/>
      <c r="J1266" s="175"/>
      <c r="K1266" s="175"/>
      <c r="L1266" s="175"/>
      <c r="M1266" s="175"/>
      <c r="N1266" s="175"/>
      <c r="O1266" s="175"/>
      <c r="P1266" s="175"/>
      <c r="Q1266" s="175"/>
      <c r="R1266" s="175"/>
      <c r="S1266" s="175"/>
      <c r="T1266" s="175"/>
      <c r="U1266" s="175"/>
      <c r="V1266" s="175"/>
      <c r="W1266" s="175"/>
      <c r="X1266" s="175"/>
      <c r="Y1266" s="175"/>
      <c r="Z1266" s="175"/>
      <c r="AA1266" s="175"/>
      <c r="AB1266" s="175"/>
      <c r="AC1266" s="175"/>
      <c r="AD1266" s="175"/>
      <c r="AE1266" s="175"/>
      <c r="AF1266" s="175"/>
      <c r="AG1266" s="175"/>
      <c r="AH1266" s="175"/>
      <c r="AI1266" s="175"/>
      <c r="AJ1266" s="175"/>
      <c r="AK1266" s="175"/>
      <c r="AL1266" s="175"/>
      <c r="AM1266" s="175"/>
      <c r="AN1266" s="175"/>
      <c r="AO1266" s="175"/>
      <c r="AP1266" s="175"/>
      <c r="AQ1266" s="175"/>
      <c r="AR1266" s="175"/>
      <c r="AS1266" s="175"/>
      <c r="AT1266" s="175"/>
      <c r="AU1266" s="175"/>
      <c r="AV1266" s="175"/>
      <c r="AW1266" s="175"/>
      <c r="AX1266" s="175"/>
      <c r="AY1266" s="175"/>
      <c r="AZ1266" s="175"/>
      <c r="BA1266" s="175"/>
      <c r="BB1266" s="175"/>
    </row>
    <row r="1267" spans="2:54" s="174" customFormat="1">
      <c r="B1267" s="47"/>
      <c r="C1267" s="47"/>
      <c r="D1267" s="43"/>
      <c r="E1267" s="47"/>
      <c r="F1267" s="42"/>
      <c r="G1267" s="52"/>
      <c r="H1267" s="47"/>
      <c r="I1267" s="332"/>
      <c r="J1267" s="175"/>
      <c r="K1267" s="175"/>
      <c r="L1267" s="175"/>
      <c r="M1267" s="175"/>
      <c r="N1267" s="175"/>
      <c r="O1267" s="175"/>
      <c r="P1267" s="175"/>
      <c r="Q1267" s="175"/>
      <c r="R1267" s="175"/>
      <c r="S1267" s="175"/>
      <c r="T1267" s="175"/>
      <c r="U1267" s="175"/>
      <c r="V1267" s="175"/>
      <c r="W1267" s="175"/>
      <c r="X1267" s="175"/>
      <c r="Y1267" s="175"/>
      <c r="Z1267" s="175"/>
      <c r="AA1267" s="175"/>
      <c r="AB1267" s="175"/>
      <c r="AC1267" s="175"/>
      <c r="AD1267" s="175"/>
      <c r="AE1267" s="175"/>
      <c r="AF1267" s="175"/>
      <c r="AG1267" s="175"/>
      <c r="AH1267" s="175"/>
      <c r="AI1267" s="175"/>
      <c r="AJ1267" s="175"/>
      <c r="AK1267" s="175"/>
      <c r="AL1267" s="175"/>
      <c r="AM1267" s="175"/>
      <c r="AN1267" s="175"/>
      <c r="AO1267" s="175"/>
      <c r="AP1267" s="175"/>
      <c r="AQ1267" s="175"/>
      <c r="AR1267" s="175"/>
      <c r="AS1267" s="175"/>
      <c r="AT1267" s="175"/>
      <c r="AU1267" s="175"/>
      <c r="AV1267" s="175"/>
      <c r="AW1267" s="175"/>
      <c r="AX1267" s="175"/>
      <c r="AY1267" s="175"/>
      <c r="AZ1267" s="175"/>
      <c r="BA1267" s="175"/>
      <c r="BB1267" s="175"/>
    </row>
    <row r="1268" spans="2:54" s="174" customFormat="1">
      <c r="B1268" s="47"/>
      <c r="C1268" s="47"/>
      <c r="D1268" s="43"/>
      <c r="E1268" s="47"/>
      <c r="F1268" s="42"/>
      <c r="G1268" s="52"/>
      <c r="H1268" s="47"/>
      <c r="I1268" s="332"/>
      <c r="J1268" s="175"/>
      <c r="K1268" s="175"/>
      <c r="L1268" s="175"/>
      <c r="M1268" s="175"/>
      <c r="N1268" s="175"/>
      <c r="O1268" s="175"/>
      <c r="P1268" s="175"/>
      <c r="Q1268" s="175"/>
      <c r="R1268" s="175"/>
      <c r="S1268" s="175"/>
      <c r="T1268" s="175"/>
      <c r="U1268" s="175"/>
      <c r="V1268" s="175"/>
      <c r="W1268" s="175"/>
      <c r="X1268" s="175"/>
      <c r="Y1268" s="175"/>
      <c r="Z1268" s="175"/>
      <c r="AA1268" s="175"/>
      <c r="AB1268" s="175"/>
      <c r="AC1268" s="175"/>
      <c r="AD1268" s="175"/>
      <c r="AE1268" s="175"/>
      <c r="AF1268" s="175"/>
      <c r="AG1268" s="175"/>
      <c r="AH1268" s="175"/>
      <c r="AI1268" s="175"/>
      <c r="AJ1268" s="175"/>
      <c r="AK1268" s="175"/>
      <c r="AL1268" s="175"/>
      <c r="AM1268" s="175"/>
      <c r="AN1268" s="175"/>
      <c r="AO1268" s="175"/>
      <c r="AP1268" s="175"/>
      <c r="AQ1268" s="175"/>
      <c r="AR1268" s="175"/>
      <c r="AS1268" s="175"/>
      <c r="AT1268" s="175"/>
      <c r="AU1268" s="175"/>
      <c r="AV1268" s="175"/>
      <c r="AW1268" s="175"/>
      <c r="AX1268" s="175"/>
      <c r="AY1268" s="175"/>
      <c r="AZ1268" s="175"/>
      <c r="BA1268" s="175"/>
      <c r="BB1268" s="175"/>
    </row>
    <row r="1269" spans="2:54" s="174" customFormat="1">
      <c r="B1269" s="47"/>
      <c r="C1269" s="47"/>
      <c r="D1269" s="47"/>
      <c r="E1269" s="47"/>
      <c r="F1269" s="42"/>
      <c r="G1269" s="52"/>
      <c r="H1269" s="47"/>
      <c r="I1269" s="332"/>
      <c r="J1269" s="175"/>
      <c r="K1269" s="175"/>
      <c r="L1269" s="175"/>
      <c r="M1269" s="175"/>
      <c r="N1269" s="175"/>
      <c r="O1269" s="175"/>
      <c r="P1269" s="175"/>
      <c r="Q1269" s="175"/>
      <c r="R1269" s="175"/>
      <c r="S1269" s="175"/>
      <c r="T1269" s="175"/>
      <c r="U1269" s="175"/>
      <c r="V1269" s="175"/>
      <c r="W1269" s="175"/>
      <c r="X1269" s="175"/>
      <c r="Y1269" s="175"/>
      <c r="Z1269" s="175"/>
      <c r="AA1269" s="175"/>
      <c r="AB1269" s="175"/>
      <c r="AC1269" s="175"/>
      <c r="AD1269" s="175"/>
      <c r="AE1269" s="175"/>
      <c r="AF1269" s="175"/>
      <c r="AG1269" s="175"/>
      <c r="AH1269" s="175"/>
      <c r="AI1269" s="175"/>
      <c r="AJ1269" s="175"/>
      <c r="AK1269" s="175"/>
      <c r="AL1269" s="175"/>
      <c r="AM1269" s="175"/>
      <c r="AN1269" s="175"/>
      <c r="AO1269" s="175"/>
      <c r="AP1269" s="175"/>
      <c r="AQ1269" s="175"/>
      <c r="AR1269" s="175"/>
      <c r="AS1269" s="175"/>
      <c r="AT1269" s="175"/>
      <c r="AU1269" s="175"/>
      <c r="AV1269" s="175"/>
      <c r="AW1269" s="175"/>
      <c r="AX1269" s="175"/>
      <c r="AY1269" s="175"/>
      <c r="AZ1269" s="175"/>
      <c r="BA1269" s="175"/>
      <c r="BB1269" s="175"/>
    </row>
    <row r="1270" spans="2:54" s="174" customFormat="1">
      <c r="B1270" s="47"/>
      <c r="C1270" s="47"/>
      <c r="D1270" s="47"/>
      <c r="E1270" s="47"/>
      <c r="F1270" s="42"/>
      <c r="G1270" s="52"/>
      <c r="H1270" s="47"/>
      <c r="I1270" s="332"/>
      <c r="J1270" s="175"/>
      <c r="K1270" s="175"/>
      <c r="L1270" s="175"/>
      <c r="M1270" s="175"/>
      <c r="N1270" s="175"/>
      <c r="O1270" s="175"/>
      <c r="P1270" s="175"/>
      <c r="Q1270" s="175"/>
      <c r="R1270" s="175"/>
      <c r="S1270" s="175"/>
      <c r="T1270" s="175"/>
      <c r="U1270" s="175"/>
      <c r="V1270" s="175"/>
      <c r="W1270" s="175"/>
      <c r="X1270" s="175"/>
      <c r="Y1270" s="175"/>
      <c r="Z1270" s="175"/>
      <c r="AA1270" s="175"/>
      <c r="AB1270" s="175"/>
      <c r="AC1270" s="175"/>
      <c r="AD1270" s="175"/>
      <c r="AE1270" s="175"/>
      <c r="AF1270" s="175"/>
      <c r="AG1270" s="175"/>
      <c r="AH1270" s="175"/>
      <c r="AI1270" s="175"/>
      <c r="AJ1270" s="175"/>
      <c r="AK1270" s="175"/>
      <c r="AL1270" s="175"/>
      <c r="AM1270" s="175"/>
      <c r="AN1270" s="175"/>
      <c r="AO1270" s="175"/>
      <c r="AP1270" s="175"/>
      <c r="AQ1270" s="175"/>
      <c r="AR1270" s="175"/>
      <c r="AS1270" s="175"/>
      <c r="AT1270" s="175"/>
      <c r="AU1270" s="175"/>
      <c r="AV1270" s="175"/>
      <c r="AW1270" s="175"/>
      <c r="AX1270" s="175"/>
      <c r="AY1270" s="175"/>
      <c r="AZ1270" s="175"/>
      <c r="BA1270" s="175"/>
      <c r="BB1270" s="175"/>
    </row>
    <row r="1271" spans="2:54" s="174" customFormat="1">
      <c r="B1271" s="47"/>
      <c r="C1271" s="47"/>
      <c r="D1271" s="47"/>
      <c r="E1271" s="47"/>
      <c r="F1271" s="42"/>
      <c r="G1271" s="52"/>
      <c r="H1271" s="47"/>
      <c r="I1271" s="332"/>
      <c r="J1271" s="175"/>
      <c r="K1271" s="175"/>
      <c r="L1271" s="175"/>
      <c r="M1271" s="175"/>
      <c r="N1271" s="175"/>
      <c r="O1271" s="175"/>
      <c r="P1271" s="175"/>
      <c r="Q1271" s="175"/>
      <c r="R1271" s="175"/>
      <c r="S1271" s="175"/>
      <c r="T1271" s="175"/>
      <c r="U1271" s="175"/>
      <c r="V1271" s="175"/>
      <c r="W1271" s="175"/>
      <c r="X1271" s="175"/>
      <c r="Y1271" s="175"/>
      <c r="Z1271" s="175"/>
      <c r="AA1271" s="175"/>
      <c r="AB1271" s="175"/>
      <c r="AC1271" s="175"/>
      <c r="AD1271" s="175"/>
      <c r="AE1271" s="175"/>
      <c r="AF1271" s="175"/>
      <c r="AG1271" s="175"/>
      <c r="AH1271" s="175"/>
      <c r="AI1271" s="175"/>
      <c r="AJ1271" s="175"/>
      <c r="AK1271" s="175"/>
      <c r="AL1271" s="175"/>
      <c r="AM1271" s="175"/>
      <c r="AN1271" s="175"/>
      <c r="AO1271" s="175"/>
      <c r="AP1271" s="175"/>
      <c r="AQ1271" s="175"/>
      <c r="AR1271" s="175"/>
      <c r="AS1271" s="175"/>
      <c r="AT1271" s="175"/>
      <c r="AU1271" s="175"/>
      <c r="AV1271" s="175"/>
      <c r="AW1271" s="175"/>
      <c r="AX1271" s="175"/>
      <c r="AY1271" s="175"/>
      <c r="AZ1271" s="175"/>
      <c r="BA1271" s="175"/>
      <c r="BB1271" s="175"/>
    </row>
    <row r="1272" spans="2:54" s="174" customFormat="1">
      <c r="B1272" s="47"/>
      <c r="C1272" s="47"/>
      <c r="D1272" s="47"/>
      <c r="E1272" s="47"/>
      <c r="F1272" s="42"/>
      <c r="G1272" s="52"/>
      <c r="H1272" s="47"/>
      <c r="I1272" s="332"/>
      <c r="J1272" s="175"/>
      <c r="K1272" s="175"/>
      <c r="L1272" s="175"/>
      <c r="M1272" s="175"/>
      <c r="N1272" s="175"/>
      <c r="O1272" s="175"/>
      <c r="P1272" s="175"/>
      <c r="Q1272" s="175"/>
      <c r="R1272" s="175"/>
      <c r="S1272" s="175"/>
      <c r="T1272" s="175"/>
      <c r="U1272" s="175"/>
      <c r="V1272" s="175"/>
      <c r="W1272" s="175"/>
      <c r="X1272" s="175"/>
      <c r="Y1272" s="175"/>
      <c r="Z1272" s="175"/>
      <c r="AA1272" s="175"/>
      <c r="AB1272" s="175"/>
      <c r="AC1272" s="175"/>
      <c r="AD1272" s="175"/>
      <c r="AE1272" s="175"/>
      <c r="AF1272" s="175"/>
      <c r="AG1272" s="175"/>
      <c r="AH1272" s="175"/>
      <c r="AI1272" s="175"/>
      <c r="AJ1272" s="175"/>
      <c r="AK1272" s="175"/>
      <c r="AL1272" s="175"/>
      <c r="AM1272" s="175"/>
      <c r="AN1272" s="175"/>
      <c r="AO1272" s="175"/>
      <c r="AP1272" s="175"/>
      <c r="AQ1272" s="175"/>
      <c r="AR1272" s="175"/>
      <c r="AS1272" s="175"/>
      <c r="AT1272" s="175"/>
      <c r="AU1272" s="175"/>
      <c r="AV1272" s="175"/>
      <c r="AW1272" s="175"/>
      <c r="AX1272" s="175"/>
      <c r="AY1272" s="175"/>
      <c r="AZ1272" s="175"/>
      <c r="BA1272" s="175"/>
      <c r="BB1272" s="175"/>
    </row>
    <row r="1273" spans="2:54" s="174" customFormat="1">
      <c r="B1273" s="47"/>
      <c r="C1273" s="47"/>
      <c r="D1273" s="47"/>
      <c r="E1273" s="47"/>
      <c r="F1273" s="42"/>
      <c r="G1273" s="52"/>
      <c r="H1273" s="47"/>
      <c r="I1273" s="332"/>
      <c r="J1273" s="175"/>
      <c r="K1273" s="175"/>
      <c r="L1273" s="175"/>
      <c r="M1273" s="175"/>
      <c r="N1273" s="175"/>
      <c r="O1273" s="175"/>
      <c r="P1273" s="175"/>
      <c r="Q1273" s="175"/>
      <c r="R1273" s="175"/>
      <c r="S1273" s="175"/>
      <c r="T1273" s="175"/>
      <c r="U1273" s="175"/>
      <c r="V1273" s="175"/>
      <c r="W1273" s="175"/>
      <c r="X1273" s="175"/>
      <c r="Y1273" s="175"/>
      <c r="Z1273" s="175"/>
      <c r="AA1273" s="175"/>
      <c r="AB1273" s="175"/>
      <c r="AC1273" s="175"/>
      <c r="AD1273" s="175"/>
      <c r="AE1273" s="175"/>
      <c r="AF1273" s="175"/>
      <c r="AG1273" s="175"/>
      <c r="AH1273" s="175"/>
      <c r="AI1273" s="175"/>
      <c r="AJ1273" s="175"/>
      <c r="AK1273" s="175"/>
      <c r="AL1273" s="175"/>
      <c r="AM1273" s="175"/>
      <c r="AN1273" s="175"/>
      <c r="AO1273" s="175"/>
      <c r="AP1273" s="175"/>
      <c r="AQ1273" s="175"/>
      <c r="AR1273" s="175"/>
      <c r="AS1273" s="175"/>
      <c r="AT1273" s="175"/>
      <c r="AU1273" s="175"/>
      <c r="AV1273" s="175"/>
      <c r="AW1273" s="175"/>
      <c r="AX1273" s="175"/>
      <c r="AY1273" s="175"/>
      <c r="AZ1273" s="175"/>
      <c r="BA1273" s="175"/>
      <c r="BB1273" s="175"/>
    </row>
    <row r="1274" spans="2:54" s="174" customFormat="1">
      <c r="B1274" s="47"/>
      <c r="C1274" s="47"/>
      <c r="D1274" s="47"/>
      <c r="E1274" s="47"/>
      <c r="F1274" s="42"/>
      <c r="G1274" s="52"/>
      <c r="H1274" s="47"/>
      <c r="I1274" s="332"/>
      <c r="J1274" s="175"/>
      <c r="K1274" s="175"/>
      <c r="L1274" s="175"/>
      <c r="M1274" s="175"/>
      <c r="N1274" s="175"/>
      <c r="O1274" s="175"/>
      <c r="P1274" s="175"/>
      <c r="Q1274" s="175"/>
      <c r="R1274" s="175"/>
      <c r="S1274" s="175"/>
      <c r="T1274" s="175"/>
      <c r="U1274" s="175"/>
      <c r="V1274" s="175"/>
      <c r="W1274" s="175"/>
      <c r="X1274" s="175"/>
      <c r="Y1274" s="175"/>
      <c r="Z1274" s="175"/>
      <c r="AA1274" s="175"/>
      <c r="AB1274" s="175"/>
      <c r="AC1274" s="175"/>
      <c r="AD1274" s="175"/>
      <c r="AE1274" s="175"/>
      <c r="AF1274" s="175"/>
      <c r="AG1274" s="175"/>
      <c r="AH1274" s="175"/>
      <c r="AI1274" s="175"/>
      <c r="AJ1274" s="175"/>
      <c r="AK1274" s="175"/>
      <c r="AL1274" s="175"/>
      <c r="AM1274" s="175"/>
      <c r="AN1274" s="175"/>
      <c r="AO1274" s="175"/>
      <c r="AP1274" s="175"/>
      <c r="AQ1274" s="175"/>
      <c r="AR1274" s="175"/>
      <c r="AS1274" s="175"/>
      <c r="AT1274" s="175"/>
      <c r="AU1274" s="175"/>
      <c r="AV1274" s="175"/>
      <c r="AW1274" s="175"/>
      <c r="AX1274" s="175"/>
      <c r="AY1274" s="175"/>
      <c r="AZ1274" s="175"/>
      <c r="BA1274" s="175"/>
      <c r="BB1274" s="175"/>
    </row>
    <row r="1275" spans="2:54" s="174" customFormat="1">
      <c r="B1275" s="47"/>
      <c r="C1275" s="47"/>
      <c r="D1275" s="47"/>
      <c r="E1275" s="47"/>
      <c r="F1275" s="42"/>
      <c r="G1275" s="52"/>
      <c r="H1275" s="47"/>
      <c r="I1275" s="332"/>
      <c r="J1275" s="175"/>
      <c r="K1275" s="175"/>
      <c r="L1275" s="175"/>
      <c r="M1275" s="175"/>
      <c r="N1275" s="175"/>
      <c r="O1275" s="175"/>
      <c r="P1275" s="175"/>
      <c r="Q1275" s="175"/>
      <c r="R1275" s="175"/>
      <c r="S1275" s="175"/>
      <c r="T1275" s="175"/>
      <c r="U1275" s="175"/>
      <c r="V1275" s="175"/>
      <c r="W1275" s="175"/>
      <c r="X1275" s="175"/>
      <c r="Y1275" s="175"/>
      <c r="Z1275" s="175"/>
      <c r="AA1275" s="175"/>
      <c r="AB1275" s="175"/>
      <c r="AC1275" s="175"/>
      <c r="AD1275" s="175"/>
      <c r="AE1275" s="175"/>
      <c r="AF1275" s="175"/>
      <c r="AG1275" s="175"/>
      <c r="AH1275" s="175"/>
      <c r="AI1275" s="175"/>
      <c r="AJ1275" s="175"/>
      <c r="AK1275" s="175"/>
      <c r="AL1275" s="175"/>
      <c r="AM1275" s="175"/>
      <c r="AN1275" s="175"/>
      <c r="AO1275" s="175"/>
      <c r="AP1275" s="175"/>
      <c r="AQ1275" s="175"/>
      <c r="AR1275" s="175"/>
      <c r="AS1275" s="175"/>
      <c r="AT1275" s="175"/>
      <c r="AU1275" s="175"/>
      <c r="AV1275" s="175"/>
      <c r="AW1275" s="175"/>
      <c r="AX1275" s="175"/>
      <c r="AY1275" s="175"/>
      <c r="AZ1275" s="175"/>
      <c r="BA1275" s="175"/>
      <c r="BB1275" s="175"/>
    </row>
    <row r="1276" spans="2:54" s="174" customFormat="1">
      <c r="B1276" s="47"/>
      <c r="C1276" s="47"/>
      <c r="D1276" s="47"/>
      <c r="E1276" s="47"/>
      <c r="F1276" s="42"/>
      <c r="G1276" s="52"/>
      <c r="H1276" s="47"/>
      <c r="I1276" s="332"/>
      <c r="J1276" s="175"/>
      <c r="K1276" s="175"/>
      <c r="L1276" s="175"/>
      <c r="M1276" s="175"/>
      <c r="N1276" s="175"/>
      <c r="O1276" s="175"/>
      <c r="P1276" s="175"/>
      <c r="Q1276" s="175"/>
      <c r="R1276" s="175"/>
      <c r="S1276" s="175"/>
      <c r="T1276" s="175"/>
      <c r="U1276" s="175"/>
      <c r="V1276" s="175"/>
      <c r="W1276" s="175"/>
      <c r="X1276" s="175"/>
      <c r="Y1276" s="175"/>
      <c r="Z1276" s="175"/>
      <c r="AA1276" s="175"/>
      <c r="AB1276" s="175"/>
      <c r="AC1276" s="175"/>
      <c r="AD1276" s="175"/>
      <c r="AE1276" s="175"/>
      <c r="AF1276" s="175"/>
      <c r="AG1276" s="175"/>
      <c r="AH1276" s="175"/>
      <c r="AI1276" s="175"/>
      <c r="AJ1276" s="175"/>
      <c r="AK1276" s="175"/>
      <c r="AL1276" s="175"/>
      <c r="AM1276" s="175"/>
      <c r="AN1276" s="175"/>
      <c r="AO1276" s="175"/>
      <c r="AP1276" s="175"/>
      <c r="AQ1276" s="175"/>
      <c r="AR1276" s="175"/>
      <c r="AS1276" s="175"/>
      <c r="AT1276" s="175"/>
      <c r="AU1276" s="175"/>
      <c r="AV1276" s="175"/>
      <c r="AW1276" s="175"/>
      <c r="AX1276" s="175"/>
      <c r="AY1276" s="175"/>
      <c r="AZ1276" s="175"/>
      <c r="BA1276" s="175"/>
      <c r="BB1276" s="175"/>
    </row>
    <row r="1277" spans="2:54" s="174" customFormat="1">
      <c r="B1277" s="47"/>
      <c r="C1277" s="47"/>
      <c r="D1277" s="47"/>
      <c r="E1277" s="47"/>
      <c r="F1277" s="42"/>
      <c r="G1277" s="52"/>
      <c r="H1277" s="47"/>
      <c r="I1277" s="332"/>
      <c r="J1277" s="175"/>
      <c r="K1277" s="175"/>
      <c r="L1277" s="175"/>
      <c r="M1277" s="175"/>
      <c r="N1277" s="175"/>
      <c r="O1277" s="175"/>
      <c r="P1277" s="175"/>
      <c r="Q1277" s="175"/>
      <c r="R1277" s="175"/>
      <c r="S1277" s="175"/>
      <c r="T1277" s="175"/>
      <c r="U1277" s="175"/>
      <c r="V1277" s="175"/>
      <c r="W1277" s="175"/>
      <c r="X1277" s="175"/>
      <c r="Y1277" s="175"/>
      <c r="Z1277" s="175"/>
      <c r="AA1277" s="175"/>
      <c r="AB1277" s="175"/>
      <c r="AC1277" s="175"/>
      <c r="AD1277" s="175"/>
      <c r="AE1277" s="175"/>
      <c r="AF1277" s="175"/>
      <c r="AG1277" s="175"/>
      <c r="AH1277" s="175"/>
      <c r="AI1277" s="175"/>
      <c r="AJ1277" s="175"/>
      <c r="AK1277" s="175"/>
      <c r="AL1277" s="175"/>
      <c r="AM1277" s="175"/>
      <c r="AN1277" s="175"/>
      <c r="AO1277" s="175"/>
      <c r="AP1277" s="175"/>
      <c r="AQ1277" s="175"/>
      <c r="AR1277" s="175"/>
      <c r="AS1277" s="175"/>
      <c r="AT1277" s="175"/>
      <c r="AU1277" s="175"/>
      <c r="AV1277" s="175"/>
      <c r="AW1277" s="175"/>
      <c r="AX1277" s="175"/>
      <c r="AY1277" s="175"/>
      <c r="AZ1277" s="175"/>
      <c r="BA1277" s="175"/>
      <c r="BB1277" s="175"/>
    </row>
    <row r="1278" spans="2:54" s="174" customFormat="1">
      <c r="B1278" s="47"/>
      <c r="C1278" s="47"/>
      <c r="D1278" s="47"/>
      <c r="E1278" s="47"/>
      <c r="F1278" s="42"/>
      <c r="G1278" s="52"/>
      <c r="H1278" s="47"/>
      <c r="I1278" s="332"/>
      <c r="J1278" s="175"/>
      <c r="K1278" s="175"/>
      <c r="L1278" s="175"/>
      <c r="M1278" s="175"/>
      <c r="N1278" s="175"/>
      <c r="O1278" s="175"/>
      <c r="P1278" s="175"/>
      <c r="Q1278" s="175"/>
      <c r="R1278" s="175"/>
      <c r="S1278" s="175"/>
      <c r="T1278" s="175"/>
      <c r="U1278" s="175"/>
      <c r="V1278" s="175"/>
      <c r="W1278" s="175"/>
      <c r="X1278" s="175"/>
      <c r="Y1278" s="175"/>
      <c r="Z1278" s="175"/>
      <c r="AA1278" s="175"/>
      <c r="AB1278" s="175"/>
      <c r="AC1278" s="175"/>
      <c r="AD1278" s="175"/>
      <c r="AE1278" s="175"/>
      <c r="AF1278" s="175"/>
      <c r="AG1278" s="175"/>
      <c r="AH1278" s="175"/>
      <c r="AI1278" s="175"/>
      <c r="AJ1278" s="175"/>
      <c r="AK1278" s="175"/>
      <c r="AL1278" s="175"/>
      <c r="AM1278" s="175"/>
      <c r="AN1278" s="175"/>
      <c r="AO1278" s="175"/>
      <c r="AP1278" s="175"/>
      <c r="AQ1278" s="175"/>
      <c r="AR1278" s="175"/>
      <c r="AS1278" s="175"/>
      <c r="AT1278" s="175"/>
      <c r="AU1278" s="175"/>
      <c r="AV1278" s="175"/>
      <c r="AW1278" s="175"/>
      <c r="AX1278" s="175"/>
      <c r="AY1278" s="175"/>
      <c r="AZ1278" s="175"/>
      <c r="BA1278" s="175"/>
      <c r="BB1278" s="175"/>
    </row>
    <row r="1279" spans="2:54" s="174" customFormat="1">
      <c r="B1279" s="47"/>
      <c r="C1279" s="47"/>
      <c r="D1279" s="47"/>
      <c r="E1279" s="47"/>
      <c r="F1279" s="42"/>
      <c r="G1279" s="52"/>
      <c r="H1279" s="47"/>
      <c r="I1279" s="332"/>
      <c r="J1279" s="175"/>
      <c r="K1279" s="175"/>
      <c r="L1279" s="175"/>
      <c r="M1279" s="175"/>
      <c r="N1279" s="175"/>
      <c r="O1279" s="175"/>
      <c r="P1279" s="175"/>
      <c r="Q1279" s="175"/>
      <c r="R1279" s="175"/>
      <c r="S1279" s="175"/>
      <c r="T1279" s="175"/>
      <c r="U1279" s="175"/>
      <c r="V1279" s="175"/>
      <c r="W1279" s="175"/>
      <c r="X1279" s="175"/>
      <c r="Y1279" s="175"/>
      <c r="Z1279" s="175"/>
      <c r="AA1279" s="175"/>
      <c r="AB1279" s="175"/>
      <c r="AC1279" s="175"/>
      <c r="AD1279" s="175"/>
      <c r="AE1279" s="175"/>
      <c r="AF1279" s="175"/>
      <c r="AG1279" s="175"/>
      <c r="AH1279" s="175"/>
      <c r="AI1279" s="175"/>
      <c r="AJ1279" s="175"/>
      <c r="AK1279" s="175"/>
      <c r="AL1279" s="175"/>
      <c r="AM1279" s="175"/>
      <c r="AN1279" s="175"/>
      <c r="AO1279" s="175"/>
      <c r="AP1279" s="175"/>
      <c r="AQ1279" s="175"/>
      <c r="AR1279" s="175"/>
      <c r="AS1279" s="175"/>
      <c r="AT1279" s="175"/>
      <c r="AU1279" s="175"/>
      <c r="AV1279" s="175"/>
      <c r="AW1279" s="175"/>
      <c r="AX1279" s="175"/>
      <c r="AY1279" s="175"/>
      <c r="AZ1279" s="175"/>
      <c r="BA1279" s="175"/>
      <c r="BB1279" s="175"/>
    </row>
    <row r="1280" spans="2:54" s="174" customFormat="1">
      <c r="B1280" s="47"/>
      <c r="C1280" s="47"/>
      <c r="D1280" s="47"/>
      <c r="E1280" s="47"/>
      <c r="F1280" s="42"/>
      <c r="G1280" s="52"/>
      <c r="H1280" s="47"/>
      <c r="I1280" s="332"/>
      <c r="J1280" s="175"/>
      <c r="K1280" s="175"/>
      <c r="L1280" s="175"/>
      <c r="M1280" s="175"/>
      <c r="N1280" s="175"/>
      <c r="O1280" s="175"/>
      <c r="P1280" s="175"/>
      <c r="Q1280" s="175"/>
      <c r="R1280" s="175"/>
      <c r="S1280" s="175"/>
      <c r="T1280" s="175"/>
      <c r="U1280" s="175"/>
      <c r="V1280" s="175"/>
      <c r="W1280" s="175"/>
      <c r="X1280" s="175"/>
      <c r="Y1280" s="175"/>
      <c r="Z1280" s="175"/>
      <c r="AA1280" s="175"/>
      <c r="AB1280" s="175"/>
      <c r="AC1280" s="175"/>
      <c r="AD1280" s="175"/>
      <c r="AE1280" s="175"/>
      <c r="AF1280" s="175"/>
      <c r="AG1280" s="175"/>
      <c r="AH1280" s="175"/>
      <c r="AI1280" s="175"/>
      <c r="AJ1280" s="175"/>
      <c r="AK1280" s="175"/>
      <c r="AL1280" s="175"/>
      <c r="AM1280" s="175"/>
      <c r="AN1280" s="175"/>
      <c r="AO1280" s="175"/>
      <c r="AP1280" s="175"/>
      <c r="AQ1280" s="175"/>
      <c r="AR1280" s="175"/>
      <c r="AS1280" s="175"/>
      <c r="AT1280" s="175"/>
      <c r="AU1280" s="175"/>
      <c r="AV1280" s="175"/>
      <c r="AW1280" s="175"/>
      <c r="AX1280" s="175"/>
      <c r="AY1280" s="175"/>
      <c r="AZ1280" s="175"/>
      <c r="BA1280" s="175"/>
      <c r="BB1280" s="175"/>
    </row>
    <row r="1281" spans="2:54" s="174" customFormat="1">
      <c r="B1281" s="47"/>
      <c r="C1281" s="47"/>
      <c r="D1281" s="47"/>
      <c r="E1281" s="47"/>
      <c r="F1281" s="42"/>
      <c r="G1281" s="52"/>
      <c r="H1281" s="47"/>
      <c r="I1281" s="332"/>
      <c r="J1281" s="175"/>
      <c r="K1281" s="175"/>
      <c r="L1281" s="175"/>
      <c r="M1281" s="175"/>
      <c r="N1281" s="175"/>
      <c r="O1281" s="175"/>
      <c r="P1281" s="175"/>
      <c r="Q1281" s="175"/>
      <c r="R1281" s="175"/>
      <c r="S1281" s="175"/>
      <c r="T1281" s="175"/>
      <c r="U1281" s="175"/>
      <c r="V1281" s="175"/>
      <c r="W1281" s="175"/>
      <c r="X1281" s="175"/>
      <c r="Y1281" s="175"/>
      <c r="Z1281" s="175"/>
      <c r="AA1281" s="175"/>
      <c r="AB1281" s="175"/>
      <c r="AC1281" s="175"/>
      <c r="AD1281" s="175"/>
      <c r="AE1281" s="175"/>
      <c r="AF1281" s="175"/>
      <c r="AG1281" s="175"/>
      <c r="AH1281" s="175"/>
      <c r="AI1281" s="175"/>
      <c r="AJ1281" s="175"/>
      <c r="AK1281" s="175"/>
      <c r="AL1281" s="175"/>
      <c r="AM1281" s="175"/>
      <c r="AN1281" s="175"/>
      <c r="AO1281" s="175"/>
      <c r="AP1281" s="175"/>
      <c r="AQ1281" s="175"/>
      <c r="AR1281" s="175"/>
      <c r="AS1281" s="175"/>
      <c r="AT1281" s="175"/>
      <c r="AU1281" s="175"/>
      <c r="AV1281" s="175"/>
      <c r="AW1281" s="175"/>
      <c r="AX1281" s="175"/>
      <c r="AY1281" s="175"/>
      <c r="AZ1281" s="175"/>
      <c r="BA1281" s="175"/>
      <c r="BB1281" s="175"/>
    </row>
    <row r="1282" spans="2:54" s="174" customFormat="1">
      <c r="B1282" s="47"/>
      <c r="C1282" s="47"/>
      <c r="D1282" s="47"/>
      <c r="E1282" s="47"/>
      <c r="F1282" s="42"/>
      <c r="G1282" s="52"/>
      <c r="H1282" s="47"/>
      <c r="I1282" s="332"/>
      <c r="J1282" s="175"/>
      <c r="K1282" s="175"/>
      <c r="L1282" s="175"/>
      <c r="M1282" s="175"/>
      <c r="N1282" s="175"/>
      <c r="O1282" s="175"/>
      <c r="P1282" s="175"/>
      <c r="Q1282" s="175"/>
      <c r="R1282" s="175"/>
      <c r="S1282" s="175"/>
      <c r="T1282" s="175"/>
      <c r="U1282" s="175"/>
      <c r="V1282" s="175"/>
      <c r="W1282" s="175"/>
      <c r="X1282" s="175"/>
      <c r="Y1282" s="175"/>
      <c r="Z1282" s="175"/>
      <c r="AA1282" s="175"/>
      <c r="AB1282" s="175"/>
      <c r="AC1282" s="175"/>
      <c r="AD1282" s="175"/>
      <c r="AE1282" s="175"/>
      <c r="AF1282" s="175"/>
      <c r="AG1282" s="175"/>
      <c r="AH1282" s="175"/>
      <c r="AI1282" s="175"/>
      <c r="AJ1282" s="175"/>
      <c r="AK1282" s="175"/>
      <c r="AL1282" s="175"/>
      <c r="AM1282" s="175"/>
      <c r="AN1282" s="175"/>
      <c r="AO1282" s="175"/>
      <c r="AP1282" s="175"/>
      <c r="AQ1282" s="175"/>
      <c r="AR1282" s="175"/>
      <c r="AS1282" s="175"/>
      <c r="AT1282" s="175"/>
      <c r="AU1282" s="175"/>
      <c r="AV1282" s="175"/>
      <c r="AW1282" s="175"/>
      <c r="AX1282" s="175"/>
      <c r="AY1282" s="175"/>
      <c r="AZ1282" s="175"/>
      <c r="BA1282" s="175"/>
      <c r="BB1282" s="175"/>
    </row>
    <row r="1283" spans="2:54" s="174" customFormat="1">
      <c r="B1283" s="47"/>
      <c r="C1283" s="47"/>
      <c r="D1283" s="47"/>
      <c r="E1283" s="47"/>
      <c r="F1283" s="42"/>
      <c r="G1283" s="52"/>
      <c r="H1283" s="47"/>
      <c r="I1283" s="332"/>
      <c r="J1283" s="175"/>
      <c r="K1283" s="175"/>
      <c r="L1283" s="175"/>
      <c r="M1283" s="175"/>
      <c r="N1283" s="175"/>
      <c r="O1283" s="175"/>
      <c r="P1283" s="175"/>
      <c r="Q1283" s="175"/>
      <c r="R1283" s="175"/>
      <c r="S1283" s="175"/>
      <c r="T1283" s="175"/>
      <c r="U1283" s="175"/>
      <c r="V1283" s="175"/>
      <c r="W1283" s="175"/>
      <c r="X1283" s="175"/>
      <c r="Y1283" s="175"/>
      <c r="Z1283" s="175"/>
      <c r="AA1283" s="175"/>
      <c r="AB1283" s="175"/>
      <c r="AC1283" s="175"/>
      <c r="AD1283" s="175"/>
      <c r="AE1283" s="175"/>
      <c r="AF1283" s="175"/>
      <c r="AG1283" s="175"/>
      <c r="AH1283" s="175"/>
      <c r="AI1283" s="175"/>
      <c r="AJ1283" s="175"/>
      <c r="AK1283" s="175"/>
      <c r="AL1283" s="175"/>
      <c r="AM1283" s="175"/>
      <c r="AN1283" s="175"/>
      <c r="AO1283" s="175"/>
      <c r="AP1283" s="175"/>
      <c r="AQ1283" s="175"/>
      <c r="AR1283" s="175"/>
      <c r="AS1283" s="175"/>
      <c r="AT1283" s="175"/>
      <c r="AU1283" s="175"/>
      <c r="AV1283" s="175"/>
      <c r="AW1283" s="175"/>
      <c r="AX1283" s="175"/>
      <c r="AY1283" s="175"/>
      <c r="AZ1283" s="175"/>
      <c r="BA1283" s="175"/>
      <c r="BB1283" s="175"/>
    </row>
    <row r="1284" spans="2:54" s="174" customFormat="1">
      <c r="B1284" s="47"/>
      <c r="C1284" s="47"/>
      <c r="D1284" s="47"/>
      <c r="E1284" s="47"/>
      <c r="F1284" s="42"/>
      <c r="G1284" s="52"/>
      <c r="H1284" s="47"/>
      <c r="I1284" s="332"/>
      <c r="J1284" s="175"/>
      <c r="K1284" s="175"/>
      <c r="L1284" s="175"/>
      <c r="M1284" s="175"/>
      <c r="N1284" s="175"/>
      <c r="O1284" s="175"/>
      <c r="P1284" s="175"/>
      <c r="Q1284" s="175"/>
      <c r="R1284" s="175"/>
      <c r="S1284" s="175"/>
      <c r="T1284" s="175"/>
      <c r="U1284" s="175"/>
      <c r="V1284" s="175"/>
      <c r="W1284" s="175"/>
      <c r="X1284" s="175"/>
      <c r="Y1284" s="175"/>
      <c r="Z1284" s="175"/>
      <c r="AA1284" s="175"/>
      <c r="AB1284" s="175"/>
      <c r="AC1284" s="175"/>
      <c r="AD1284" s="175"/>
      <c r="AE1284" s="175"/>
      <c r="AF1284" s="175"/>
      <c r="AG1284" s="175"/>
      <c r="AH1284" s="175"/>
      <c r="AI1284" s="175"/>
      <c r="AJ1284" s="175"/>
      <c r="AK1284" s="175"/>
      <c r="AL1284" s="175"/>
      <c r="AM1284" s="175"/>
      <c r="AN1284" s="175"/>
      <c r="AO1284" s="175"/>
      <c r="AP1284" s="175"/>
      <c r="AQ1284" s="175"/>
      <c r="AR1284" s="175"/>
      <c r="AS1284" s="175"/>
      <c r="AT1284" s="175"/>
      <c r="AU1284" s="175"/>
      <c r="AV1284" s="175"/>
      <c r="AW1284" s="175"/>
      <c r="AX1284" s="175"/>
      <c r="AY1284" s="175"/>
      <c r="AZ1284" s="175"/>
      <c r="BA1284" s="175"/>
      <c r="BB1284" s="175"/>
    </row>
    <row r="1285" spans="2:54" s="174" customFormat="1">
      <c r="B1285" s="47"/>
      <c r="C1285" s="47"/>
      <c r="D1285" s="47"/>
      <c r="E1285" s="47"/>
      <c r="F1285" s="42"/>
      <c r="G1285" s="52"/>
      <c r="H1285" s="47"/>
      <c r="I1285" s="332"/>
      <c r="J1285" s="175"/>
      <c r="K1285" s="175"/>
      <c r="L1285" s="175"/>
      <c r="M1285" s="175"/>
      <c r="N1285" s="175"/>
      <c r="O1285" s="175"/>
      <c r="P1285" s="175"/>
      <c r="Q1285" s="175"/>
      <c r="R1285" s="175"/>
      <c r="S1285" s="175"/>
      <c r="T1285" s="175"/>
      <c r="U1285" s="175"/>
      <c r="V1285" s="175"/>
      <c r="W1285" s="175"/>
      <c r="X1285" s="175"/>
      <c r="Y1285" s="175"/>
      <c r="Z1285" s="175"/>
      <c r="AA1285" s="175"/>
      <c r="AB1285" s="175"/>
      <c r="AC1285" s="175"/>
      <c r="AD1285" s="175"/>
      <c r="AE1285" s="175"/>
      <c r="AF1285" s="175"/>
      <c r="AG1285" s="175"/>
      <c r="AH1285" s="175"/>
      <c r="AI1285" s="175"/>
      <c r="AJ1285" s="175"/>
      <c r="AK1285" s="175"/>
      <c r="AL1285" s="175"/>
      <c r="AM1285" s="175"/>
      <c r="AN1285" s="175"/>
      <c r="AO1285" s="175"/>
      <c r="AP1285" s="175"/>
      <c r="AQ1285" s="175"/>
      <c r="AR1285" s="175"/>
      <c r="AS1285" s="175"/>
      <c r="AT1285" s="175"/>
      <c r="AU1285" s="175"/>
      <c r="AV1285" s="175"/>
      <c r="AW1285" s="175"/>
      <c r="AX1285" s="175"/>
      <c r="AY1285" s="175"/>
      <c r="AZ1285" s="175"/>
      <c r="BA1285" s="175"/>
      <c r="BB1285" s="175"/>
    </row>
    <row r="1286" spans="2:54" s="174" customFormat="1">
      <c r="B1286" s="47"/>
      <c r="C1286" s="47"/>
      <c r="D1286" s="47"/>
      <c r="E1286" s="47"/>
      <c r="F1286" s="42"/>
      <c r="G1286" s="52"/>
      <c r="H1286" s="47"/>
      <c r="I1286" s="332"/>
      <c r="J1286" s="175"/>
      <c r="K1286" s="175"/>
      <c r="L1286" s="175"/>
      <c r="M1286" s="175"/>
      <c r="N1286" s="175"/>
      <c r="O1286" s="175"/>
      <c r="P1286" s="175"/>
      <c r="Q1286" s="175"/>
      <c r="R1286" s="175"/>
      <c r="S1286" s="175"/>
      <c r="T1286" s="175"/>
      <c r="U1286" s="175"/>
      <c r="V1286" s="175"/>
      <c r="W1286" s="175"/>
      <c r="X1286" s="175"/>
      <c r="Y1286" s="175"/>
      <c r="Z1286" s="175"/>
      <c r="AA1286" s="175"/>
      <c r="AB1286" s="175"/>
      <c r="AC1286" s="175"/>
      <c r="AD1286" s="175"/>
      <c r="AE1286" s="175"/>
      <c r="AF1286" s="175"/>
      <c r="AG1286" s="175"/>
      <c r="AH1286" s="175"/>
      <c r="AI1286" s="175"/>
      <c r="AJ1286" s="175"/>
      <c r="AK1286" s="175"/>
      <c r="AL1286" s="175"/>
      <c r="AM1286" s="175"/>
      <c r="AN1286" s="175"/>
      <c r="AO1286" s="175"/>
      <c r="AP1286" s="175"/>
      <c r="AQ1286" s="175"/>
      <c r="AR1286" s="175"/>
      <c r="AS1286" s="175"/>
      <c r="AT1286" s="175"/>
      <c r="AU1286" s="175"/>
      <c r="AV1286" s="175"/>
      <c r="AW1286" s="175"/>
      <c r="AX1286" s="175"/>
      <c r="AY1286" s="175"/>
      <c r="AZ1286" s="175"/>
      <c r="BA1286" s="175"/>
      <c r="BB1286" s="175"/>
    </row>
    <row r="1287" spans="2:54" s="174" customFormat="1">
      <c r="B1287" s="47"/>
      <c r="C1287" s="47"/>
      <c r="D1287" s="47"/>
      <c r="E1287" s="47"/>
      <c r="F1287" s="42"/>
      <c r="G1287" s="52"/>
      <c r="H1287" s="47"/>
      <c r="I1287" s="332"/>
      <c r="J1287" s="175"/>
      <c r="K1287" s="175"/>
      <c r="L1287" s="175"/>
      <c r="M1287" s="175"/>
      <c r="N1287" s="175"/>
      <c r="O1287" s="175"/>
      <c r="P1287" s="175"/>
      <c r="Q1287" s="175"/>
      <c r="R1287" s="175"/>
      <c r="S1287" s="175"/>
      <c r="T1287" s="175"/>
      <c r="U1287" s="175"/>
      <c r="V1287" s="175"/>
      <c r="W1287" s="175"/>
      <c r="X1287" s="175"/>
      <c r="Y1287" s="175"/>
      <c r="Z1287" s="175"/>
      <c r="AA1287" s="175"/>
      <c r="AB1287" s="175"/>
      <c r="AC1287" s="175"/>
      <c r="AD1287" s="175"/>
      <c r="AE1287" s="175"/>
      <c r="AF1287" s="175"/>
      <c r="AG1287" s="175"/>
      <c r="AH1287" s="175"/>
      <c r="AI1287" s="175"/>
      <c r="AJ1287" s="175"/>
      <c r="AK1287" s="175"/>
      <c r="AL1287" s="175"/>
      <c r="AM1287" s="175"/>
      <c r="AN1287" s="175"/>
      <c r="AO1287" s="175"/>
      <c r="AP1287" s="175"/>
      <c r="AQ1287" s="175"/>
      <c r="AR1287" s="175"/>
      <c r="AS1287" s="175"/>
      <c r="AT1287" s="175"/>
      <c r="AU1287" s="175"/>
      <c r="AV1287" s="175"/>
      <c r="AW1287" s="175"/>
      <c r="AX1287" s="175"/>
      <c r="AY1287" s="175"/>
      <c r="AZ1287" s="175"/>
      <c r="BA1287" s="175"/>
      <c r="BB1287" s="175"/>
    </row>
    <row r="1288" spans="2:54" s="174" customFormat="1">
      <c r="B1288" s="47"/>
      <c r="C1288" s="47"/>
      <c r="D1288" s="47"/>
      <c r="E1288" s="47"/>
      <c r="F1288" s="42"/>
      <c r="G1288" s="52"/>
      <c r="H1288" s="47"/>
      <c r="I1288" s="332"/>
      <c r="J1288" s="175"/>
      <c r="K1288" s="175"/>
      <c r="L1288" s="175"/>
      <c r="M1288" s="175"/>
      <c r="N1288" s="175"/>
      <c r="O1288" s="175"/>
      <c r="P1288" s="175"/>
      <c r="Q1288" s="175"/>
      <c r="R1288" s="175"/>
      <c r="S1288" s="175"/>
      <c r="T1288" s="175"/>
      <c r="U1288" s="175"/>
      <c r="V1288" s="175"/>
      <c r="W1288" s="175"/>
      <c r="X1288" s="175"/>
      <c r="Y1288" s="175"/>
      <c r="Z1288" s="175"/>
      <c r="AA1288" s="175"/>
      <c r="AB1288" s="175"/>
      <c r="AC1288" s="175"/>
      <c r="AD1288" s="175"/>
      <c r="AE1288" s="175"/>
      <c r="AF1288" s="175"/>
      <c r="AG1288" s="175"/>
      <c r="AH1288" s="175"/>
      <c r="AI1288" s="175"/>
      <c r="AJ1288" s="175"/>
      <c r="AK1288" s="175"/>
      <c r="AL1288" s="175"/>
      <c r="AM1288" s="175"/>
      <c r="AN1288" s="175"/>
      <c r="AO1288" s="175"/>
      <c r="AP1288" s="175"/>
      <c r="AQ1288" s="175"/>
      <c r="AR1288" s="175"/>
      <c r="AS1288" s="175"/>
      <c r="AT1288" s="175"/>
      <c r="AU1288" s="175"/>
      <c r="AV1288" s="175"/>
      <c r="AW1288" s="175"/>
      <c r="AX1288" s="175"/>
      <c r="AY1288" s="175"/>
      <c r="AZ1288" s="175"/>
      <c r="BA1288" s="175"/>
      <c r="BB1288" s="175"/>
    </row>
    <row r="1289" spans="2:54" s="174" customFormat="1">
      <c r="B1289" s="47"/>
      <c r="C1289" s="47"/>
      <c r="D1289" s="47"/>
      <c r="E1289" s="47"/>
      <c r="F1289" s="42"/>
      <c r="G1289" s="52"/>
      <c r="H1289" s="47"/>
      <c r="I1289" s="332"/>
      <c r="J1289" s="175"/>
      <c r="K1289" s="175"/>
      <c r="L1289" s="175"/>
      <c r="M1289" s="175"/>
      <c r="N1289" s="175"/>
      <c r="O1289" s="175"/>
      <c r="P1289" s="175"/>
      <c r="Q1289" s="175"/>
      <c r="R1289" s="175"/>
      <c r="S1289" s="175"/>
      <c r="T1289" s="175"/>
      <c r="U1289" s="175"/>
      <c r="V1289" s="175"/>
      <c r="W1289" s="175"/>
      <c r="X1289" s="175"/>
      <c r="Y1289" s="175"/>
      <c r="Z1289" s="175"/>
      <c r="AA1289" s="175"/>
      <c r="AB1289" s="175"/>
      <c r="AC1289" s="175"/>
      <c r="AD1289" s="175"/>
      <c r="AE1289" s="175"/>
      <c r="AF1289" s="175"/>
      <c r="AG1289" s="175"/>
      <c r="AH1289" s="175"/>
      <c r="AI1289" s="175"/>
      <c r="AJ1289" s="175"/>
      <c r="AK1289" s="175"/>
      <c r="AL1289" s="175"/>
      <c r="AM1289" s="175"/>
      <c r="AN1289" s="175"/>
      <c r="AO1289" s="175"/>
      <c r="AP1289" s="175"/>
      <c r="AQ1289" s="175"/>
      <c r="AR1289" s="175"/>
      <c r="AS1289" s="175"/>
      <c r="AT1289" s="175"/>
      <c r="AU1289" s="175"/>
      <c r="AV1289" s="175"/>
      <c r="AW1289" s="175"/>
      <c r="AX1289" s="175"/>
      <c r="AY1289" s="175"/>
      <c r="AZ1289" s="175"/>
      <c r="BA1289" s="175"/>
      <c r="BB1289" s="175"/>
    </row>
    <row r="1290" spans="2:54" s="174" customFormat="1">
      <c r="B1290" s="47"/>
      <c r="C1290" s="47"/>
      <c r="D1290" s="47"/>
      <c r="E1290" s="47"/>
      <c r="F1290" s="42"/>
      <c r="G1290" s="52"/>
      <c r="H1290" s="47"/>
      <c r="I1290" s="332"/>
      <c r="J1290" s="175"/>
      <c r="K1290" s="175"/>
      <c r="L1290" s="175"/>
      <c r="M1290" s="175"/>
      <c r="N1290" s="175"/>
      <c r="O1290" s="175"/>
      <c r="P1290" s="175"/>
      <c r="Q1290" s="175"/>
      <c r="R1290" s="175"/>
      <c r="S1290" s="175"/>
      <c r="T1290" s="175"/>
      <c r="U1290" s="175"/>
      <c r="V1290" s="175"/>
      <c r="W1290" s="175"/>
      <c r="X1290" s="175"/>
      <c r="Y1290" s="175"/>
      <c r="Z1290" s="175"/>
      <c r="AA1290" s="175"/>
      <c r="AB1290" s="175"/>
      <c r="AC1290" s="175"/>
      <c r="AD1290" s="175"/>
      <c r="AE1290" s="175"/>
      <c r="AF1290" s="175"/>
      <c r="AG1290" s="175"/>
      <c r="AH1290" s="175"/>
      <c r="AI1290" s="175"/>
      <c r="AJ1290" s="175"/>
      <c r="AK1290" s="175"/>
      <c r="AL1290" s="175"/>
      <c r="AM1290" s="175"/>
      <c r="AN1290" s="175"/>
      <c r="AO1290" s="175"/>
      <c r="AP1290" s="175"/>
      <c r="AQ1290" s="175"/>
      <c r="AR1290" s="175"/>
      <c r="AS1290" s="175"/>
      <c r="AT1290" s="175"/>
      <c r="AU1290" s="175"/>
      <c r="AV1290" s="175"/>
      <c r="AW1290" s="175"/>
      <c r="AX1290" s="175"/>
      <c r="AY1290" s="175"/>
      <c r="AZ1290" s="175"/>
      <c r="BA1290" s="175"/>
      <c r="BB1290" s="175"/>
    </row>
    <row r="1291" spans="2:54" s="174" customFormat="1">
      <c r="B1291" s="47"/>
      <c r="C1291" s="47"/>
      <c r="D1291" s="47"/>
      <c r="E1291" s="47"/>
      <c r="F1291" s="42"/>
      <c r="G1291" s="52"/>
      <c r="H1291" s="47"/>
      <c r="I1291" s="332"/>
      <c r="J1291" s="175"/>
      <c r="K1291" s="175"/>
      <c r="L1291" s="175"/>
      <c r="M1291" s="175"/>
      <c r="N1291" s="175"/>
      <c r="O1291" s="175"/>
      <c r="P1291" s="175"/>
      <c r="Q1291" s="175"/>
      <c r="R1291" s="175"/>
      <c r="S1291" s="175"/>
      <c r="T1291" s="175"/>
      <c r="U1291" s="175"/>
      <c r="V1291" s="175"/>
      <c r="W1291" s="175"/>
      <c r="X1291" s="175"/>
      <c r="Y1291" s="175"/>
      <c r="Z1291" s="175"/>
      <c r="AA1291" s="175"/>
      <c r="AB1291" s="175"/>
      <c r="AC1291" s="175"/>
      <c r="AD1291" s="175"/>
      <c r="AE1291" s="175"/>
      <c r="AF1291" s="175"/>
      <c r="AG1291" s="175"/>
      <c r="AH1291" s="175"/>
      <c r="AI1291" s="175"/>
      <c r="AJ1291" s="175"/>
      <c r="AK1291" s="175"/>
      <c r="AL1291" s="175"/>
      <c r="AM1291" s="175"/>
      <c r="AN1291" s="175"/>
      <c r="AO1291" s="175"/>
      <c r="AP1291" s="175"/>
      <c r="AQ1291" s="175"/>
      <c r="AR1291" s="175"/>
      <c r="AS1291" s="175"/>
      <c r="AT1291" s="175"/>
      <c r="AU1291" s="175"/>
      <c r="AV1291" s="175"/>
      <c r="AW1291" s="175"/>
      <c r="AX1291" s="175"/>
      <c r="AY1291" s="175"/>
      <c r="AZ1291" s="175"/>
      <c r="BA1291" s="175"/>
      <c r="BB1291" s="175"/>
    </row>
    <row r="1292" spans="2:54" s="174" customFormat="1">
      <c r="B1292" s="47"/>
      <c r="C1292" s="47"/>
      <c r="D1292" s="47"/>
      <c r="E1292" s="47"/>
      <c r="F1292" s="42"/>
      <c r="G1292" s="52"/>
      <c r="H1292" s="47"/>
      <c r="I1292" s="332"/>
      <c r="J1292" s="175"/>
      <c r="K1292" s="175"/>
      <c r="L1292" s="175"/>
      <c r="M1292" s="175"/>
      <c r="N1292" s="175"/>
      <c r="O1292" s="175"/>
      <c r="P1292" s="175"/>
      <c r="Q1292" s="175"/>
      <c r="R1292" s="175"/>
      <c r="S1292" s="175"/>
      <c r="T1292" s="175"/>
      <c r="U1292" s="175"/>
      <c r="V1292" s="175"/>
      <c r="W1292" s="175"/>
      <c r="X1292" s="175"/>
      <c r="Y1292" s="175"/>
      <c r="Z1292" s="175"/>
      <c r="AA1292" s="175"/>
      <c r="AB1292" s="175"/>
      <c r="AC1292" s="175"/>
      <c r="AD1292" s="175"/>
      <c r="AE1292" s="175"/>
      <c r="AF1292" s="175"/>
      <c r="AG1292" s="175"/>
      <c r="AH1292" s="175"/>
      <c r="AI1292" s="175"/>
      <c r="AJ1292" s="175"/>
      <c r="AK1292" s="175"/>
      <c r="AL1292" s="175"/>
      <c r="AM1292" s="175"/>
      <c r="AN1292" s="175"/>
      <c r="AO1292" s="175"/>
      <c r="AP1292" s="175"/>
      <c r="AQ1292" s="175"/>
      <c r="AR1292" s="175"/>
      <c r="AS1292" s="175"/>
      <c r="AT1292" s="175"/>
      <c r="AU1292" s="175"/>
      <c r="AV1292" s="175"/>
      <c r="AW1292" s="175"/>
      <c r="AX1292" s="175"/>
      <c r="AY1292" s="175"/>
      <c r="AZ1292" s="175"/>
      <c r="BA1292" s="175"/>
      <c r="BB1292" s="175"/>
    </row>
    <row r="1293" spans="2:54" s="174" customFormat="1">
      <c r="B1293" s="47"/>
      <c r="C1293" s="47"/>
      <c r="D1293" s="47"/>
      <c r="E1293" s="47"/>
      <c r="F1293" s="42"/>
      <c r="G1293" s="52"/>
      <c r="H1293" s="47"/>
      <c r="I1293" s="332"/>
      <c r="J1293" s="175"/>
      <c r="K1293" s="175"/>
      <c r="L1293" s="175"/>
      <c r="M1293" s="175"/>
      <c r="N1293" s="175"/>
      <c r="O1293" s="175"/>
      <c r="P1293" s="175"/>
      <c r="Q1293" s="175"/>
      <c r="R1293" s="175"/>
      <c r="S1293" s="175"/>
      <c r="T1293" s="175"/>
      <c r="U1293" s="175"/>
      <c r="V1293" s="175"/>
      <c r="W1293" s="175"/>
      <c r="X1293" s="175"/>
      <c r="Y1293" s="175"/>
      <c r="Z1293" s="175"/>
      <c r="AA1293" s="175"/>
      <c r="AB1293" s="175"/>
      <c r="AC1293" s="175"/>
      <c r="AD1293" s="175"/>
      <c r="AE1293" s="175"/>
      <c r="AF1293" s="175"/>
      <c r="AG1293" s="175"/>
      <c r="AH1293" s="175"/>
      <c r="AI1293" s="175"/>
      <c r="AJ1293" s="175"/>
      <c r="AK1293" s="175"/>
      <c r="AL1293" s="175"/>
      <c r="AM1293" s="175"/>
      <c r="AN1293" s="175"/>
      <c r="AO1293" s="175"/>
      <c r="AP1293" s="175"/>
      <c r="AQ1293" s="175"/>
      <c r="AR1293" s="175"/>
      <c r="AS1293" s="175"/>
      <c r="AT1293" s="175"/>
      <c r="AU1293" s="175"/>
      <c r="AV1293" s="175"/>
      <c r="AW1293" s="175"/>
      <c r="AX1293" s="175"/>
      <c r="AY1293" s="175"/>
      <c r="AZ1293" s="175"/>
      <c r="BA1293" s="175"/>
      <c r="BB1293" s="175"/>
    </row>
    <row r="1294" spans="2:54" s="2" customFormat="1">
      <c r="B1294" s="47"/>
      <c r="C1294" s="47"/>
      <c r="D1294" s="47"/>
      <c r="E1294" s="47"/>
      <c r="F1294" s="42"/>
      <c r="G1294" s="52"/>
      <c r="H1294" s="47"/>
      <c r="I1294" s="332"/>
      <c r="J1294" s="178"/>
      <c r="K1294" s="178"/>
      <c r="L1294" s="178"/>
      <c r="M1294" s="178"/>
      <c r="N1294" s="178"/>
      <c r="O1294" s="178"/>
      <c r="P1294" s="178"/>
      <c r="Q1294" s="178"/>
      <c r="R1294" s="178"/>
      <c r="S1294" s="178"/>
      <c r="T1294" s="178"/>
      <c r="U1294" s="178"/>
      <c r="V1294" s="178"/>
      <c r="W1294" s="178"/>
      <c r="X1294" s="178"/>
      <c r="Y1294" s="178"/>
      <c r="Z1294" s="178"/>
      <c r="AA1294" s="178"/>
      <c r="AB1294" s="178"/>
      <c r="AC1294" s="178"/>
      <c r="AD1294" s="178"/>
      <c r="AE1294" s="178"/>
      <c r="AF1294" s="178"/>
      <c r="AG1294" s="178"/>
      <c r="AH1294" s="178"/>
      <c r="AI1294" s="178"/>
      <c r="AJ1294" s="178"/>
      <c r="AK1294" s="178"/>
      <c r="AL1294" s="178"/>
      <c r="AM1294" s="178"/>
      <c r="AN1294" s="178"/>
      <c r="AO1294" s="178"/>
      <c r="AP1294" s="178"/>
      <c r="AQ1294" s="178"/>
      <c r="AR1294" s="178"/>
      <c r="AS1294" s="178"/>
      <c r="AT1294" s="178"/>
      <c r="AU1294" s="178"/>
      <c r="AV1294" s="178"/>
      <c r="AW1294" s="178"/>
      <c r="AX1294" s="178"/>
      <c r="AY1294" s="178"/>
      <c r="AZ1294" s="178"/>
      <c r="BA1294" s="178"/>
      <c r="BB1294" s="178"/>
    </row>
    <row r="1295" spans="2:54">
      <c r="B1295" s="47"/>
      <c r="C1295" s="47"/>
      <c r="D1295" s="47"/>
      <c r="E1295" s="47"/>
      <c r="F1295" s="42"/>
      <c r="G1295" s="52"/>
      <c r="H1295" s="47"/>
    </row>
    <row r="1296" spans="2:54">
      <c r="B1296" s="47"/>
      <c r="C1296" s="47"/>
      <c r="D1296" s="47"/>
      <c r="E1296" s="47"/>
      <c r="F1296" s="42"/>
      <c r="G1296" s="52"/>
      <c r="H1296" s="47"/>
    </row>
    <row r="1297" spans="2:8">
      <c r="B1297" s="47"/>
      <c r="C1297" s="47"/>
      <c r="D1297" s="47"/>
      <c r="E1297" s="47"/>
      <c r="F1297" s="42"/>
      <c r="G1297" s="52"/>
      <c r="H1297" s="47"/>
    </row>
    <row r="1298" spans="2:8">
      <c r="B1298" s="47"/>
      <c r="C1298" s="47"/>
      <c r="D1298" s="47"/>
      <c r="E1298" s="47"/>
      <c r="F1298" s="42"/>
      <c r="G1298" s="52"/>
      <c r="H1298" s="47"/>
    </row>
    <row r="1299" spans="2:8">
      <c r="B1299" s="47"/>
      <c r="C1299" s="47"/>
      <c r="D1299" s="47"/>
      <c r="E1299" s="47"/>
      <c r="F1299" s="42"/>
      <c r="G1299" s="52"/>
      <c r="H1299" s="47"/>
    </row>
    <row r="1300" spans="2:8">
      <c r="B1300" s="47"/>
      <c r="C1300" s="47"/>
      <c r="D1300" s="47"/>
      <c r="E1300" s="47"/>
      <c r="F1300" s="42"/>
      <c r="G1300" s="52"/>
      <c r="H1300" s="47"/>
    </row>
    <row r="1301" spans="2:8">
      <c r="B1301" s="47"/>
      <c r="C1301" s="47"/>
      <c r="D1301" s="47"/>
      <c r="E1301" s="47"/>
      <c r="F1301" s="42"/>
      <c r="G1301" s="52"/>
      <c r="H1301" s="47"/>
    </row>
    <row r="1302" spans="2:8">
      <c r="B1302" s="47"/>
      <c r="C1302" s="47"/>
      <c r="D1302" s="47"/>
      <c r="E1302" s="47"/>
      <c r="F1302" s="42"/>
      <c r="G1302" s="52"/>
      <c r="H1302" s="47"/>
    </row>
    <row r="1303" spans="2:8">
      <c r="B1303" s="47"/>
      <c r="C1303" s="47"/>
      <c r="D1303" s="47"/>
      <c r="E1303" s="47"/>
      <c r="F1303" s="42"/>
      <c r="G1303" s="52"/>
      <c r="H1303" s="47"/>
    </row>
    <row r="1304" spans="2:8">
      <c r="B1304" s="47"/>
      <c r="C1304" s="47"/>
      <c r="D1304" s="47"/>
      <c r="E1304" s="47"/>
      <c r="F1304" s="42"/>
      <c r="G1304" s="52"/>
      <c r="H1304" s="47"/>
    </row>
    <row r="1305" spans="2:8">
      <c r="B1305" s="47"/>
      <c r="C1305" s="47"/>
      <c r="D1305" s="47"/>
      <c r="E1305" s="47"/>
      <c r="F1305" s="42"/>
      <c r="G1305" s="52"/>
      <c r="H1305" s="47"/>
    </row>
    <row r="1306" spans="2:8">
      <c r="B1306" s="47"/>
      <c r="C1306" s="47"/>
      <c r="D1306" s="47"/>
      <c r="E1306" s="47"/>
      <c r="F1306" s="42"/>
      <c r="G1306" s="52"/>
      <c r="H1306" s="47"/>
    </row>
    <row r="1307" spans="2:8">
      <c r="B1307" s="47"/>
      <c r="C1307" s="47"/>
      <c r="D1307" s="47"/>
      <c r="E1307" s="47"/>
      <c r="F1307" s="42"/>
      <c r="G1307" s="52"/>
      <c r="H1307" s="47"/>
    </row>
    <row r="1308" spans="2:8">
      <c r="B1308" s="137"/>
      <c r="C1308" s="137"/>
      <c r="D1308" s="137"/>
      <c r="E1308" s="137"/>
      <c r="F1308" s="136"/>
      <c r="G1308" s="76"/>
      <c r="H1308" s="137"/>
    </row>
    <row r="1309" spans="2:8">
      <c r="B1309" s="138" t="s">
        <v>28</v>
      </c>
      <c r="C1309" s="172"/>
      <c r="D1309" s="173"/>
      <c r="E1309" s="156"/>
      <c r="F1309" s="142"/>
      <c r="G1309" s="14"/>
      <c r="H1309" s="7">
        <f>SUM(H1259:H1307)</f>
        <v>200000</v>
      </c>
    </row>
    <row r="1310" spans="2:8">
      <c r="B1310" s="2"/>
      <c r="C1310" s="2"/>
      <c r="D1310" s="144">
        <v>221</v>
      </c>
      <c r="E1310" s="147"/>
      <c r="F1310" s="146"/>
      <c r="G1310" s="147"/>
      <c r="H1310" s="2"/>
    </row>
    <row r="1311" spans="2:8">
      <c r="B1311" s="148" t="s">
        <v>165</v>
      </c>
      <c r="C1311" s="1"/>
      <c r="D1311" s="1"/>
      <c r="E1311" s="151"/>
      <c r="F1311" s="150"/>
      <c r="G1311" s="151"/>
      <c r="H1311" s="1"/>
    </row>
    <row r="1312" spans="2:8">
      <c r="B1312" s="148" t="str">
        <f>B1254</f>
        <v>SECTION B - REHABILITATION OF ROAD PAVEMENTS AT EDITH CAVELL STREET</v>
      </c>
      <c r="C1312" s="1"/>
      <c r="D1312" s="1"/>
      <c r="E1312" s="151"/>
      <c r="F1312" s="150"/>
      <c r="G1312" s="151"/>
      <c r="H1312" s="1"/>
    </row>
    <row r="1313" spans="2:8">
      <c r="B1313" s="2"/>
      <c r="C1313" s="333"/>
      <c r="D1313" s="174"/>
      <c r="E1313" s="147"/>
      <c r="F1313" s="146"/>
      <c r="G1313" s="147"/>
      <c r="H1313" s="2"/>
    </row>
    <row r="1314" spans="2:8">
      <c r="B1314" s="152" t="s">
        <v>100</v>
      </c>
      <c r="C1314" s="10" t="s">
        <v>101</v>
      </c>
      <c r="D1314" s="152" t="s">
        <v>102</v>
      </c>
      <c r="E1314" s="152" t="s">
        <v>101</v>
      </c>
      <c r="F1314" s="153" t="s">
        <v>101</v>
      </c>
      <c r="G1314" s="152" t="s">
        <v>101</v>
      </c>
      <c r="H1314" s="10" t="s">
        <v>7</v>
      </c>
    </row>
    <row r="1315" spans="2:8">
      <c r="B1315" s="6"/>
      <c r="C1315" s="203"/>
      <c r="D1315" s="8" t="s">
        <v>99</v>
      </c>
      <c r="E1315" s="156"/>
      <c r="F1315" s="142"/>
      <c r="G1315" s="156"/>
      <c r="H1315" s="6"/>
    </row>
    <row r="1316" spans="2:8">
      <c r="B1316" s="194">
        <v>1500</v>
      </c>
      <c r="C1316" s="194"/>
      <c r="D1316" s="334" t="s">
        <v>62</v>
      </c>
      <c r="E1316" s="194"/>
      <c r="F1316" s="194"/>
      <c r="G1316" s="194"/>
      <c r="H1316" s="335" t="s">
        <v>197</v>
      </c>
    </row>
    <row r="1317" spans="2:8">
      <c r="B1317" s="194"/>
      <c r="C1317" s="194"/>
      <c r="D1317" s="334"/>
      <c r="E1317" s="194"/>
      <c r="F1317" s="194"/>
      <c r="G1317" s="194"/>
      <c r="H1317" s="335"/>
    </row>
    <row r="1318" spans="2:8">
      <c r="B1318" s="194">
        <v>1800</v>
      </c>
      <c r="C1318" s="194"/>
      <c r="D1318" s="334" t="s">
        <v>315</v>
      </c>
      <c r="E1318" s="194"/>
      <c r="F1318" s="194"/>
      <c r="G1318" s="194"/>
      <c r="H1318" s="335">
        <f>H169</f>
        <v>0</v>
      </c>
    </row>
    <row r="1319" spans="2:8">
      <c r="B1319" s="194"/>
      <c r="C1319" s="194"/>
      <c r="D1319" s="334"/>
      <c r="E1319" s="194"/>
      <c r="F1319" s="194"/>
      <c r="G1319" s="194"/>
      <c r="H1319" s="335"/>
    </row>
    <row r="1320" spans="2:8">
      <c r="B1320" s="194">
        <v>2100</v>
      </c>
      <c r="C1320" s="194"/>
      <c r="D1320" s="334" t="s">
        <v>350</v>
      </c>
      <c r="E1320" s="194"/>
      <c r="F1320" s="194"/>
      <c r="G1320" s="194"/>
      <c r="H1320" s="335">
        <f>H231</f>
        <v>0</v>
      </c>
    </row>
    <row r="1321" spans="2:8">
      <c r="B1321" s="336"/>
      <c r="C1321" s="336"/>
      <c r="D1321" s="334"/>
      <c r="E1321" s="336"/>
      <c r="F1321" s="194"/>
      <c r="G1321" s="336"/>
      <c r="H1321" s="335"/>
    </row>
    <row r="1322" spans="2:8">
      <c r="B1322" s="194">
        <v>2200</v>
      </c>
      <c r="C1322" s="194"/>
      <c r="D1322" s="334" t="str">
        <f>D238</f>
        <v>PREFABRICATED CULVERTS</v>
      </c>
      <c r="E1322" s="194"/>
      <c r="F1322" s="194"/>
      <c r="G1322" s="194"/>
      <c r="H1322" s="335">
        <f>H295</f>
        <v>0</v>
      </c>
    </row>
    <row r="1323" spans="2:8">
      <c r="B1323" s="336"/>
      <c r="C1323" s="336"/>
      <c r="D1323" s="334"/>
      <c r="E1323" s="336"/>
      <c r="F1323" s="194"/>
      <c r="G1323" s="336"/>
      <c r="H1323" s="335"/>
    </row>
    <row r="1324" spans="2:8" ht="34.200000000000003">
      <c r="B1324" s="337">
        <v>2300</v>
      </c>
      <c r="C1324" s="194"/>
      <c r="D1324" s="334" t="s">
        <v>75</v>
      </c>
      <c r="E1324" s="194"/>
      <c r="F1324" s="194"/>
      <c r="G1324" s="194"/>
      <c r="H1324" s="335" t="s">
        <v>197</v>
      </c>
    </row>
    <row r="1325" spans="2:8">
      <c r="B1325" s="194"/>
      <c r="C1325" s="338"/>
      <c r="D1325" s="334"/>
      <c r="E1325" s="339"/>
      <c r="F1325" s="194"/>
      <c r="G1325" s="194"/>
      <c r="H1325" s="335"/>
    </row>
    <row r="1326" spans="2:8" ht="57">
      <c r="B1326" s="337">
        <v>3200</v>
      </c>
      <c r="C1326" s="194"/>
      <c r="D1326" s="340" t="str">
        <f>D366</f>
        <v>SELECTION, STOCKPILING AND BREAKING DOWN THE MATERIAL FROM BORROW PITS, CUTTINGS AND EXISTING PAVEMENT LAYERS, AND PLACING  AND COMPACTING THE GRAVEL LAYERS</v>
      </c>
      <c r="E1326" s="194"/>
      <c r="F1326" s="194"/>
      <c r="G1326" s="194"/>
      <c r="H1326" s="335">
        <f>H424</f>
        <v>0</v>
      </c>
    </row>
    <row r="1327" spans="2:8">
      <c r="B1327" s="336"/>
      <c r="C1327" s="336"/>
      <c r="D1327" s="334"/>
      <c r="E1327" s="336"/>
      <c r="F1327" s="194"/>
      <c r="G1327" s="336"/>
      <c r="H1327" s="335"/>
    </row>
    <row r="1328" spans="2:8">
      <c r="B1328" s="194">
        <v>3300</v>
      </c>
      <c r="C1328" s="194"/>
      <c r="D1328" s="268" t="s">
        <v>186</v>
      </c>
      <c r="E1328" s="194"/>
      <c r="F1328" s="194"/>
      <c r="G1328" s="194"/>
      <c r="H1328" s="335" t="s">
        <v>197</v>
      </c>
    </row>
    <row r="1329" spans="2:8">
      <c r="B1329" s="336"/>
      <c r="C1329" s="336"/>
      <c r="D1329" s="334"/>
      <c r="E1329" s="336"/>
      <c r="F1329" s="194"/>
      <c r="G1329" s="336"/>
      <c r="H1329" s="335"/>
    </row>
    <row r="1330" spans="2:8">
      <c r="B1330" s="194">
        <v>3400</v>
      </c>
      <c r="C1330" s="194"/>
      <c r="D1330" s="334" t="s">
        <v>78</v>
      </c>
      <c r="E1330" s="194"/>
      <c r="F1330" s="194"/>
      <c r="G1330" s="194"/>
      <c r="H1330" s="335">
        <f>H545</f>
        <v>0</v>
      </c>
    </row>
    <row r="1331" spans="2:8">
      <c r="B1331" s="336"/>
      <c r="C1331" s="336"/>
      <c r="D1331" s="334"/>
      <c r="E1331" s="336"/>
      <c r="F1331" s="194"/>
      <c r="G1331" s="336"/>
      <c r="H1331" s="335"/>
    </row>
    <row r="1332" spans="2:8">
      <c r="B1332" s="194">
        <v>3500</v>
      </c>
      <c r="C1332" s="194"/>
      <c r="D1332" s="334" t="str">
        <f>D552</f>
        <v>STABILIZATION</v>
      </c>
      <c r="E1332" s="194"/>
      <c r="F1332" s="194"/>
      <c r="G1332" s="194"/>
      <c r="H1332" s="335">
        <f>H609</f>
        <v>0</v>
      </c>
    </row>
    <row r="1333" spans="2:8">
      <c r="B1333" s="336"/>
      <c r="C1333" s="336"/>
      <c r="D1333" s="334"/>
      <c r="E1333" s="336"/>
      <c r="F1333" s="194"/>
      <c r="G1333" s="336"/>
      <c r="H1333" s="335"/>
    </row>
    <row r="1334" spans="2:8">
      <c r="B1334" s="194">
        <v>3800</v>
      </c>
      <c r="C1334" s="194"/>
      <c r="D1334" s="334" t="str">
        <f>D616</f>
        <v>BREAKING UP EXISTING PAVEMENT LAYERS</v>
      </c>
      <c r="E1334" s="194"/>
      <c r="F1334" s="194"/>
      <c r="G1334" s="194"/>
      <c r="H1334" s="335">
        <f>H675</f>
        <v>0</v>
      </c>
    </row>
    <row r="1335" spans="2:8">
      <c r="B1335" s="336"/>
      <c r="C1335" s="336"/>
      <c r="D1335" s="334"/>
      <c r="E1335" s="336"/>
      <c r="F1335" s="194"/>
      <c r="G1335" s="336"/>
      <c r="H1335" s="335"/>
    </row>
    <row r="1336" spans="2:8">
      <c r="B1336" s="194">
        <v>3900</v>
      </c>
      <c r="C1336" s="194"/>
      <c r="D1336" s="334" t="str">
        <f>D682</f>
        <v>PATCHING AND REPAIRING EDGE BREAKS</v>
      </c>
      <c r="E1336" s="194"/>
      <c r="F1336" s="194"/>
      <c r="G1336" s="194"/>
      <c r="H1336" s="335">
        <f>H741</f>
        <v>0</v>
      </c>
    </row>
    <row r="1337" spans="2:8">
      <c r="B1337" s="194"/>
      <c r="C1337" s="194"/>
      <c r="D1337" s="334"/>
      <c r="E1337" s="194"/>
      <c r="F1337" s="194"/>
      <c r="G1337" s="194"/>
      <c r="H1337" s="335"/>
    </row>
    <row r="1338" spans="2:8">
      <c r="B1338" s="194">
        <v>4100</v>
      </c>
      <c r="C1338" s="194"/>
      <c r="D1338" s="334" t="s">
        <v>579</v>
      </c>
      <c r="E1338" s="194"/>
      <c r="F1338" s="194"/>
      <c r="G1338" s="194"/>
      <c r="H1338" s="335">
        <f>H800</f>
        <v>0</v>
      </c>
    </row>
    <row r="1339" spans="2:8">
      <c r="B1339" s="336"/>
      <c r="C1339" s="336"/>
      <c r="D1339" s="334"/>
      <c r="E1339" s="336"/>
      <c r="F1339" s="194"/>
      <c r="G1339" s="336"/>
      <c r="H1339" s="335"/>
    </row>
    <row r="1340" spans="2:8">
      <c r="B1340" s="194">
        <v>4200</v>
      </c>
      <c r="C1340" s="194"/>
      <c r="D1340" s="334" t="str">
        <f>D807</f>
        <v>ASPHALT BASE AND SURFACING</v>
      </c>
      <c r="E1340" s="194"/>
      <c r="F1340" s="194"/>
      <c r="G1340" s="194"/>
      <c r="H1340" s="335">
        <f>H860</f>
        <v>0</v>
      </c>
    </row>
    <row r="1341" spans="2:8">
      <c r="B1341" s="336"/>
      <c r="C1341" s="336"/>
      <c r="D1341" s="334"/>
      <c r="E1341" s="336"/>
      <c r="F1341" s="194"/>
      <c r="G1341" s="336"/>
      <c r="H1341" s="335"/>
    </row>
    <row r="1342" spans="2:8">
      <c r="B1342" s="194">
        <v>5600</v>
      </c>
      <c r="C1342" s="194"/>
      <c r="D1342" s="334" t="s">
        <v>84</v>
      </c>
      <c r="E1342" s="194"/>
      <c r="F1342" s="194"/>
      <c r="G1342" s="194"/>
      <c r="H1342" s="335" t="s">
        <v>197</v>
      </c>
    </row>
    <row r="1343" spans="2:8">
      <c r="B1343" s="336"/>
      <c r="C1343" s="336"/>
      <c r="D1343" s="334"/>
      <c r="E1343" s="336"/>
      <c r="F1343" s="194"/>
      <c r="G1343" s="336"/>
      <c r="H1343" s="335"/>
    </row>
    <row r="1344" spans="2:8">
      <c r="B1344" s="194">
        <v>5700</v>
      </c>
      <c r="C1344" s="194"/>
      <c r="D1344" s="334" t="s">
        <v>88</v>
      </c>
      <c r="E1344" s="194"/>
      <c r="F1344" s="194"/>
      <c r="G1344" s="194"/>
      <c r="H1344" s="335" t="s">
        <v>197</v>
      </c>
    </row>
    <row r="1345" spans="2:9">
      <c r="B1345" s="336"/>
      <c r="C1345" s="336"/>
      <c r="D1345" s="334"/>
      <c r="E1345" s="336"/>
      <c r="F1345" s="194"/>
      <c r="G1345" s="336"/>
      <c r="H1345" s="335"/>
    </row>
    <row r="1346" spans="2:9">
      <c r="B1346" s="447" t="s">
        <v>647</v>
      </c>
      <c r="C1346" s="194"/>
      <c r="D1346" s="334" t="s">
        <v>222</v>
      </c>
      <c r="E1346" s="194"/>
      <c r="F1346" s="194"/>
      <c r="G1346" s="194"/>
      <c r="H1346" s="335">
        <f>H1122</f>
        <v>2000000</v>
      </c>
    </row>
    <row r="1347" spans="2:9">
      <c r="B1347" s="336"/>
      <c r="C1347" s="336"/>
      <c r="D1347" s="334"/>
      <c r="E1347" s="336"/>
      <c r="F1347" s="194"/>
      <c r="G1347" s="336"/>
      <c r="H1347" s="341"/>
    </row>
    <row r="1348" spans="2:9" ht="22.8">
      <c r="B1348" s="337">
        <v>5900</v>
      </c>
      <c r="C1348" s="337"/>
      <c r="D1348" s="558" t="str">
        <f>D1129</f>
        <v>FINISHING THE ROAD AND ROAD RESERVE AND TREATING OLD ROADS</v>
      </c>
      <c r="E1348" s="337"/>
      <c r="F1348" s="337"/>
      <c r="G1348" s="337"/>
      <c r="H1348" s="335">
        <f>H1186</f>
        <v>0</v>
      </c>
    </row>
    <row r="1349" spans="2:9">
      <c r="B1349" s="336"/>
      <c r="C1349" s="336"/>
      <c r="D1349" s="336"/>
      <c r="E1349" s="336"/>
      <c r="F1349" s="194"/>
      <c r="G1349" s="336"/>
      <c r="H1349" s="335"/>
    </row>
    <row r="1350" spans="2:9">
      <c r="B1350" s="194">
        <v>7300</v>
      </c>
      <c r="C1350" s="194"/>
      <c r="D1350" s="334" t="str">
        <f>D1194</f>
        <v>CONCRETE BLOCK PAVING (SEGMENTAL)</v>
      </c>
      <c r="E1350" s="194"/>
      <c r="F1350" s="194"/>
      <c r="G1350" s="194"/>
      <c r="H1350" s="335" t="str">
        <f>H1344</f>
        <v>Included</v>
      </c>
      <c r="I1350" s="478"/>
    </row>
    <row r="1351" spans="2:9">
      <c r="B1351" s="336"/>
      <c r="C1351" s="336"/>
      <c r="D1351" s="336"/>
      <c r="E1351" s="336"/>
      <c r="F1351" s="194"/>
      <c r="G1351" s="336"/>
      <c r="H1351" s="342"/>
    </row>
    <row r="1352" spans="2:9">
      <c r="B1352" s="194">
        <v>8100</v>
      </c>
      <c r="C1352" s="194"/>
      <c r="D1352" s="334" t="s">
        <v>96</v>
      </c>
      <c r="E1352" s="194"/>
      <c r="F1352" s="194"/>
      <c r="G1352" s="194"/>
      <c r="H1352" s="335">
        <f>H1309</f>
        <v>200000</v>
      </c>
    </row>
    <row r="1353" spans="2:9">
      <c r="B1353" s="194"/>
      <c r="C1353" s="194"/>
      <c r="D1353" s="194"/>
      <c r="E1353" s="194"/>
      <c r="F1353" s="194"/>
      <c r="G1353" s="194"/>
      <c r="H1353" s="343"/>
    </row>
    <row r="1354" spans="2:9">
      <c r="B1354" s="336"/>
      <c r="C1354" s="336"/>
      <c r="D1354" s="336"/>
      <c r="E1354" s="336"/>
      <c r="F1354" s="194"/>
      <c r="G1354" s="336"/>
      <c r="H1354" s="342"/>
    </row>
    <row r="1355" spans="2:9">
      <c r="B1355" s="194"/>
      <c r="C1355" s="194"/>
      <c r="D1355" s="194"/>
      <c r="E1355" s="194"/>
      <c r="F1355" s="194"/>
      <c r="G1355" s="194"/>
      <c r="H1355" s="343"/>
    </row>
    <row r="1356" spans="2:9">
      <c r="B1356" s="336"/>
      <c r="C1356" s="336"/>
      <c r="D1356" s="336"/>
      <c r="E1356" s="336"/>
      <c r="F1356" s="194"/>
      <c r="G1356" s="336"/>
      <c r="H1356" s="342"/>
    </row>
    <row r="1357" spans="2:9">
      <c r="B1357" s="194"/>
      <c r="C1357" s="194"/>
      <c r="D1357" s="194"/>
      <c r="E1357" s="194"/>
      <c r="F1357" s="194"/>
      <c r="G1357" s="194"/>
      <c r="H1357" s="343"/>
    </row>
    <row r="1358" spans="2:9">
      <c r="B1358" s="336"/>
      <c r="C1358" s="336"/>
      <c r="D1358" s="336"/>
      <c r="E1358" s="336"/>
      <c r="F1358" s="194"/>
      <c r="G1358" s="336"/>
      <c r="H1358" s="342"/>
    </row>
    <row r="1359" spans="2:9">
      <c r="B1359" s="194"/>
      <c r="C1359" s="194"/>
      <c r="D1359" s="194"/>
      <c r="E1359" s="194"/>
      <c r="F1359" s="194"/>
      <c r="G1359" s="194"/>
      <c r="H1359" s="343"/>
    </row>
    <row r="1360" spans="2:9">
      <c r="B1360" s="47"/>
      <c r="C1360" s="47"/>
      <c r="D1360" s="47"/>
      <c r="E1360" s="47"/>
      <c r="F1360" s="42"/>
      <c r="G1360" s="47"/>
      <c r="H1360" s="342"/>
    </row>
    <row r="1361" spans="2:8">
      <c r="B1361" s="42"/>
      <c r="C1361" s="42"/>
      <c r="D1361" s="328" t="s">
        <v>104</v>
      </c>
      <c r="E1361" s="344"/>
      <c r="F1361" s="345"/>
      <c r="G1361" s="344"/>
      <c r="H1361" s="17">
        <f>SUM(H1316:H1359)</f>
        <v>2200000</v>
      </c>
    </row>
    <row r="1362" spans="2:8">
      <c r="B1362" s="47"/>
      <c r="C1362" s="47"/>
      <c r="D1362" s="137"/>
      <c r="E1362" s="346"/>
      <c r="F1362" s="347"/>
      <c r="G1362" s="346"/>
      <c r="H1362" s="16"/>
    </row>
    <row r="1363" spans="2:8">
      <c r="B1363" s="139"/>
      <c r="C1363" s="348"/>
      <c r="D1363" s="559" t="s">
        <v>632</v>
      </c>
      <c r="E1363" s="559"/>
      <c r="F1363" s="559"/>
      <c r="G1363" s="156"/>
      <c r="H1363" s="17">
        <f>H1361</f>
        <v>2200000</v>
      </c>
    </row>
    <row r="1364" spans="2:8">
      <c r="B1364" s="2"/>
      <c r="C1364" s="2"/>
      <c r="D1364" s="144"/>
      <c r="E1364" s="147"/>
      <c r="F1364" s="146"/>
      <c r="G1364" s="147"/>
      <c r="H1364" s="2"/>
    </row>
  </sheetData>
  <sheetProtection algorithmName="SHA-512" hashValue="jFiQKTZvxoBiOPpkvGUBCCNpl1uPFfbKZ+YiFgBMf7cdcfOMo1cFkX8kfYleALmVlRHvxm/9tVTw4d8NL37rMA==" saltValue="xRBJlfoiI/v4+Av24SzFBg==" spinCount="100000" sheet="1" objects="1" scenarios="1"/>
  <mergeCells count="1">
    <mergeCell ref="D1363:F1363"/>
  </mergeCells>
  <printOptions horizontalCentered="1" verticalCentered="1"/>
  <pageMargins left="0.59055118110236227" right="0.27559055118110237" top="0.39370078740157483" bottom="0.39370078740157483" header="0.31496062992125984" footer="0.31496062992125984"/>
  <pageSetup paperSize="9" scale="77" orientation="portrait" r:id="rId1"/>
  <rowBreaks count="41" manualBreakCount="41">
    <brk id="5" man="1"/>
    <brk id="62" min="1" max="8" man="1"/>
    <brk id="72" man="1"/>
    <brk id="115" min="1" max="8" man="1"/>
    <brk id="141" man="1"/>
    <brk id="170" min="1" max="8" man="1"/>
    <brk id="213" man="1"/>
    <brk id="232" min="1" max="8" man="1"/>
    <brk id="262" man="1"/>
    <brk id="296" min="1" max="8" man="1"/>
    <brk id="328" man="1"/>
    <brk id="360" min="1" max="8" man="1"/>
    <brk id="386" man="1"/>
    <brk id="425" min="1" max="8" man="1"/>
    <brk id="454" man="1"/>
    <brk id="491" min="1" max="8" man="1"/>
    <brk id="546" min="1" max="8" man="1"/>
    <brk id="568" man="1"/>
    <brk id="610" min="1" max="8" man="1"/>
    <brk id="641" man="1"/>
    <brk id="676" min="1" max="8" man="1"/>
    <brk id="704" man="1"/>
    <brk id="742" min="1" max="8" man="1"/>
    <brk id="775" man="1"/>
    <brk id="801" min="1" max="8" man="1"/>
    <brk id="845" man="1"/>
    <brk id="861" min="1" max="8" man="1"/>
    <brk id="909" man="1"/>
    <brk id="927" min="1" max="8" man="1"/>
    <brk id="977" man="1"/>
    <brk id="993" min="1" max="8" man="1"/>
    <brk id="1044" man="1"/>
    <brk id="1059" min="1" max="8" man="1"/>
    <brk id="1108" man="1"/>
    <brk id="1123" min="1" max="8" man="1"/>
    <brk id="1180" man="1"/>
    <brk id="1187" min="1" max="8" man="1"/>
    <brk id="1232" man="1"/>
    <brk id="1251" min="1" max="8" man="1"/>
    <brk id="1294" man="1"/>
    <brk id="1310" min="1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6535-ABE0-4D0D-8375-645DAD3B95A6}">
  <dimension ref="A1:BT1140"/>
  <sheetViews>
    <sheetView showGridLines="0" view="pageBreakPreview" topLeftCell="B929" zoomScale="115" zoomScaleNormal="100" zoomScaleSheetLayoutView="115" workbookViewId="0">
      <selection activeCell="K949" sqref="K949"/>
    </sheetView>
  </sheetViews>
  <sheetFormatPr defaultColWidth="9.21875" defaultRowHeight="14.4"/>
  <cols>
    <col min="1" max="1" width="5.44140625" style="4" hidden="1" customWidth="1"/>
    <col min="2" max="2" width="8.21875" style="4" customWidth="1"/>
    <col min="3" max="3" width="4.21875" style="4" customWidth="1"/>
    <col min="4" max="4" width="38.77734375" style="2" customWidth="1"/>
    <col min="5" max="5" width="8.88671875" style="349" customWidth="1"/>
    <col min="6" max="6" width="13.44140625" style="350" customWidth="1"/>
    <col min="7" max="7" width="13.44140625" style="414" customWidth="1"/>
    <col min="8" max="8" width="14" style="4" customWidth="1"/>
    <col min="9" max="9" width="9.21875" style="332"/>
    <col min="10" max="10" width="13.109375" style="332" customWidth="1"/>
    <col min="11" max="11" width="12.44140625" style="332" bestFit="1" customWidth="1"/>
    <col min="12" max="12" width="10.21875" style="332" bestFit="1" customWidth="1"/>
    <col min="13" max="13" width="10.5546875" style="332" bestFit="1" customWidth="1"/>
    <col min="14" max="72" width="9.21875" style="332"/>
    <col min="73" max="16384" width="9.21875" style="4"/>
  </cols>
  <sheetData>
    <row r="1" spans="1:72" s="1" customFormat="1" ht="15" customHeight="1">
      <c r="A1" s="1" t="s">
        <v>0</v>
      </c>
      <c r="B1" s="148" t="s">
        <v>165</v>
      </c>
      <c r="D1" s="2"/>
      <c r="E1" s="151"/>
      <c r="F1" s="150"/>
      <c r="G1" s="372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</row>
    <row r="2" spans="1:72" s="1" customFormat="1" ht="15" customHeight="1">
      <c r="A2" s="1" t="s">
        <v>107</v>
      </c>
      <c r="B2" s="176" t="s">
        <v>633</v>
      </c>
      <c r="D2" s="2"/>
      <c r="E2" s="151"/>
      <c r="F2" s="150"/>
      <c r="G2" s="372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</row>
    <row r="3" spans="1:72" s="2" customFormat="1" ht="12">
      <c r="E3" s="147"/>
      <c r="F3" s="146"/>
      <c r="G3" s="373"/>
      <c r="H3" s="5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</row>
    <row r="4" spans="1:72" s="174" customFormat="1" ht="15.45" customHeight="1">
      <c r="B4" s="152" t="s">
        <v>100</v>
      </c>
      <c r="C4" s="152" t="s">
        <v>2</v>
      </c>
      <c r="D4" s="152" t="s">
        <v>3</v>
      </c>
      <c r="E4" s="152" t="s">
        <v>4</v>
      </c>
      <c r="F4" s="153" t="s">
        <v>5</v>
      </c>
      <c r="G4" s="374" t="s">
        <v>6</v>
      </c>
      <c r="H4" s="10" t="s">
        <v>7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</row>
    <row r="5" spans="1:72" s="174" customFormat="1" ht="11.4">
      <c r="B5" s="21"/>
      <c r="C5" s="285"/>
      <c r="D5" s="22" t="s">
        <v>307</v>
      </c>
      <c r="E5" s="155"/>
      <c r="F5" s="265"/>
      <c r="G5" s="39"/>
      <c r="H5" s="35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</row>
    <row r="6" spans="1:72" s="174" customFormat="1" ht="12" customHeight="1">
      <c r="A6" s="174">
        <v>159</v>
      </c>
      <c r="B6" s="375" t="s">
        <v>308</v>
      </c>
      <c r="C6" s="168"/>
      <c r="D6" s="376" t="s">
        <v>309</v>
      </c>
      <c r="E6" s="161"/>
      <c r="F6" s="161"/>
      <c r="G6" s="415"/>
      <c r="H6" s="63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</row>
    <row r="7" spans="1:72" s="181" customFormat="1" ht="12" customHeight="1">
      <c r="B7" s="46"/>
      <c r="C7" s="94"/>
      <c r="D7" s="94"/>
      <c r="E7" s="42"/>
      <c r="F7" s="48"/>
      <c r="G7" s="416"/>
      <c r="H7" s="52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</row>
    <row r="8" spans="1:72" s="181" customFormat="1" ht="22.8">
      <c r="A8" s="181">
        <v>2765</v>
      </c>
      <c r="B8" s="46" t="s">
        <v>312</v>
      </c>
      <c r="C8" s="95"/>
      <c r="D8" s="379" t="s">
        <v>310</v>
      </c>
      <c r="E8" s="380"/>
      <c r="F8" s="381"/>
      <c r="G8" s="417" t="s">
        <v>311</v>
      </c>
      <c r="H8" s="4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</row>
    <row r="9" spans="1:72" s="181" customFormat="1" ht="12" customHeight="1">
      <c r="B9" s="46"/>
      <c r="C9" s="94"/>
      <c r="D9" s="379"/>
      <c r="E9" s="380"/>
      <c r="F9" s="381"/>
      <c r="G9" s="417" t="s">
        <v>311</v>
      </c>
      <c r="H9" s="419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</row>
    <row r="10" spans="1:72" s="181" customFormat="1" ht="22.8">
      <c r="A10" s="181">
        <v>2766</v>
      </c>
      <c r="B10" s="46"/>
      <c r="C10" s="95"/>
      <c r="D10" s="379" t="s">
        <v>663</v>
      </c>
      <c r="E10" s="269" t="s">
        <v>42</v>
      </c>
      <c r="F10" s="384">
        <v>3663</v>
      </c>
      <c r="G10" s="417"/>
      <c r="H10" s="480">
        <f>F10*G10</f>
        <v>0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</row>
    <row r="11" spans="1:72" s="181" customFormat="1" ht="12" customHeight="1">
      <c r="B11" s="46"/>
      <c r="C11" s="94"/>
      <c r="D11" s="94"/>
      <c r="E11" s="42"/>
      <c r="F11" s="48"/>
      <c r="G11" s="416"/>
      <c r="H11" s="52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</row>
    <row r="12" spans="1:72" s="181" customFormat="1" ht="12" customHeight="1">
      <c r="A12" s="181">
        <v>2767</v>
      </c>
      <c r="B12" s="91"/>
      <c r="C12" s="95"/>
      <c r="D12" s="96"/>
      <c r="E12" s="42"/>
      <c r="F12" s="48"/>
      <c r="G12" s="416"/>
      <c r="H12" s="51"/>
      <c r="I12" s="177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</row>
    <row r="13" spans="1:72" s="181" customFormat="1" ht="12" customHeight="1">
      <c r="B13" s="91"/>
      <c r="C13" s="94"/>
      <c r="D13" s="94"/>
      <c r="E13" s="42"/>
      <c r="F13" s="48"/>
      <c r="G13" s="416"/>
      <c r="H13" s="52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</row>
    <row r="14" spans="1:72" s="181" customFormat="1" ht="12" customHeight="1">
      <c r="A14" s="181">
        <v>2770</v>
      </c>
      <c r="B14" s="91"/>
      <c r="C14" s="92"/>
      <c r="D14" s="93"/>
      <c r="E14" s="42"/>
      <c r="F14" s="48"/>
      <c r="G14" s="416"/>
      <c r="H14" s="51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</row>
    <row r="15" spans="1:72" s="181" customFormat="1" ht="12" customHeight="1">
      <c r="B15" s="91"/>
      <c r="C15" s="94"/>
      <c r="D15" s="94"/>
      <c r="E15" s="42"/>
      <c r="F15" s="48"/>
      <c r="G15" s="416"/>
      <c r="H15" s="52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</row>
    <row r="16" spans="1:72" s="181" customFormat="1" ht="24" customHeight="1">
      <c r="A16" s="181">
        <v>3610</v>
      </c>
      <c r="B16" s="91"/>
      <c r="C16" s="95"/>
      <c r="D16" s="96"/>
      <c r="E16" s="42"/>
      <c r="F16" s="48"/>
      <c r="G16" s="416"/>
      <c r="H16" s="51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</row>
    <row r="17" spans="1:72" s="181" customFormat="1" ht="12" customHeight="1">
      <c r="B17" s="46"/>
      <c r="C17" s="94"/>
      <c r="D17" s="94"/>
      <c r="E17" s="42"/>
      <c r="F17" s="48"/>
      <c r="G17" s="416"/>
      <c r="H17" s="52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</row>
    <row r="18" spans="1:72" s="181" customFormat="1" ht="24" customHeight="1">
      <c r="A18" s="181">
        <v>2772</v>
      </c>
      <c r="B18" s="46"/>
      <c r="C18" s="95"/>
      <c r="D18" s="96"/>
      <c r="E18" s="42"/>
      <c r="F18" s="48"/>
      <c r="G18" s="420"/>
      <c r="H18" s="51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</row>
    <row r="19" spans="1:72" s="181" customFormat="1" ht="12" customHeight="1">
      <c r="B19" s="46"/>
      <c r="C19" s="94"/>
      <c r="D19" s="94"/>
      <c r="E19" s="42"/>
      <c r="F19" s="48"/>
      <c r="G19" s="416"/>
      <c r="H19" s="52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</row>
    <row r="20" spans="1:72" s="181" customFormat="1" ht="12" customHeight="1">
      <c r="A20" s="181">
        <v>1759</v>
      </c>
      <c r="B20" s="46"/>
      <c r="C20" s="95"/>
      <c r="D20" s="96"/>
      <c r="E20" s="42"/>
      <c r="F20" s="48"/>
      <c r="G20" s="416"/>
      <c r="H20" s="51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</row>
    <row r="21" spans="1:72" s="181" customFormat="1" ht="12" customHeight="1">
      <c r="B21" s="46"/>
      <c r="C21" s="94"/>
      <c r="D21" s="94"/>
      <c r="E21" s="42"/>
      <c r="F21" s="48"/>
      <c r="G21" s="416"/>
      <c r="H21" s="52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</row>
    <row r="22" spans="1:72" s="181" customFormat="1" ht="36" customHeight="1">
      <c r="A22" s="181">
        <v>1760</v>
      </c>
      <c r="B22" s="46"/>
      <c r="C22" s="95"/>
      <c r="D22" s="96"/>
      <c r="E22" s="42"/>
      <c r="F22" s="48"/>
      <c r="G22" s="416"/>
      <c r="H22" s="51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1:72" s="181" customFormat="1" ht="12" customHeight="1">
      <c r="B23" s="46"/>
      <c r="C23" s="94"/>
      <c r="D23" s="94"/>
      <c r="E23" s="42"/>
      <c r="F23" s="48"/>
      <c r="G23" s="416"/>
      <c r="H23" s="52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</row>
    <row r="24" spans="1:72" s="181" customFormat="1" ht="24" customHeight="1">
      <c r="A24" s="181">
        <v>1761</v>
      </c>
      <c r="B24" s="46"/>
      <c r="C24" s="95"/>
      <c r="D24" s="96"/>
      <c r="E24" s="42"/>
      <c r="F24" s="48"/>
      <c r="G24" s="420"/>
      <c r="H24" s="51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</row>
    <row r="25" spans="1:72" s="181" customFormat="1" ht="12" customHeight="1">
      <c r="B25" s="46"/>
      <c r="C25" s="94"/>
      <c r="D25" s="94"/>
      <c r="E25" s="42"/>
      <c r="F25" s="48"/>
      <c r="G25" s="416"/>
      <c r="H25" s="52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</row>
    <row r="26" spans="1:72" s="181" customFormat="1" ht="12" customHeight="1">
      <c r="A26" s="181">
        <v>2810</v>
      </c>
      <c r="B26" s="91"/>
      <c r="C26" s="92"/>
      <c r="D26" s="93"/>
      <c r="E26" s="42"/>
      <c r="F26" s="48"/>
      <c r="G26" s="416"/>
      <c r="H26" s="51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</row>
    <row r="27" spans="1:72" s="181" customFormat="1" ht="12" customHeight="1">
      <c r="B27" s="46"/>
      <c r="C27" s="94"/>
      <c r="D27" s="94"/>
      <c r="E27" s="42"/>
      <c r="F27" s="48"/>
      <c r="G27" s="416"/>
      <c r="H27" s="52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</row>
    <row r="28" spans="1:72" s="181" customFormat="1" ht="48" customHeight="1">
      <c r="A28" s="181">
        <v>2812</v>
      </c>
      <c r="B28" s="46"/>
      <c r="C28" s="95"/>
      <c r="D28" s="96"/>
      <c r="E28" s="42"/>
      <c r="F28" s="48"/>
      <c r="G28" s="416"/>
      <c r="H28" s="51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</row>
    <row r="29" spans="1:72" s="181" customFormat="1" ht="12" customHeight="1">
      <c r="B29" s="46"/>
      <c r="C29" s="94"/>
      <c r="D29" s="94"/>
      <c r="E29" s="42"/>
      <c r="F29" s="48"/>
      <c r="G29" s="416"/>
      <c r="H29" s="52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</row>
    <row r="30" spans="1:72" s="181" customFormat="1" ht="36" customHeight="1">
      <c r="A30" s="181">
        <v>2814</v>
      </c>
      <c r="B30" s="46"/>
      <c r="C30" s="95"/>
      <c r="D30" s="96"/>
      <c r="E30" s="42"/>
      <c r="F30" s="48"/>
      <c r="G30" s="416"/>
      <c r="H30" s="51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</row>
    <row r="31" spans="1:72" s="181" customFormat="1" ht="12" customHeight="1">
      <c r="B31" s="46"/>
      <c r="C31" s="94"/>
      <c r="D31" s="94"/>
      <c r="E31" s="42"/>
      <c r="F31" s="48"/>
      <c r="G31" s="416"/>
      <c r="H31" s="52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</row>
    <row r="32" spans="1:72" s="181" customFormat="1" ht="60" customHeight="1">
      <c r="A32" s="181">
        <v>2816</v>
      </c>
      <c r="B32" s="46"/>
      <c r="C32" s="95"/>
      <c r="D32" s="96"/>
      <c r="E32" s="42"/>
      <c r="F32" s="48"/>
      <c r="G32" s="416"/>
      <c r="H32" s="51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</row>
    <row r="33" spans="2:72" s="181" customFormat="1" ht="12" customHeight="1">
      <c r="B33" s="46"/>
      <c r="C33" s="94"/>
      <c r="D33" s="94"/>
      <c r="E33" s="42"/>
      <c r="F33" s="42"/>
      <c r="G33" s="416"/>
      <c r="H33" s="52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</row>
    <row r="34" spans="2:72" s="181" customFormat="1" ht="11.4">
      <c r="B34" s="216"/>
      <c r="C34" s="121"/>
      <c r="D34" s="43"/>
      <c r="E34" s="45"/>
      <c r="F34" s="44"/>
      <c r="G34" s="369"/>
      <c r="H34" s="68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</row>
    <row r="35" spans="2:72" s="181" customFormat="1" ht="12" customHeight="1">
      <c r="B35" s="46"/>
      <c r="C35" s="94"/>
      <c r="D35" s="94"/>
      <c r="E35" s="42"/>
      <c r="F35" s="42"/>
      <c r="G35" s="416"/>
      <c r="H35" s="52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</row>
    <row r="36" spans="2:72" s="181" customFormat="1" ht="12" customHeight="1">
      <c r="B36" s="46"/>
      <c r="C36" s="94"/>
      <c r="D36" s="93"/>
      <c r="E36" s="99"/>
      <c r="F36" s="100"/>
      <c r="G36" s="71"/>
      <c r="H36" s="70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</row>
    <row r="37" spans="2:72" s="181" customFormat="1" ht="12" customHeight="1">
      <c r="B37" s="46"/>
      <c r="C37" s="94"/>
      <c r="D37" s="101"/>
      <c r="E37" s="102"/>
      <c r="F37" s="102"/>
      <c r="G37" s="416"/>
      <c r="H37" s="70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</row>
    <row r="38" spans="2:72" s="181" customFormat="1" ht="12" customHeight="1">
      <c r="B38" s="46"/>
      <c r="C38" s="94"/>
      <c r="D38" s="103"/>
      <c r="E38" s="99"/>
      <c r="F38" s="48"/>
      <c r="G38" s="416"/>
      <c r="H38" s="68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</row>
    <row r="39" spans="2:72" s="181" customFormat="1" ht="12" customHeight="1">
      <c r="B39" s="46"/>
      <c r="C39" s="94"/>
      <c r="D39" s="101"/>
      <c r="E39" s="99"/>
      <c r="F39" s="105"/>
      <c r="G39" s="416"/>
      <c r="H39" s="68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</row>
    <row r="40" spans="2:72" s="181" customFormat="1" ht="11.4">
      <c r="B40" s="46"/>
      <c r="C40" s="94"/>
      <c r="D40" s="106"/>
      <c r="E40" s="107"/>
      <c r="F40" s="44"/>
      <c r="G40" s="369"/>
      <c r="H40" s="68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</row>
    <row r="41" spans="2:72" s="181" customFormat="1" ht="12" customHeight="1">
      <c r="B41" s="46"/>
      <c r="C41" s="94"/>
      <c r="D41" s="108"/>
      <c r="E41" s="109"/>
      <c r="F41" s="48"/>
      <c r="G41" s="18"/>
      <c r="H41" s="68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</row>
    <row r="42" spans="2:72" s="181" customFormat="1" ht="11.4">
      <c r="B42" s="46"/>
      <c r="C42" s="94"/>
      <c r="D42" s="106"/>
      <c r="E42" s="110"/>
      <c r="F42" s="44"/>
      <c r="G42" s="421"/>
      <c r="H42" s="68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</row>
    <row r="43" spans="2:72" s="181" customFormat="1" ht="12" customHeight="1">
      <c r="B43" s="94"/>
      <c r="C43" s="94"/>
      <c r="D43" s="108"/>
      <c r="E43" s="109"/>
      <c r="F43" s="48"/>
      <c r="G43" s="18"/>
      <c r="H43" s="68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</row>
    <row r="44" spans="2:72" s="181" customFormat="1" ht="12" customHeight="1">
      <c r="B44" s="94"/>
      <c r="C44" s="94"/>
      <c r="D44" s="108"/>
      <c r="E44" s="109"/>
      <c r="F44" s="48"/>
      <c r="G44" s="416"/>
      <c r="H44" s="68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</row>
    <row r="45" spans="2:72" s="181" customFormat="1" ht="12" customHeight="1">
      <c r="B45" s="94"/>
      <c r="C45" s="94"/>
      <c r="D45" s="108"/>
      <c r="E45" s="109"/>
      <c r="F45" s="48"/>
      <c r="G45" s="369"/>
      <c r="H45" s="68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</row>
    <row r="46" spans="2:72" s="181" customFormat="1" ht="12" customHeight="1">
      <c r="B46" s="94"/>
      <c r="C46" s="94"/>
      <c r="D46" s="111"/>
      <c r="E46" s="109"/>
      <c r="F46" s="48"/>
      <c r="G46" s="420"/>
      <c r="H46" s="68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</row>
    <row r="47" spans="2:72" s="181" customFormat="1" ht="12" customHeight="1">
      <c r="B47" s="94"/>
      <c r="C47" s="94"/>
      <c r="D47" s="111"/>
      <c r="E47" s="109"/>
      <c r="F47" s="131"/>
      <c r="G47" s="420"/>
      <c r="H47" s="73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</row>
    <row r="48" spans="2:72" s="181" customFormat="1" ht="12" customHeight="1">
      <c r="B48" s="94"/>
      <c r="C48" s="94"/>
      <c r="D48" s="94"/>
      <c r="E48" s="42"/>
      <c r="F48" s="42"/>
      <c r="G48" s="416"/>
      <c r="H48" s="52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</row>
    <row r="49" spans="1:72" s="181" customFormat="1" ht="12" customHeight="1">
      <c r="B49" s="94"/>
      <c r="C49" s="94"/>
      <c r="D49" s="94"/>
      <c r="E49" s="42"/>
      <c r="F49" s="42"/>
      <c r="G49" s="416"/>
      <c r="H49" s="52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</row>
    <row r="50" spans="1:72" s="181" customFormat="1" ht="12" customHeight="1">
      <c r="B50" s="94"/>
      <c r="C50" s="94"/>
      <c r="D50" s="94"/>
      <c r="E50" s="42"/>
      <c r="F50" s="42"/>
      <c r="G50" s="416"/>
      <c r="H50" s="52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</row>
    <row r="51" spans="1:72" s="181" customFormat="1" ht="12" customHeight="1">
      <c r="B51" s="94"/>
      <c r="C51" s="94"/>
      <c r="D51" s="94"/>
      <c r="E51" s="42"/>
      <c r="F51" s="42"/>
      <c r="G51" s="416"/>
      <c r="H51" s="52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</row>
    <row r="52" spans="1:72" s="174" customFormat="1" ht="12" customHeight="1">
      <c r="B52" s="134"/>
      <c r="C52" s="134"/>
      <c r="D52" s="134"/>
      <c r="E52" s="136"/>
      <c r="F52" s="136"/>
      <c r="G52" s="422"/>
      <c r="H52" s="76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</row>
    <row r="53" spans="1:72" s="174" customFormat="1" ht="11.4">
      <c r="B53" s="138" t="s">
        <v>668</v>
      </c>
      <c r="C53" s="139"/>
      <c r="D53" s="140"/>
      <c r="E53" s="199"/>
      <c r="F53" s="142"/>
      <c r="G53" s="39"/>
      <c r="H53" s="7">
        <f>SUM(H6:H52)</f>
        <v>0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</row>
    <row r="54" spans="1:72" s="2" customFormat="1" ht="12" customHeight="1">
      <c r="D54" s="144">
        <v>301</v>
      </c>
      <c r="E54" s="147"/>
      <c r="F54" s="146"/>
      <c r="G54" s="373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</row>
    <row r="55" spans="1:72" s="2" customFormat="1" ht="12" customHeight="1">
      <c r="B55" s="148" t="s">
        <v>165</v>
      </c>
      <c r="C55" s="1"/>
      <c r="E55" s="151"/>
      <c r="F55" s="150"/>
      <c r="G55" s="372"/>
      <c r="H55" s="1"/>
      <c r="I55" s="175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</row>
    <row r="56" spans="1:72" s="1" customFormat="1" ht="15" customHeight="1">
      <c r="B56" s="176" t="s">
        <v>633</v>
      </c>
      <c r="D56" s="2"/>
      <c r="E56" s="151"/>
      <c r="F56" s="150"/>
      <c r="G56" s="372"/>
      <c r="I56" s="175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</row>
    <row r="57" spans="1:72" s="1" customFormat="1" ht="13.8">
      <c r="B57" s="2"/>
      <c r="C57" s="2"/>
      <c r="D57" s="2"/>
      <c r="E57" s="147"/>
      <c r="F57" s="146"/>
      <c r="G57" s="373"/>
      <c r="H57" s="2"/>
      <c r="I57" s="175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</row>
    <row r="58" spans="1:72" s="2" customFormat="1" ht="12">
      <c r="B58" s="152" t="s">
        <v>1</v>
      </c>
      <c r="C58" s="152" t="s">
        <v>2</v>
      </c>
      <c r="D58" s="152" t="s">
        <v>3</v>
      </c>
      <c r="E58" s="152" t="s">
        <v>4</v>
      </c>
      <c r="F58" s="153" t="s">
        <v>5</v>
      </c>
      <c r="G58" s="374" t="s">
        <v>6</v>
      </c>
      <c r="H58" s="10" t="s">
        <v>7</v>
      </c>
      <c r="I58" s="175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</row>
    <row r="59" spans="1:72" s="174" customFormat="1" ht="15.45" customHeight="1">
      <c r="B59" s="21"/>
      <c r="C59" s="264"/>
      <c r="D59" s="20" t="s">
        <v>380</v>
      </c>
      <c r="E59" s="143"/>
      <c r="F59" s="265"/>
      <c r="G59" s="39"/>
      <c r="H59" s="354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</row>
    <row r="60" spans="1:72" s="174" customFormat="1" ht="20.100000000000001" customHeight="1">
      <c r="B60" s="266" t="s">
        <v>371</v>
      </c>
      <c r="C60" s="163"/>
      <c r="D60" s="267" t="s">
        <v>350</v>
      </c>
      <c r="E60" s="380"/>
      <c r="F60" s="386"/>
      <c r="G60" s="423"/>
      <c r="H60" s="419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</row>
    <row r="61" spans="1:72" s="174" customFormat="1" ht="12" customHeight="1">
      <c r="A61" s="174">
        <v>282</v>
      </c>
      <c r="B61" s="387"/>
      <c r="C61" s="121"/>
      <c r="D61" s="380"/>
      <c r="E61" s="380"/>
      <c r="F61" s="386"/>
      <c r="G61" s="423"/>
      <c r="H61" s="419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</row>
    <row r="62" spans="1:72" s="174" customFormat="1" ht="12" customHeight="1">
      <c r="B62" s="266" t="s">
        <v>370</v>
      </c>
      <c r="C62" s="121"/>
      <c r="D62" s="267" t="s">
        <v>351</v>
      </c>
      <c r="E62" s="380"/>
      <c r="F62" s="386"/>
      <c r="G62" s="423"/>
      <c r="H62" s="419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</row>
    <row r="63" spans="1:72" s="174" customFormat="1" ht="11.4">
      <c r="A63" s="174">
        <v>283</v>
      </c>
      <c r="B63" s="387"/>
      <c r="C63" s="121"/>
      <c r="D63" s="380"/>
      <c r="E63" s="380"/>
      <c r="F63" s="386"/>
      <c r="G63" s="504"/>
      <c r="H63" s="419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</row>
    <row r="64" spans="1:72" s="174" customFormat="1" ht="12" customHeight="1">
      <c r="B64" s="387"/>
      <c r="C64" s="121"/>
      <c r="D64" s="267" t="s">
        <v>352</v>
      </c>
      <c r="E64" s="380"/>
      <c r="F64" s="386"/>
      <c r="G64" s="504"/>
      <c r="H64" s="419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</row>
    <row r="65" spans="1:72" s="174" customFormat="1" ht="11.4">
      <c r="A65" s="174">
        <v>284</v>
      </c>
      <c r="B65" s="387"/>
      <c r="C65" s="121"/>
      <c r="D65" s="380"/>
      <c r="E65" s="380"/>
      <c r="F65" s="386"/>
      <c r="G65" s="504"/>
      <c r="H65" s="419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</row>
    <row r="66" spans="1:72" s="174" customFormat="1" ht="12" customHeight="1">
      <c r="B66" s="387"/>
      <c r="C66" s="121"/>
      <c r="D66" s="267" t="s">
        <v>353</v>
      </c>
      <c r="E66" s="269" t="s">
        <v>15</v>
      </c>
      <c r="F66" s="384">
        <v>148</v>
      </c>
      <c r="G66" s="505"/>
      <c r="H66" s="480">
        <f>F66*G66</f>
        <v>0</v>
      </c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</row>
    <row r="67" spans="1:72" s="174" customFormat="1" ht="11.4">
      <c r="A67" s="174">
        <v>285</v>
      </c>
      <c r="B67" s="387"/>
      <c r="C67" s="121"/>
      <c r="D67" s="267"/>
      <c r="E67" s="269"/>
      <c r="F67" s="384"/>
      <c r="G67" s="505"/>
      <c r="H67" s="418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</row>
    <row r="68" spans="1:72" s="174" customFormat="1" ht="12" customHeight="1">
      <c r="B68" s="387"/>
      <c r="C68" s="121"/>
      <c r="D68" s="267" t="s">
        <v>354</v>
      </c>
      <c r="E68" s="269" t="s">
        <v>15</v>
      </c>
      <c r="F68" s="384">
        <v>106</v>
      </c>
      <c r="G68" s="505"/>
      <c r="H68" s="480">
        <f>F68*G68</f>
        <v>0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</row>
    <row r="69" spans="1:72" s="174" customFormat="1" ht="11.4">
      <c r="A69" s="174">
        <v>286</v>
      </c>
      <c r="B69" s="387"/>
      <c r="C69" s="121"/>
      <c r="D69" s="380"/>
      <c r="E69" s="380"/>
      <c r="F69" s="384"/>
      <c r="G69" s="505"/>
      <c r="H69" s="419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</row>
    <row r="70" spans="1:72" s="174" customFormat="1" ht="12" customHeight="1">
      <c r="B70" s="387"/>
      <c r="C70" s="121"/>
      <c r="D70" s="267" t="s">
        <v>355</v>
      </c>
      <c r="E70" s="269" t="s">
        <v>15</v>
      </c>
      <c r="F70" s="384">
        <v>51</v>
      </c>
      <c r="G70" s="505"/>
      <c r="H70" s="480">
        <f>F70*G70</f>
        <v>0</v>
      </c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</row>
    <row r="71" spans="1:72" s="174" customFormat="1" ht="11.4">
      <c r="A71" s="174">
        <v>288</v>
      </c>
      <c r="B71" s="387"/>
      <c r="C71" s="121"/>
      <c r="D71" s="380"/>
      <c r="E71" s="380"/>
      <c r="F71" s="384"/>
      <c r="G71" s="505"/>
      <c r="H71" s="419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</row>
    <row r="72" spans="1:72" s="174" customFormat="1" ht="12" customHeight="1">
      <c r="B72" s="387" t="s">
        <v>372</v>
      </c>
      <c r="C72" s="121"/>
      <c r="D72" s="388" t="s">
        <v>356</v>
      </c>
      <c r="E72" s="119"/>
      <c r="F72" s="384"/>
      <c r="G72" s="505"/>
      <c r="H72" s="419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</row>
    <row r="73" spans="1:72" s="174" customFormat="1" ht="11.4">
      <c r="A73" s="174">
        <v>289</v>
      </c>
      <c r="B73" s="387"/>
      <c r="C73" s="121"/>
      <c r="D73" s="388"/>
      <c r="E73" s="119"/>
      <c r="F73" s="384"/>
      <c r="G73" s="505"/>
      <c r="H73" s="419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</row>
    <row r="74" spans="1:72" s="174" customFormat="1" ht="12" customHeight="1">
      <c r="B74" s="387"/>
      <c r="C74" s="121"/>
      <c r="D74" s="388" t="s">
        <v>357</v>
      </c>
      <c r="E74" s="269" t="s">
        <v>15</v>
      </c>
      <c r="F74" s="384">
        <v>69</v>
      </c>
      <c r="G74" s="505"/>
      <c r="H74" s="480">
        <f>F74*G74</f>
        <v>0</v>
      </c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</row>
    <row r="75" spans="1:72" s="174" customFormat="1" ht="11.4">
      <c r="A75" s="174">
        <v>290</v>
      </c>
      <c r="B75" s="387"/>
      <c r="C75" s="121"/>
      <c r="D75" s="388"/>
      <c r="E75" s="119"/>
      <c r="F75" s="384"/>
      <c r="G75" s="505"/>
      <c r="H75" s="419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</row>
    <row r="76" spans="1:72" s="174" customFormat="1" ht="22.8">
      <c r="B76" s="387" t="s">
        <v>373</v>
      </c>
      <c r="C76" s="121"/>
      <c r="D76" s="379" t="s">
        <v>358</v>
      </c>
      <c r="E76" s="119"/>
      <c r="F76" s="384"/>
      <c r="G76" s="505"/>
      <c r="H76" s="419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</row>
    <row r="77" spans="1:72" s="174" customFormat="1" ht="11.4">
      <c r="A77" s="174">
        <v>291</v>
      </c>
      <c r="B77" s="387"/>
      <c r="C77" s="121"/>
      <c r="D77" s="388"/>
      <c r="E77" s="119"/>
      <c r="F77" s="384"/>
      <c r="G77" s="505"/>
      <c r="H77" s="419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</row>
    <row r="78" spans="1:72" s="174" customFormat="1" ht="22.8">
      <c r="B78" s="387"/>
      <c r="C78" s="121"/>
      <c r="D78" s="379" t="s">
        <v>359</v>
      </c>
      <c r="E78" s="269" t="s">
        <v>15</v>
      </c>
      <c r="F78" s="384">
        <v>116</v>
      </c>
      <c r="G78" s="505"/>
      <c r="H78" s="480">
        <f>F78*G78</f>
        <v>0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</row>
    <row r="79" spans="1:72" s="174" customFormat="1" ht="11.4">
      <c r="A79" s="174">
        <v>293</v>
      </c>
      <c r="B79" s="387"/>
      <c r="C79" s="47"/>
      <c r="D79" s="388"/>
      <c r="E79" s="119"/>
      <c r="F79" s="384"/>
      <c r="G79" s="505"/>
      <c r="H79" s="419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</row>
    <row r="80" spans="1:72" s="174" customFormat="1" ht="12" customHeight="1">
      <c r="B80" s="387" t="s">
        <v>374</v>
      </c>
      <c r="C80" s="43"/>
      <c r="D80" s="379" t="s">
        <v>360</v>
      </c>
      <c r="E80" s="119"/>
      <c r="F80" s="384"/>
      <c r="G80" s="505"/>
      <c r="H80" s="419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</row>
    <row r="81" spans="1:72" s="174" customFormat="1" ht="12" customHeight="1">
      <c r="A81" s="174">
        <v>294</v>
      </c>
      <c r="B81" s="387"/>
      <c r="C81" s="47"/>
      <c r="D81" s="388"/>
      <c r="E81" s="119"/>
      <c r="F81" s="384"/>
      <c r="G81" s="505"/>
      <c r="H81" s="419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</row>
    <row r="82" spans="1:72" s="174" customFormat="1" ht="12" customHeight="1">
      <c r="B82" s="387"/>
      <c r="C82" s="43"/>
      <c r="D82" s="388" t="s">
        <v>361</v>
      </c>
      <c r="E82" s="269" t="s">
        <v>15</v>
      </c>
      <c r="F82" s="384">
        <v>69</v>
      </c>
      <c r="G82" s="505"/>
      <c r="H82" s="480">
        <f>F82*G82</f>
        <v>0</v>
      </c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</row>
    <row r="83" spans="1:72" s="174" customFormat="1" ht="11.4">
      <c r="A83" s="174">
        <v>295</v>
      </c>
      <c r="B83" s="387"/>
      <c r="C83" s="47"/>
      <c r="D83" s="388"/>
      <c r="E83" s="119"/>
      <c r="F83" s="384"/>
      <c r="G83" s="505"/>
      <c r="H83" s="419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</row>
    <row r="84" spans="1:72" s="174" customFormat="1" ht="12" customHeight="1">
      <c r="B84" s="387" t="s">
        <v>375</v>
      </c>
      <c r="C84" s="43"/>
      <c r="D84" s="388" t="s">
        <v>362</v>
      </c>
      <c r="E84" s="119"/>
      <c r="F84" s="384"/>
      <c r="G84" s="505"/>
      <c r="H84" s="419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</row>
    <row r="85" spans="1:72" s="174" customFormat="1" ht="11.4">
      <c r="A85" s="174">
        <v>296</v>
      </c>
      <c r="B85" s="387"/>
      <c r="C85" s="47"/>
      <c r="D85" s="388"/>
      <c r="E85" s="119"/>
      <c r="F85" s="384"/>
      <c r="G85" s="505"/>
      <c r="H85" s="419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</row>
    <row r="86" spans="1:72" s="174" customFormat="1" ht="45.6">
      <c r="B86" s="387"/>
      <c r="C86" s="43"/>
      <c r="D86" s="379" t="s">
        <v>363</v>
      </c>
      <c r="E86" s="119" t="s">
        <v>72</v>
      </c>
      <c r="F86" s="384">
        <v>200</v>
      </c>
      <c r="G86" s="505"/>
      <c r="H86" s="480">
        <f>F86*G86</f>
        <v>0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</row>
    <row r="87" spans="1:72" s="174" customFormat="1" ht="11.4">
      <c r="A87" s="174">
        <v>297</v>
      </c>
      <c r="B87" s="387"/>
      <c r="C87" s="47"/>
      <c r="D87" s="379"/>
      <c r="E87" s="119"/>
      <c r="F87" s="384"/>
      <c r="G87" s="505"/>
      <c r="H87" s="418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</row>
    <row r="88" spans="1:72" s="174" customFormat="1" ht="34.200000000000003">
      <c r="B88" s="387" t="s">
        <v>376</v>
      </c>
      <c r="C88" s="43"/>
      <c r="D88" s="379" t="s">
        <v>364</v>
      </c>
      <c r="E88" s="269" t="s">
        <v>42</v>
      </c>
      <c r="F88" s="384">
        <v>760</v>
      </c>
      <c r="G88" s="505"/>
      <c r="H88" s="480">
        <f>F88*G88</f>
        <v>0</v>
      </c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</row>
    <row r="89" spans="1:72" s="174" customFormat="1" ht="11.4">
      <c r="A89" s="174">
        <v>300</v>
      </c>
      <c r="B89" s="387"/>
      <c r="C89" s="47"/>
      <c r="D89" s="388"/>
      <c r="E89" s="119"/>
      <c r="F89" s="384"/>
      <c r="G89" s="505"/>
      <c r="H89" s="418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</row>
    <row r="90" spans="1:72" s="174" customFormat="1" ht="11.4">
      <c r="B90" s="389" t="s">
        <v>377</v>
      </c>
      <c r="C90" s="43"/>
      <c r="D90" s="388" t="s">
        <v>365</v>
      </c>
      <c r="E90" s="119"/>
      <c r="F90" s="384"/>
      <c r="G90" s="505"/>
      <c r="H90" s="418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</row>
    <row r="91" spans="1:72" s="174" customFormat="1" ht="11.4">
      <c r="A91" s="174">
        <v>305</v>
      </c>
      <c r="B91" s="266"/>
      <c r="C91" s="47"/>
      <c r="D91" s="379"/>
      <c r="E91" s="119"/>
      <c r="F91" s="384"/>
      <c r="G91" s="505"/>
      <c r="H91" s="418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</row>
    <row r="92" spans="1:72" s="174" customFormat="1" ht="34.200000000000003">
      <c r="B92" s="387"/>
      <c r="C92" s="43"/>
      <c r="D92" s="379" t="s">
        <v>366</v>
      </c>
      <c r="E92" s="269" t="s">
        <v>42</v>
      </c>
      <c r="F92" s="384">
        <v>760</v>
      </c>
      <c r="G92" s="505"/>
      <c r="H92" s="480">
        <f>F92*G92</f>
        <v>0</v>
      </c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</row>
    <row r="93" spans="1:72" s="174" customFormat="1" ht="12" customHeight="1">
      <c r="A93" s="174">
        <v>306</v>
      </c>
      <c r="B93" s="266"/>
      <c r="C93" s="47"/>
      <c r="D93" s="379"/>
      <c r="E93" s="119"/>
      <c r="F93" s="384"/>
      <c r="G93" s="505"/>
      <c r="H93" s="419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</row>
    <row r="94" spans="1:72" s="174" customFormat="1" ht="11.4">
      <c r="B94" s="389" t="s">
        <v>378</v>
      </c>
      <c r="C94" s="43"/>
      <c r="D94" s="380" t="s">
        <v>367</v>
      </c>
      <c r="E94" s="390" t="s">
        <v>44</v>
      </c>
      <c r="F94" s="384">
        <v>5</v>
      </c>
      <c r="G94" s="505"/>
      <c r="H94" s="480">
        <f>F94*G94</f>
        <v>0</v>
      </c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</row>
    <row r="95" spans="1:72" s="174" customFormat="1" ht="12" customHeight="1">
      <c r="A95" s="174">
        <v>308</v>
      </c>
      <c r="B95" s="387"/>
      <c r="C95" s="47"/>
      <c r="D95" s="267"/>
      <c r="E95" s="269"/>
      <c r="F95" s="384"/>
      <c r="G95" s="505"/>
      <c r="H95" s="418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</row>
    <row r="96" spans="1:72" s="174" customFormat="1" ht="12" customHeight="1">
      <c r="B96" s="389" t="s">
        <v>379</v>
      </c>
      <c r="C96" s="43"/>
      <c r="D96" s="380" t="s">
        <v>368</v>
      </c>
      <c r="E96" s="380"/>
      <c r="F96" s="384"/>
      <c r="G96" s="505"/>
      <c r="H96" s="419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</row>
    <row r="97" spans="1:72" s="174" customFormat="1" ht="11.4">
      <c r="A97" s="174">
        <v>309</v>
      </c>
      <c r="B97" s="47"/>
      <c r="C97" s="47"/>
      <c r="D97" s="267"/>
      <c r="E97" s="269"/>
      <c r="F97" s="384"/>
      <c r="G97" s="505"/>
      <c r="H97" s="418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</row>
    <row r="98" spans="1:72" s="174" customFormat="1" ht="12" customHeight="1">
      <c r="B98" s="43"/>
      <c r="C98" s="43"/>
      <c r="D98" s="388" t="s">
        <v>369</v>
      </c>
      <c r="E98" s="269" t="s">
        <v>15</v>
      </c>
      <c r="F98" s="384">
        <v>10</v>
      </c>
      <c r="G98" s="505"/>
      <c r="H98" s="480">
        <f>F98*G98</f>
        <v>0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</row>
    <row r="99" spans="1:72" s="174" customFormat="1" ht="24" customHeight="1">
      <c r="A99" s="174">
        <v>310</v>
      </c>
      <c r="B99" s="47"/>
      <c r="C99" s="47"/>
      <c r="D99" s="47"/>
      <c r="E99" s="42"/>
      <c r="F99" s="42"/>
      <c r="G99" s="51"/>
      <c r="H99" s="52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</row>
    <row r="100" spans="1:72" s="174" customFormat="1" ht="12" customHeight="1">
      <c r="B100" s="43"/>
      <c r="C100" s="43"/>
      <c r="D100" s="43"/>
      <c r="E100" s="42"/>
      <c r="F100" s="42"/>
      <c r="G100" s="51"/>
      <c r="H100" s="54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</row>
    <row r="101" spans="1:72" s="174" customFormat="1" ht="24" customHeight="1">
      <c r="A101" s="174">
        <v>311</v>
      </c>
      <c r="B101" s="47"/>
      <c r="C101" s="47"/>
      <c r="D101" s="47"/>
      <c r="E101" s="42"/>
      <c r="F101" s="42"/>
      <c r="G101" s="51"/>
      <c r="H101" s="52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</row>
    <row r="102" spans="1:72" s="174" customFormat="1" ht="12" customHeight="1">
      <c r="B102" s="43"/>
      <c r="C102" s="43"/>
      <c r="D102" s="43"/>
      <c r="E102" s="42"/>
      <c r="F102" s="42"/>
      <c r="G102" s="416"/>
      <c r="H102" s="54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</row>
    <row r="103" spans="1:72" s="174" customFormat="1" ht="24" customHeight="1">
      <c r="A103" s="174">
        <v>312</v>
      </c>
      <c r="B103" s="47"/>
      <c r="C103" s="47"/>
      <c r="D103" s="47"/>
      <c r="E103" s="42"/>
      <c r="F103" s="42"/>
      <c r="G103" s="416"/>
      <c r="H103" s="52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</row>
    <row r="104" spans="1:72" s="174" customFormat="1" ht="12" customHeight="1">
      <c r="B104" s="43"/>
      <c r="C104" s="43"/>
      <c r="D104" s="43"/>
      <c r="E104" s="42"/>
      <c r="F104" s="42"/>
      <c r="G104" s="416"/>
      <c r="H104" s="54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</row>
    <row r="105" spans="1:72" s="174" customFormat="1" ht="24" customHeight="1">
      <c r="A105" s="174">
        <v>313</v>
      </c>
      <c r="B105" s="47"/>
      <c r="C105" s="47"/>
      <c r="D105" s="47"/>
      <c r="E105" s="42"/>
      <c r="F105" s="42"/>
      <c r="G105" s="416"/>
      <c r="H105" s="52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</row>
    <row r="106" spans="1:72" s="174" customFormat="1" ht="12" customHeight="1">
      <c r="B106" s="43"/>
      <c r="C106" s="43"/>
      <c r="D106" s="43"/>
      <c r="E106" s="42"/>
      <c r="F106" s="42"/>
      <c r="G106" s="416"/>
      <c r="H106" s="54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</row>
    <row r="107" spans="1:72" s="174" customFormat="1" ht="12" customHeight="1">
      <c r="B107" s="47"/>
      <c r="C107" s="47"/>
      <c r="D107" s="47"/>
      <c r="E107" s="42"/>
      <c r="F107" s="42"/>
      <c r="G107" s="416"/>
      <c r="H107" s="52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</row>
    <row r="108" spans="1:72" s="174" customFormat="1" ht="12" customHeight="1">
      <c r="B108" s="43"/>
      <c r="C108" s="43"/>
      <c r="D108" s="43"/>
      <c r="E108" s="42"/>
      <c r="F108" s="42"/>
      <c r="G108" s="416"/>
      <c r="H108" s="54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</row>
    <row r="109" spans="1:72" s="174" customFormat="1" ht="12" customHeight="1">
      <c r="B109" s="47"/>
      <c r="C109" s="47"/>
      <c r="D109" s="47"/>
      <c r="E109" s="42"/>
      <c r="F109" s="42"/>
      <c r="G109" s="416"/>
      <c r="H109" s="52"/>
      <c r="I109" s="178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</row>
    <row r="110" spans="1:72" s="174" customFormat="1" ht="12" customHeight="1">
      <c r="B110" s="137"/>
      <c r="C110" s="137"/>
      <c r="D110" s="137"/>
      <c r="E110" s="136"/>
      <c r="F110" s="136"/>
      <c r="G110" s="422"/>
      <c r="H110" s="76"/>
      <c r="I110" s="180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</row>
    <row r="111" spans="1:72" s="174" customFormat="1" ht="12" customHeight="1">
      <c r="B111" s="138" t="s">
        <v>668</v>
      </c>
      <c r="C111" s="172"/>
      <c r="D111" s="173"/>
      <c r="E111" s="156"/>
      <c r="F111" s="142"/>
      <c r="G111" s="40"/>
      <c r="H111" s="7">
        <f>SUM(H64:H110)</f>
        <v>0</v>
      </c>
      <c r="I111" s="180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</row>
    <row r="112" spans="1:72" s="174" customFormat="1" ht="12" customHeight="1">
      <c r="B112" s="2"/>
      <c r="C112" s="2"/>
      <c r="D112" s="144">
        <v>302</v>
      </c>
      <c r="E112" s="392"/>
      <c r="F112" s="146"/>
      <c r="G112" s="373"/>
      <c r="H112" s="2"/>
      <c r="I112" s="178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</row>
    <row r="113" spans="1:72" s="174" customFormat="1" ht="12" customHeight="1">
      <c r="B113" s="148" t="s">
        <v>165</v>
      </c>
      <c r="C113" s="1"/>
      <c r="D113" s="2"/>
      <c r="E113" s="151"/>
      <c r="F113" s="150"/>
      <c r="G113" s="372"/>
      <c r="H113" s="1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</row>
    <row r="114" spans="1:72" s="174" customFormat="1" ht="12" customHeight="1">
      <c r="B114" s="148" t="str">
        <f>B56</f>
        <v>SECTION C - ADDITIONAL SCOPE - GANDHI STATION - ALBERTINA SISULU</v>
      </c>
      <c r="C114" s="1"/>
      <c r="D114" s="2"/>
      <c r="E114" s="151"/>
      <c r="F114" s="150"/>
      <c r="G114" s="372"/>
      <c r="H114" s="1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</row>
    <row r="115" spans="1:72" s="174" customFormat="1" ht="12" customHeight="1">
      <c r="B115" s="2"/>
      <c r="C115" s="2"/>
      <c r="D115" s="2"/>
      <c r="E115" s="147"/>
      <c r="F115" s="146"/>
      <c r="G115" s="373"/>
      <c r="H115" s="2"/>
      <c r="I115" s="177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</row>
    <row r="116" spans="1:72" s="174" customFormat="1" ht="20.100000000000001" customHeight="1">
      <c r="B116" s="152" t="s">
        <v>1</v>
      </c>
      <c r="C116" s="152" t="s">
        <v>2</v>
      </c>
      <c r="D116" s="152" t="s">
        <v>3</v>
      </c>
      <c r="E116" s="152" t="s">
        <v>4</v>
      </c>
      <c r="F116" s="153" t="s">
        <v>5</v>
      </c>
      <c r="G116" s="374" t="s">
        <v>6</v>
      </c>
      <c r="H116" s="10" t="s">
        <v>7</v>
      </c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</row>
    <row r="117" spans="1:72" s="2" customFormat="1" ht="12">
      <c r="B117" s="21"/>
      <c r="C117" s="285"/>
      <c r="D117" s="20" t="s">
        <v>381</v>
      </c>
      <c r="E117" s="143"/>
      <c r="F117" s="265"/>
      <c r="G117" s="39"/>
      <c r="H117" s="354"/>
      <c r="I117" s="175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</row>
    <row r="118" spans="1:72" s="1" customFormat="1" ht="15" customHeight="1">
      <c r="B118" s="266" t="s">
        <v>399</v>
      </c>
      <c r="C118" s="160"/>
      <c r="D118" s="267" t="s">
        <v>226</v>
      </c>
      <c r="E118" s="380"/>
      <c r="F118" s="386"/>
      <c r="G118" s="423"/>
      <c r="H118" s="419"/>
      <c r="I118" s="175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</row>
    <row r="119" spans="1:72" s="1" customFormat="1" ht="15" customHeight="1">
      <c r="B119" s="387"/>
      <c r="C119" s="47"/>
      <c r="D119" s="380"/>
      <c r="E119" s="380"/>
      <c r="F119" s="386"/>
      <c r="G119" s="423"/>
      <c r="H119" s="419"/>
      <c r="I119" s="175"/>
      <c r="J119" s="175">
        <f>H122</f>
        <v>0</v>
      </c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</row>
    <row r="120" spans="1:72" s="2" customFormat="1" ht="12">
      <c r="B120" s="266" t="s">
        <v>400</v>
      </c>
      <c r="C120" s="42"/>
      <c r="D120" s="267" t="s">
        <v>382</v>
      </c>
      <c r="E120" s="380"/>
      <c r="F120" s="386"/>
      <c r="G120" s="423"/>
      <c r="H120" s="419"/>
      <c r="I120" s="175"/>
      <c r="J120" s="175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</row>
    <row r="121" spans="1:72" s="174" customFormat="1" ht="15.45" customHeight="1">
      <c r="B121" s="387"/>
      <c r="C121" s="47"/>
      <c r="D121" s="380"/>
      <c r="E121" s="380"/>
      <c r="F121" s="386"/>
      <c r="G121" s="423"/>
      <c r="H121" s="419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</row>
    <row r="122" spans="1:72" s="174" customFormat="1" ht="22.8">
      <c r="B122" s="387"/>
      <c r="C122" s="42" t="s">
        <v>13</v>
      </c>
      <c r="D122" s="267" t="s">
        <v>383</v>
      </c>
      <c r="E122" s="380"/>
      <c r="F122" s="386"/>
      <c r="G122" s="504"/>
      <c r="H122" s="419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</row>
    <row r="123" spans="1:72" s="174" customFormat="1" ht="12" customHeight="1">
      <c r="A123" s="174">
        <v>327</v>
      </c>
      <c r="B123" s="387"/>
      <c r="C123" s="47"/>
      <c r="D123" s="380"/>
      <c r="E123" s="380"/>
      <c r="F123" s="386"/>
      <c r="G123" s="504"/>
      <c r="H123" s="419"/>
      <c r="I123" s="175"/>
      <c r="J123" s="181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</row>
    <row r="124" spans="1:72" s="174" customFormat="1" ht="12" customHeight="1">
      <c r="B124" s="387"/>
      <c r="C124" s="42" t="s">
        <v>13</v>
      </c>
      <c r="D124" s="267" t="s">
        <v>353</v>
      </c>
      <c r="E124" s="269" t="s">
        <v>15</v>
      </c>
      <c r="F124" s="384">
        <v>39</v>
      </c>
      <c r="G124" s="505"/>
      <c r="H124" s="480">
        <f>F124*G124</f>
        <v>0</v>
      </c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</row>
    <row r="125" spans="1:72" s="174" customFormat="1" ht="24" customHeight="1">
      <c r="A125" s="174">
        <v>329</v>
      </c>
      <c r="B125" s="387"/>
      <c r="C125" s="47"/>
      <c r="D125" s="380"/>
      <c r="E125" s="380"/>
      <c r="F125" s="384"/>
      <c r="G125" s="505"/>
      <c r="H125" s="419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</row>
    <row r="126" spans="1:72" s="174" customFormat="1" ht="12" customHeight="1">
      <c r="B126" s="387"/>
      <c r="C126" s="42" t="s">
        <v>13</v>
      </c>
      <c r="D126" s="267" t="s">
        <v>384</v>
      </c>
      <c r="E126" s="269" t="s">
        <v>15</v>
      </c>
      <c r="F126" s="384">
        <v>42</v>
      </c>
      <c r="G126" s="505"/>
      <c r="H126" s="480">
        <f>F126*G126</f>
        <v>0</v>
      </c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</row>
    <row r="127" spans="1:72" s="174" customFormat="1" ht="12" customHeight="1">
      <c r="B127" s="387"/>
      <c r="C127" s="47"/>
      <c r="D127" s="380"/>
      <c r="E127" s="380"/>
      <c r="F127" s="384"/>
      <c r="G127" s="505"/>
      <c r="H127" s="419"/>
      <c r="I127" s="175"/>
      <c r="J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</row>
    <row r="128" spans="1:72" s="174" customFormat="1" ht="12" customHeight="1">
      <c r="B128" s="387"/>
      <c r="C128" s="42"/>
      <c r="D128" s="267" t="s">
        <v>385</v>
      </c>
      <c r="E128" s="269" t="s">
        <v>15</v>
      </c>
      <c r="F128" s="384">
        <v>16</v>
      </c>
      <c r="G128" s="505"/>
      <c r="H128" s="480">
        <f>F128*G128</f>
        <v>0</v>
      </c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</row>
    <row r="129" spans="2:72" s="174" customFormat="1" ht="12" customHeight="1">
      <c r="B129" s="387"/>
      <c r="C129" s="47"/>
      <c r="D129" s="380"/>
      <c r="E129" s="380"/>
      <c r="F129" s="384"/>
      <c r="G129" s="505"/>
      <c r="H129" s="419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</row>
    <row r="130" spans="2:72" s="174" customFormat="1" ht="12" customHeight="1">
      <c r="B130" s="266" t="s">
        <v>401</v>
      </c>
      <c r="C130" s="42" t="s">
        <v>13</v>
      </c>
      <c r="D130" s="267" t="s">
        <v>386</v>
      </c>
      <c r="E130" s="380"/>
      <c r="F130" s="384"/>
      <c r="G130" s="505"/>
      <c r="H130" s="419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</row>
    <row r="131" spans="2:72" s="174" customFormat="1" ht="11.4">
      <c r="B131" s="387"/>
      <c r="C131" s="47"/>
      <c r="D131" s="380"/>
      <c r="E131" s="380"/>
      <c r="F131" s="384"/>
      <c r="G131" s="505"/>
      <c r="H131" s="419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</row>
    <row r="132" spans="2:72" s="174" customFormat="1" ht="12" customHeight="1">
      <c r="B132" s="387"/>
      <c r="C132" s="42" t="s">
        <v>13</v>
      </c>
      <c r="D132" s="267" t="s">
        <v>387</v>
      </c>
      <c r="E132" s="269" t="s">
        <v>15</v>
      </c>
      <c r="F132" s="384">
        <v>28</v>
      </c>
      <c r="G132" s="505"/>
      <c r="H132" s="480">
        <f>F132*G132</f>
        <v>0</v>
      </c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</row>
    <row r="133" spans="2:72" s="174" customFormat="1" ht="12" customHeight="1">
      <c r="B133" s="387"/>
      <c r="C133" s="47"/>
      <c r="D133" s="380"/>
      <c r="E133" s="380"/>
      <c r="F133" s="384"/>
      <c r="G133" s="505"/>
      <c r="H133" s="419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</row>
    <row r="134" spans="2:72" s="174" customFormat="1" ht="11.4">
      <c r="B134" s="387"/>
      <c r="C134" s="42"/>
      <c r="D134" s="267" t="s">
        <v>388</v>
      </c>
      <c r="E134" s="269" t="s">
        <v>15</v>
      </c>
      <c r="F134" s="384">
        <v>53</v>
      </c>
      <c r="G134" s="505"/>
      <c r="H134" s="480">
        <f>F134*G134</f>
        <v>0</v>
      </c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</row>
    <row r="135" spans="2:72" s="174" customFormat="1" ht="12" customHeight="1">
      <c r="B135" s="387"/>
      <c r="C135" s="47"/>
      <c r="D135" s="380"/>
      <c r="E135" s="380"/>
      <c r="F135" s="384"/>
      <c r="G135" s="505"/>
      <c r="H135" s="419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  <c r="BT135" s="175"/>
    </row>
    <row r="136" spans="2:72" s="174" customFormat="1" ht="12" customHeight="1">
      <c r="B136" s="387"/>
      <c r="C136" s="42"/>
      <c r="D136" s="267" t="s">
        <v>389</v>
      </c>
      <c r="E136" s="380"/>
      <c r="F136" s="384"/>
      <c r="G136" s="505" t="s">
        <v>311</v>
      </c>
      <c r="H136" s="419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  <c r="BT136" s="175"/>
    </row>
    <row r="137" spans="2:72" s="174" customFormat="1" ht="12" customHeight="1">
      <c r="B137" s="387"/>
      <c r="C137" s="47"/>
      <c r="D137" s="380"/>
      <c r="E137" s="380"/>
      <c r="F137" s="384"/>
      <c r="G137" s="505" t="s">
        <v>311</v>
      </c>
      <c r="H137" s="419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  <c r="BT137" s="175"/>
    </row>
    <row r="138" spans="2:72" s="174" customFormat="1" ht="12" customHeight="1">
      <c r="B138" s="387"/>
      <c r="C138" s="42"/>
      <c r="D138" s="267" t="s">
        <v>390</v>
      </c>
      <c r="E138" s="269" t="s">
        <v>15</v>
      </c>
      <c r="F138" s="384">
        <v>41</v>
      </c>
      <c r="G138" s="505"/>
      <c r="H138" s="480">
        <f>F138*G138</f>
        <v>0</v>
      </c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</row>
    <row r="139" spans="2:72" s="174" customFormat="1" ht="12" customHeight="1">
      <c r="B139" s="387"/>
      <c r="C139" s="47"/>
      <c r="D139" s="380"/>
      <c r="E139" s="380"/>
      <c r="F139" s="384"/>
      <c r="G139" s="505"/>
      <c r="H139" s="419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</row>
    <row r="140" spans="2:72" s="174" customFormat="1" ht="12" customHeight="1">
      <c r="B140" s="266" t="s">
        <v>402</v>
      </c>
      <c r="C140" s="42"/>
      <c r="D140" s="267" t="s">
        <v>391</v>
      </c>
      <c r="E140" s="380"/>
      <c r="F140" s="384"/>
      <c r="G140" s="505"/>
      <c r="H140" s="419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</row>
    <row r="141" spans="2:72" s="174" customFormat="1" ht="12" customHeight="1">
      <c r="B141" s="387"/>
      <c r="C141" s="47"/>
      <c r="D141" s="380"/>
      <c r="E141" s="380"/>
      <c r="F141" s="384"/>
      <c r="G141" s="505"/>
      <c r="H141" s="419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</row>
    <row r="142" spans="2:72" s="174" customFormat="1" ht="12" customHeight="1">
      <c r="B142" s="387"/>
      <c r="C142" s="42"/>
      <c r="D142" s="267" t="s">
        <v>392</v>
      </c>
      <c r="E142" s="380"/>
      <c r="F142" s="384"/>
      <c r="G142" s="505"/>
      <c r="H142" s="419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</row>
    <row r="143" spans="2:72" s="174" customFormat="1" ht="12" customHeight="1">
      <c r="B143" s="387"/>
      <c r="C143" s="47"/>
      <c r="D143" s="380"/>
      <c r="E143" s="380"/>
      <c r="F143" s="384"/>
      <c r="G143" s="505"/>
      <c r="H143" s="419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  <c r="BT143" s="175"/>
    </row>
    <row r="144" spans="2:72" s="174" customFormat="1" ht="12" customHeight="1">
      <c r="B144" s="387"/>
      <c r="C144" s="42"/>
      <c r="D144" s="267" t="s">
        <v>393</v>
      </c>
      <c r="E144" s="269" t="s">
        <v>72</v>
      </c>
      <c r="F144" s="384">
        <v>26</v>
      </c>
      <c r="G144" s="505"/>
      <c r="H144" s="480">
        <f>F144*G144</f>
        <v>0</v>
      </c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  <c r="BT144" s="175"/>
    </row>
    <row r="145" spans="2:72" s="174" customFormat="1" ht="12" customHeight="1">
      <c r="B145" s="387"/>
      <c r="C145" s="47"/>
      <c r="D145" s="267"/>
      <c r="E145" s="269"/>
      <c r="F145" s="384"/>
      <c r="G145" s="505"/>
      <c r="H145" s="418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  <c r="BT145" s="175"/>
    </row>
    <row r="146" spans="2:72" s="174" customFormat="1" ht="12" customHeight="1">
      <c r="B146" s="387">
        <v>22.07</v>
      </c>
      <c r="C146" s="42"/>
      <c r="D146" s="267" t="s">
        <v>394</v>
      </c>
      <c r="E146" s="269"/>
      <c r="F146" s="384"/>
      <c r="G146" s="505"/>
      <c r="H146" s="418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</row>
    <row r="147" spans="2:72" s="174" customFormat="1" ht="12" customHeight="1">
      <c r="B147" s="387"/>
      <c r="C147" s="47"/>
      <c r="D147" s="267"/>
      <c r="E147" s="269"/>
      <c r="F147" s="384"/>
      <c r="G147" s="505"/>
      <c r="H147" s="418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</row>
    <row r="148" spans="2:72" s="174" customFormat="1" ht="12" customHeight="1">
      <c r="B148" s="387"/>
      <c r="C148" s="42"/>
      <c r="D148" s="379" t="s">
        <v>395</v>
      </c>
      <c r="E148" s="269" t="s">
        <v>44</v>
      </c>
      <c r="F148" s="384">
        <v>256</v>
      </c>
      <c r="G148" s="505"/>
      <c r="H148" s="480">
        <f>F148*G148</f>
        <v>0</v>
      </c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</row>
    <row r="149" spans="2:72" s="174" customFormat="1" ht="12" customHeight="1">
      <c r="B149" s="387"/>
      <c r="C149" s="47"/>
      <c r="D149" s="267"/>
      <c r="E149" s="269"/>
      <c r="F149" s="384"/>
      <c r="G149" s="505"/>
      <c r="H149" s="418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</row>
    <row r="150" spans="2:72" s="174" customFormat="1" ht="12" customHeight="1">
      <c r="B150" s="266" t="s">
        <v>403</v>
      </c>
      <c r="C150" s="42"/>
      <c r="D150" s="267" t="s">
        <v>396</v>
      </c>
      <c r="E150" s="380"/>
      <c r="F150" s="384"/>
      <c r="G150" s="505"/>
      <c r="H150" s="419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</row>
    <row r="151" spans="2:72" s="174" customFormat="1" ht="12" customHeight="1">
      <c r="B151" s="94"/>
      <c r="C151" s="47"/>
      <c r="D151" s="380"/>
      <c r="E151" s="380"/>
      <c r="F151" s="384"/>
      <c r="G151" s="505"/>
      <c r="H151" s="419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</row>
    <row r="152" spans="2:72" s="174" customFormat="1" ht="12" customHeight="1">
      <c r="B152" s="96"/>
      <c r="C152" s="42"/>
      <c r="D152" s="267" t="s">
        <v>397</v>
      </c>
      <c r="E152" s="269" t="s">
        <v>15</v>
      </c>
      <c r="F152" s="384">
        <v>15</v>
      </c>
      <c r="G152" s="505"/>
      <c r="H152" s="480">
        <f>F152*G152</f>
        <v>0</v>
      </c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</row>
    <row r="153" spans="2:72" s="174" customFormat="1" ht="12" customHeight="1">
      <c r="B153" s="94"/>
      <c r="C153" s="47"/>
      <c r="D153" s="380"/>
      <c r="E153" s="380"/>
      <c r="F153" s="384"/>
      <c r="G153" s="505" t="s">
        <v>311</v>
      </c>
      <c r="H153" s="419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</row>
    <row r="154" spans="2:72" s="174" customFormat="1" ht="12" customHeight="1">
      <c r="B154" s="96"/>
      <c r="C154" s="42"/>
      <c r="D154" s="267" t="s">
        <v>398</v>
      </c>
      <c r="E154" s="269" t="s">
        <v>15</v>
      </c>
      <c r="F154" s="384">
        <v>15</v>
      </c>
      <c r="G154" s="505"/>
      <c r="H154" s="480">
        <f>F154*G154</f>
        <v>0</v>
      </c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</row>
    <row r="155" spans="2:72" s="174" customFormat="1" ht="12" customHeight="1">
      <c r="B155" s="94"/>
      <c r="C155" s="47"/>
      <c r="D155" s="47"/>
      <c r="E155" s="47"/>
      <c r="F155" s="47"/>
      <c r="G155" s="51"/>
      <c r="H155" s="52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</row>
    <row r="156" spans="2:72" s="174" customFormat="1" ht="12" customHeight="1">
      <c r="B156" s="96"/>
      <c r="C156" s="42"/>
      <c r="D156" s="42"/>
      <c r="E156" s="42"/>
      <c r="F156" s="42"/>
      <c r="G156" s="51"/>
      <c r="H156" s="51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</row>
    <row r="157" spans="2:72" s="174" customFormat="1" ht="12" customHeight="1">
      <c r="B157" s="94"/>
      <c r="C157" s="47"/>
      <c r="D157" s="47"/>
      <c r="E157" s="47"/>
      <c r="F157" s="47"/>
      <c r="G157" s="51"/>
      <c r="H157" s="52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</row>
    <row r="158" spans="2:72" s="174" customFormat="1" ht="12" customHeight="1">
      <c r="B158" s="96"/>
      <c r="C158" s="42"/>
      <c r="D158" s="42"/>
      <c r="E158" s="42"/>
      <c r="F158" s="42"/>
      <c r="G158" s="51"/>
      <c r="H158" s="51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</row>
    <row r="159" spans="2:72" s="174" customFormat="1" ht="12" customHeight="1">
      <c r="B159" s="94"/>
      <c r="C159" s="47"/>
      <c r="D159" s="47"/>
      <c r="E159" s="47"/>
      <c r="F159" s="47"/>
      <c r="G159" s="51"/>
      <c r="H159" s="52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</row>
    <row r="160" spans="2:72" s="174" customFormat="1" ht="12" customHeight="1">
      <c r="B160" s="96"/>
      <c r="C160" s="42"/>
      <c r="D160" s="42"/>
      <c r="E160" s="42"/>
      <c r="F160" s="42"/>
      <c r="G160" s="51"/>
      <c r="H160" s="51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</row>
    <row r="161" spans="2:72" s="174" customFormat="1" ht="12" customHeight="1">
      <c r="B161" s="94"/>
      <c r="C161" s="47"/>
      <c r="D161" s="47"/>
      <c r="E161" s="47"/>
      <c r="F161" s="47"/>
      <c r="G161" s="51"/>
      <c r="H161" s="52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</row>
    <row r="162" spans="2:72" s="174" customFormat="1" ht="12" customHeight="1">
      <c r="B162" s="96"/>
      <c r="C162" s="42"/>
      <c r="D162" s="42"/>
      <c r="E162" s="42"/>
      <c r="F162" s="42"/>
      <c r="G162" s="416"/>
      <c r="H162" s="51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</row>
    <row r="163" spans="2:72" s="174" customFormat="1" ht="12" customHeight="1">
      <c r="B163" s="94"/>
      <c r="C163" s="47"/>
      <c r="D163" s="47"/>
      <c r="E163" s="47"/>
      <c r="F163" s="47"/>
      <c r="G163" s="416"/>
      <c r="H163" s="52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</row>
    <row r="164" spans="2:72" s="174" customFormat="1" ht="12" customHeight="1">
      <c r="B164" s="94"/>
      <c r="C164" s="47"/>
      <c r="D164" s="47"/>
      <c r="E164" s="47"/>
      <c r="F164" s="47"/>
      <c r="G164" s="416"/>
      <c r="H164" s="52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</row>
    <row r="165" spans="2:72" s="174" customFormat="1" ht="12" customHeight="1">
      <c r="B165" s="94"/>
      <c r="C165" s="47"/>
      <c r="D165" s="47"/>
      <c r="E165" s="47"/>
      <c r="F165" s="47"/>
      <c r="G165" s="416"/>
      <c r="H165" s="52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</row>
    <row r="166" spans="2:72" s="174" customFormat="1" ht="12" customHeight="1">
      <c r="B166" s="94"/>
      <c r="C166" s="47"/>
      <c r="D166" s="47"/>
      <c r="E166" s="47"/>
      <c r="F166" s="47"/>
      <c r="G166" s="416"/>
      <c r="H166" s="52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</row>
    <row r="167" spans="2:72" s="174" customFormat="1" ht="12" customHeight="1">
      <c r="B167" s="94"/>
      <c r="C167" s="47"/>
      <c r="D167" s="47"/>
      <c r="E167" s="47"/>
      <c r="F167" s="47"/>
      <c r="G167" s="416"/>
      <c r="H167" s="52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</row>
    <row r="168" spans="2:72" s="174" customFormat="1" ht="12" customHeight="1">
      <c r="B168" s="94"/>
      <c r="C168" s="47"/>
      <c r="D168" s="47"/>
      <c r="E168" s="47"/>
      <c r="F168" s="47"/>
      <c r="G168" s="416"/>
      <c r="H168" s="52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</row>
    <row r="169" spans="2:72" s="174" customFormat="1" ht="12" customHeight="1">
      <c r="B169" s="94"/>
      <c r="C169" s="47"/>
      <c r="D169" s="47"/>
      <c r="E169" s="47"/>
      <c r="F169" s="47"/>
      <c r="G169" s="416"/>
      <c r="H169" s="52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</row>
    <row r="170" spans="2:72" s="174" customFormat="1" ht="12" customHeight="1">
      <c r="B170" s="94"/>
      <c r="C170" s="47"/>
      <c r="D170" s="47"/>
      <c r="E170" s="47"/>
      <c r="F170" s="47"/>
      <c r="G170" s="416"/>
      <c r="H170" s="52"/>
      <c r="I170" s="177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</row>
    <row r="171" spans="2:72" s="174" customFormat="1" ht="12" customHeight="1">
      <c r="B171" s="94"/>
      <c r="C171" s="47"/>
      <c r="D171" s="47"/>
      <c r="E171" s="47"/>
      <c r="F171" s="47"/>
      <c r="G171" s="416"/>
      <c r="H171" s="52"/>
      <c r="I171" s="182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5"/>
      <c r="BP171" s="175"/>
      <c r="BQ171" s="175"/>
      <c r="BR171" s="175"/>
      <c r="BS171" s="175"/>
      <c r="BT171" s="175"/>
    </row>
    <row r="172" spans="2:72" s="174" customFormat="1" ht="12" customHeight="1">
      <c r="B172" s="134"/>
      <c r="C172" s="137"/>
      <c r="D172" s="137"/>
      <c r="E172" s="137"/>
      <c r="F172" s="137"/>
      <c r="G172" s="422"/>
      <c r="H172" s="76"/>
      <c r="I172" s="183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</row>
    <row r="173" spans="2:72" s="174" customFormat="1" ht="12" customHeight="1">
      <c r="B173" s="138" t="s">
        <v>666</v>
      </c>
      <c r="C173" s="139"/>
      <c r="D173" s="173"/>
      <c r="E173" s="156"/>
      <c r="F173" s="142"/>
      <c r="G173" s="40"/>
      <c r="H173" s="7">
        <f>SUM(H118:H172)</f>
        <v>0</v>
      </c>
      <c r="I173" s="183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</row>
    <row r="174" spans="2:72" s="174" customFormat="1" ht="12" customHeight="1">
      <c r="B174" s="2"/>
      <c r="C174" s="2"/>
      <c r="D174" s="144">
        <v>303</v>
      </c>
      <c r="E174" s="147"/>
      <c r="F174" s="146"/>
      <c r="G174" s="37"/>
      <c r="H174" s="59"/>
      <c r="I174" s="182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  <c r="BT174" s="175"/>
    </row>
    <row r="175" spans="2:72" s="174" customFormat="1" ht="12" customHeight="1">
      <c r="B175" s="148" t="s">
        <v>165</v>
      </c>
      <c r="C175" s="1"/>
      <c r="D175" s="2"/>
      <c r="E175" s="151"/>
      <c r="F175" s="150"/>
      <c r="G175" s="36"/>
      <c r="H175" s="58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</row>
    <row r="176" spans="2:72" s="174" customFormat="1" ht="12" customHeight="1">
      <c r="B176" s="148" t="str">
        <f>B114</f>
        <v>SECTION C - ADDITIONAL SCOPE - GANDHI STATION - ALBERTINA SISULU</v>
      </c>
      <c r="C176" s="1"/>
      <c r="D176" s="2"/>
      <c r="E176" s="151"/>
      <c r="F176" s="150"/>
      <c r="G176" s="36"/>
      <c r="H176" s="58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</row>
    <row r="177" spans="1:72" s="174" customFormat="1" ht="12" customHeight="1">
      <c r="B177" s="2"/>
      <c r="C177" s="2"/>
      <c r="D177" s="2"/>
      <c r="E177" s="147"/>
      <c r="F177" s="146"/>
      <c r="G177" s="37"/>
      <c r="H177" s="60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</row>
    <row r="178" spans="1:72" s="174" customFormat="1" ht="12" customHeight="1">
      <c r="B178" s="152" t="s">
        <v>1</v>
      </c>
      <c r="C178" s="152" t="s">
        <v>2</v>
      </c>
      <c r="D178" s="152" t="s">
        <v>3</v>
      </c>
      <c r="E178" s="152" t="s">
        <v>4</v>
      </c>
      <c r="F178" s="153" t="s">
        <v>5</v>
      </c>
      <c r="G178" s="38" t="s">
        <v>6</v>
      </c>
      <c r="H178" s="61" t="s">
        <v>7</v>
      </c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</row>
    <row r="179" spans="1:72" s="174" customFormat="1" ht="11.4">
      <c r="B179" s="21"/>
      <c r="C179" s="264"/>
      <c r="D179" s="20" t="s">
        <v>185</v>
      </c>
      <c r="E179" s="143"/>
      <c r="F179" s="265"/>
      <c r="G179" s="39"/>
      <c r="H179" s="424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  <c r="BT179" s="175"/>
    </row>
    <row r="180" spans="1:72" s="174" customFormat="1" ht="11.4">
      <c r="B180" s="115" t="s">
        <v>187</v>
      </c>
      <c r="C180" s="163"/>
      <c r="D180" s="164" t="s">
        <v>186</v>
      </c>
      <c r="E180" s="163"/>
      <c r="F180" s="163"/>
      <c r="G180" s="425"/>
      <c r="H180" s="84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</row>
    <row r="181" spans="1:72" s="2" customFormat="1" ht="13.8">
      <c r="B181" s="115"/>
      <c r="C181" s="224"/>
      <c r="D181" s="268"/>
      <c r="E181" s="224"/>
      <c r="F181" s="224"/>
      <c r="G181" s="426"/>
      <c r="H181" s="361"/>
      <c r="I181" s="175"/>
      <c r="J181" s="178"/>
      <c r="K181" s="178"/>
      <c r="L181" s="178"/>
      <c r="M181" s="1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</row>
    <row r="182" spans="1:72" s="1" customFormat="1" ht="34.200000000000003">
      <c r="B182" s="266" t="s">
        <v>420</v>
      </c>
      <c r="C182" s="47"/>
      <c r="D182" s="267" t="s">
        <v>404</v>
      </c>
      <c r="E182" s="380"/>
      <c r="F182" s="386"/>
      <c r="G182" s="423"/>
      <c r="H182" s="419"/>
      <c r="I182" s="175"/>
      <c r="J182" s="180"/>
      <c r="Q182" s="175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80"/>
      <c r="AY182" s="180"/>
      <c r="AZ182" s="180"/>
      <c r="BA182" s="180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</row>
    <row r="183" spans="1:72" s="1" customFormat="1" ht="13.8">
      <c r="B183" s="387"/>
      <c r="C183" s="47"/>
      <c r="D183" s="380"/>
      <c r="E183" s="380"/>
      <c r="F183" s="386"/>
      <c r="G183" s="423"/>
      <c r="H183" s="419"/>
      <c r="I183" s="175"/>
      <c r="J183" s="180"/>
      <c r="Q183" s="175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</row>
    <row r="184" spans="1:72" s="2" customFormat="1" ht="25.8" customHeight="1">
      <c r="B184" s="387"/>
      <c r="C184" s="47"/>
      <c r="D184" s="267" t="s">
        <v>405</v>
      </c>
      <c r="E184" s="380"/>
      <c r="F184" s="386"/>
      <c r="G184" s="423"/>
      <c r="H184" s="419"/>
      <c r="I184" s="175"/>
      <c r="J184" s="178"/>
      <c r="K184" s="226"/>
      <c r="L184" s="227"/>
      <c r="M184" s="227"/>
      <c r="N184" s="227"/>
      <c r="O184" s="227"/>
      <c r="Q184" s="175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</row>
    <row r="185" spans="1:72" s="174" customFormat="1" ht="11.4">
      <c r="B185" s="387"/>
      <c r="C185" s="268"/>
      <c r="D185" s="380"/>
      <c r="E185" s="380"/>
      <c r="F185" s="386"/>
      <c r="G185" s="423"/>
      <c r="H185" s="419"/>
      <c r="I185" s="175"/>
      <c r="J185" s="175"/>
      <c r="K185" s="228"/>
      <c r="L185" s="229"/>
      <c r="M185" s="229"/>
      <c r="N185" s="229"/>
      <c r="O185" s="229"/>
      <c r="Q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</row>
    <row r="186" spans="1:72" s="174" customFormat="1" ht="22.8">
      <c r="B186" s="387"/>
      <c r="C186" s="275"/>
      <c r="D186" s="267" t="s">
        <v>406</v>
      </c>
      <c r="E186" s="380"/>
      <c r="F186" s="386"/>
      <c r="G186" s="504"/>
      <c r="H186" s="419"/>
      <c r="I186" s="175"/>
      <c r="J186" s="175"/>
      <c r="K186" s="229"/>
      <c r="L186" s="230"/>
      <c r="M186" s="230"/>
      <c r="N186" s="230"/>
      <c r="O186" s="229"/>
      <c r="Q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</row>
    <row r="187" spans="1:72" s="174" customFormat="1" ht="11.4">
      <c r="A187" s="174">
        <v>2889</v>
      </c>
      <c r="B187" s="387"/>
      <c r="C187" s="268"/>
      <c r="D187" s="380"/>
      <c r="E187" s="380"/>
      <c r="F187" s="386"/>
      <c r="G187" s="504"/>
      <c r="H187" s="419"/>
      <c r="I187" s="175"/>
      <c r="J187" s="175"/>
      <c r="K187" s="231"/>
      <c r="L187" s="232"/>
      <c r="M187" s="233"/>
      <c r="N187" s="234"/>
      <c r="O187" s="23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</row>
    <row r="188" spans="1:72" s="174" customFormat="1" ht="12" customHeight="1">
      <c r="B188" s="387" t="s">
        <v>423</v>
      </c>
      <c r="C188" s="275"/>
      <c r="D188" s="267" t="s">
        <v>407</v>
      </c>
      <c r="E188" s="269" t="s">
        <v>15</v>
      </c>
      <c r="F188" s="393">
        <v>249</v>
      </c>
      <c r="G188" s="505"/>
      <c r="H188" s="480">
        <f>F188*G188</f>
        <v>0</v>
      </c>
      <c r="I188" s="175"/>
      <c r="J188" s="175"/>
      <c r="K188" s="231"/>
      <c r="L188" s="232"/>
      <c r="M188" s="233"/>
      <c r="N188" s="234"/>
      <c r="O188" s="23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</row>
    <row r="189" spans="1:72" s="174" customFormat="1" ht="11.4">
      <c r="A189" s="174">
        <v>2890</v>
      </c>
      <c r="B189" s="387"/>
      <c r="C189" s="268"/>
      <c r="D189" s="380"/>
      <c r="E189" s="380"/>
      <c r="F189" s="393"/>
      <c r="G189" s="506"/>
      <c r="H189" s="419"/>
      <c r="I189" s="175"/>
      <c r="J189" s="175"/>
      <c r="K189" s="231"/>
      <c r="L189" s="232"/>
      <c r="M189" s="233"/>
      <c r="N189" s="234"/>
      <c r="O189" s="23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</row>
    <row r="190" spans="1:72" s="174" customFormat="1" ht="12" customHeight="1">
      <c r="B190" s="387"/>
      <c r="C190" s="47"/>
      <c r="D190" s="380" t="s">
        <v>408</v>
      </c>
      <c r="E190" s="269"/>
      <c r="F190" s="393"/>
      <c r="G190" s="506"/>
      <c r="H190" s="419"/>
      <c r="I190" s="175"/>
      <c r="J190" s="175"/>
      <c r="K190" s="175"/>
      <c r="L190" s="175"/>
      <c r="M190" s="175"/>
      <c r="N190" s="175"/>
      <c r="O190" s="236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</row>
    <row r="191" spans="1:72" s="174" customFormat="1" ht="11.4">
      <c r="A191" s="174">
        <v>2891</v>
      </c>
      <c r="B191" s="387"/>
      <c r="C191" s="47"/>
      <c r="D191" s="380"/>
      <c r="E191" s="380"/>
      <c r="F191" s="393"/>
      <c r="G191" s="506"/>
      <c r="H191" s="419"/>
      <c r="I191" s="175"/>
      <c r="J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</row>
    <row r="192" spans="1:72" s="174" customFormat="1" ht="12" customHeight="1">
      <c r="B192" s="387"/>
      <c r="C192" s="47"/>
      <c r="D192" s="380" t="s">
        <v>409</v>
      </c>
      <c r="E192" s="269" t="s">
        <v>15</v>
      </c>
      <c r="F192" s="393">
        <v>2246</v>
      </c>
      <c r="G192" s="505"/>
      <c r="H192" s="480">
        <f>F192*G192</f>
        <v>0</v>
      </c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</row>
    <row r="193" spans="1:72" s="174" customFormat="1" ht="12" customHeight="1">
      <c r="A193" s="174">
        <v>2892</v>
      </c>
      <c r="B193" s="387"/>
      <c r="C193" s="47"/>
      <c r="D193" s="380"/>
      <c r="E193" s="269"/>
      <c r="F193" s="393"/>
      <c r="G193" s="505"/>
      <c r="H193" s="418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</row>
    <row r="194" spans="1:72" s="174" customFormat="1" ht="12" customHeight="1">
      <c r="B194" s="387"/>
      <c r="C194" s="47"/>
      <c r="D194" s="380" t="s">
        <v>410</v>
      </c>
      <c r="E194" s="269" t="s">
        <v>15</v>
      </c>
      <c r="F194" s="393">
        <v>125</v>
      </c>
      <c r="G194" s="505"/>
      <c r="H194" s="480">
        <f>F194*G194</f>
        <v>0</v>
      </c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</row>
    <row r="195" spans="1:72" s="174" customFormat="1" ht="12" customHeight="1">
      <c r="A195" s="174">
        <v>2896</v>
      </c>
      <c r="B195" s="387"/>
      <c r="C195" s="47"/>
      <c r="D195" s="380"/>
      <c r="E195" s="380"/>
      <c r="F195" s="393"/>
      <c r="G195" s="505"/>
      <c r="H195" s="419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</row>
    <row r="196" spans="1:72" s="174" customFormat="1" ht="12" customHeight="1">
      <c r="B196" s="387"/>
      <c r="C196" s="47"/>
      <c r="D196" s="380" t="s">
        <v>411</v>
      </c>
      <c r="E196" s="269" t="s">
        <v>15</v>
      </c>
      <c r="F196" s="393">
        <v>225</v>
      </c>
      <c r="G196" s="505"/>
      <c r="H196" s="480">
        <f>F196*G196</f>
        <v>0</v>
      </c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</row>
    <row r="197" spans="1:72" s="174" customFormat="1" ht="12" customHeight="1">
      <c r="A197" s="174">
        <v>2897</v>
      </c>
      <c r="B197" s="387"/>
      <c r="C197" s="47"/>
      <c r="D197" s="380"/>
      <c r="E197" s="380"/>
      <c r="F197" s="393"/>
      <c r="G197" s="505"/>
      <c r="H197" s="419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</row>
    <row r="198" spans="1:72" s="174" customFormat="1" ht="12" customHeight="1">
      <c r="B198" s="266" t="s">
        <v>421</v>
      </c>
      <c r="C198" s="47"/>
      <c r="D198" s="395" t="s">
        <v>412</v>
      </c>
      <c r="E198" s="269" t="s">
        <v>15</v>
      </c>
      <c r="F198" s="393">
        <v>113</v>
      </c>
      <c r="G198" s="505"/>
      <c r="H198" s="480">
        <f>F198*G198</f>
        <v>0</v>
      </c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</row>
    <row r="199" spans="1:72" s="174" customFormat="1" ht="12" customHeight="1">
      <c r="A199" s="174">
        <v>3604</v>
      </c>
      <c r="B199" s="387"/>
      <c r="C199" s="47"/>
      <c r="D199" s="380"/>
      <c r="E199" s="380"/>
      <c r="F199" s="393"/>
      <c r="G199" s="505" t="s">
        <v>311</v>
      </c>
      <c r="H199" s="419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  <c r="BS199" s="175"/>
      <c r="BT199" s="175"/>
    </row>
    <row r="200" spans="1:72" s="174" customFormat="1" ht="12" customHeight="1">
      <c r="B200" s="387"/>
      <c r="C200" s="47"/>
      <c r="D200" s="267" t="s">
        <v>413</v>
      </c>
      <c r="E200" s="380"/>
      <c r="F200" s="393"/>
      <c r="G200" s="505" t="s">
        <v>311</v>
      </c>
      <c r="H200" s="419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5"/>
      <c r="BM200" s="175"/>
      <c r="BN200" s="175"/>
      <c r="BO200" s="175"/>
      <c r="BP200" s="175"/>
      <c r="BQ200" s="175"/>
      <c r="BR200" s="175"/>
      <c r="BS200" s="175"/>
      <c r="BT200" s="175"/>
    </row>
    <row r="201" spans="1:72" s="174" customFormat="1" ht="12" customHeight="1">
      <c r="A201" s="174">
        <v>2952</v>
      </c>
      <c r="B201" s="387"/>
      <c r="C201" s="47"/>
      <c r="D201" s="380"/>
      <c r="E201" s="380"/>
      <c r="F201" s="393"/>
      <c r="G201" s="505" t="s">
        <v>311</v>
      </c>
      <c r="H201" s="419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5"/>
      <c r="BT201" s="175"/>
    </row>
    <row r="202" spans="1:72" s="174" customFormat="1" ht="12" customHeight="1">
      <c r="B202" s="387"/>
      <c r="C202" s="47"/>
      <c r="D202" s="267" t="s">
        <v>414</v>
      </c>
      <c r="E202" s="380"/>
      <c r="F202" s="393"/>
      <c r="G202" s="505" t="s">
        <v>311</v>
      </c>
      <c r="H202" s="419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5"/>
      <c r="BT202" s="175"/>
    </row>
    <row r="203" spans="1:72" s="174" customFormat="1" ht="12" customHeight="1">
      <c r="A203" s="174">
        <v>2906</v>
      </c>
      <c r="B203" s="387"/>
      <c r="C203" s="47"/>
      <c r="D203" s="380"/>
      <c r="E203" s="380"/>
      <c r="F203" s="393"/>
      <c r="G203" s="505" t="s">
        <v>311</v>
      </c>
      <c r="H203" s="419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5"/>
      <c r="BT203" s="175"/>
    </row>
    <row r="204" spans="1:72" s="174" customFormat="1" ht="12" customHeight="1">
      <c r="B204" s="387"/>
      <c r="C204" s="47"/>
      <c r="D204" s="267" t="s">
        <v>415</v>
      </c>
      <c r="E204" s="269" t="s">
        <v>15</v>
      </c>
      <c r="F204" s="393">
        <v>225</v>
      </c>
      <c r="G204" s="505"/>
      <c r="H204" s="480">
        <f>F204*G204</f>
        <v>0</v>
      </c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75"/>
      <c r="BS204" s="175"/>
      <c r="BT204" s="175"/>
    </row>
    <row r="205" spans="1:72" s="174" customFormat="1" ht="12" customHeight="1">
      <c r="A205" s="174">
        <v>3605</v>
      </c>
      <c r="B205" s="387"/>
      <c r="C205" s="47"/>
      <c r="D205" s="267"/>
      <c r="E205" s="269"/>
      <c r="F205" s="393"/>
      <c r="G205" s="505"/>
      <c r="H205" s="418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5"/>
      <c r="BT205" s="175"/>
    </row>
    <row r="206" spans="1:72" s="174" customFormat="1" ht="12" customHeight="1">
      <c r="B206" s="387"/>
      <c r="C206" s="47"/>
      <c r="D206" s="267" t="s">
        <v>416</v>
      </c>
      <c r="E206" s="269" t="s">
        <v>15</v>
      </c>
      <c r="F206" s="393">
        <v>23</v>
      </c>
      <c r="G206" s="505"/>
      <c r="H206" s="480">
        <f>F206*G206</f>
        <v>0</v>
      </c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</row>
    <row r="207" spans="1:72" s="174" customFormat="1" ht="12" customHeight="1">
      <c r="A207" s="174">
        <v>2909</v>
      </c>
      <c r="B207" s="387"/>
      <c r="C207" s="47"/>
      <c r="D207" s="267"/>
      <c r="E207" s="269"/>
      <c r="F207" s="393"/>
      <c r="G207" s="505"/>
      <c r="H207" s="418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</row>
    <row r="208" spans="1:72" s="174" customFormat="1" ht="12" customHeight="1">
      <c r="B208" s="266" t="s">
        <v>422</v>
      </c>
      <c r="C208" s="47"/>
      <c r="D208" s="267" t="s">
        <v>417</v>
      </c>
      <c r="E208" s="269" t="s">
        <v>15</v>
      </c>
      <c r="F208" s="393">
        <v>11</v>
      </c>
      <c r="G208" s="505"/>
      <c r="H208" s="480">
        <f>F208*G208</f>
        <v>0</v>
      </c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</row>
    <row r="209" spans="1:72" s="174" customFormat="1" ht="12" customHeight="1">
      <c r="A209" s="174">
        <v>3038</v>
      </c>
      <c r="B209" s="47"/>
      <c r="C209" s="47"/>
      <c r="D209" s="380"/>
      <c r="E209" s="380"/>
      <c r="F209" s="393"/>
      <c r="G209" s="505"/>
      <c r="H209" s="419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</row>
    <row r="210" spans="1:72" s="174" customFormat="1" ht="22.8">
      <c r="B210" s="47"/>
      <c r="C210" s="47"/>
      <c r="D210" s="267" t="s">
        <v>418</v>
      </c>
      <c r="E210" s="380"/>
      <c r="F210" s="393"/>
      <c r="G210" s="505"/>
      <c r="H210" s="419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</row>
    <row r="211" spans="1:72" s="174" customFormat="1" ht="12" customHeight="1">
      <c r="A211" s="174">
        <v>3046</v>
      </c>
      <c r="B211" s="47"/>
      <c r="C211" s="47"/>
      <c r="D211" s="380"/>
      <c r="E211" s="380"/>
      <c r="F211" s="393"/>
      <c r="G211" s="505"/>
      <c r="H211" s="419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  <c r="BT211" s="175"/>
    </row>
    <row r="212" spans="1:72" s="174" customFormat="1" ht="12" customHeight="1">
      <c r="B212" s="47"/>
      <c r="C212" s="47"/>
      <c r="D212" s="267" t="s">
        <v>419</v>
      </c>
      <c r="E212" s="269" t="s">
        <v>15</v>
      </c>
      <c r="F212" s="393">
        <v>225</v>
      </c>
      <c r="G212" s="505"/>
      <c r="H212" s="480">
        <f>F212*G212</f>
        <v>0</v>
      </c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</row>
    <row r="213" spans="1:72" s="174" customFormat="1" ht="12" customHeight="1">
      <c r="A213" s="174">
        <v>3049</v>
      </c>
      <c r="B213" s="47"/>
      <c r="C213" s="47"/>
      <c r="D213" s="47"/>
      <c r="E213" s="47"/>
      <c r="F213" s="47"/>
      <c r="G213" s="507"/>
      <c r="H213" s="52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</row>
    <row r="214" spans="1:72" s="174" customFormat="1" ht="12" customHeight="1">
      <c r="B214" s="121" t="s">
        <v>199</v>
      </c>
      <c r="C214" s="47"/>
      <c r="D214" s="267" t="s">
        <v>424</v>
      </c>
      <c r="E214" s="380"/>
      <c r="F214" s="386"/>
      <c r="G214" s="504"/>
      <c r="H214" s="419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</row>
    <row r="215" spans="1:72" s="174" customFormat="1" ht="11.4">
      <c r="A215" s="174">
        <v>3057</v>
      </c>
      <c r="B215" s="121"/>
      <c r="C215" s="47"/>
      <c r="D215" s="380"/>
      <c r="E215" s="380"/>
      <c r="F215" s="386"/>
      <c r="G215" s="504"/>
      <c r="H215" s="419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</row>
    <row r="216" spans="1:72" s="174" customFormat="1" ht="22.8">
      <c r="B216" s="121"/>
      <c r="C216" s="47"/>
      <c r="D216" s="267" t="s">
        <v>440</v>
      </c>
      <c r="E216" s="269" t="s">
        <v>15</v>
      </c>
      <c r="F216" s="393">
        <v>450</v>
      </c>
      <c r="G216" s="505"/>
      <c r="H216" s="480">
        <f>F216*G216</f>
        <v>0</v>
      </c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  <c r="BI216" s="175"/>
      <c r="BJ216" s="175"/>
      <c r="BK216" s="175"/>
      <c r="BL216" s="175"/>
      <c r="BM216" s="175"/>
      <c r="BN216" s="175"/>
      <c r="BO216" s="175"/>
      <c r="BP216" s="175"/>
      <c r="BQ216" s="175"/>
      <c r="BR216" s="175"/>
      <c r="BS216" s="175"/>
      <c r="BT216" s="175"/>
    </row>
    <row r="217" spans="1:72" s="174" customFormat="1" ht="12" customHeight="1">
      <c r="A217" s="174">
        <v>3606</v>
      </c>
      <c r="B217" s="121"/>
      <c r="C217" s="47"/>
      <c r="D217" s="267"/>
      <c r="E217" s="269"/>
      <c r="F217" s="393"/>
      <c r="G217" s="505"/>
      <c r="H217" s="418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  <c r="BI217" s="175"/>
      <c r="BJ217" s="175"/>
      <c r="BK217" s="175"/>
      <c r="BL217" s="175"/>
      <c r="BM217" s="175"/>
      <c r="BN217" s="175"/>
      <c r="BO217" s="175"/>
      <c r="BP217" s="175"/>
      <c r="BQ217" s="175"/>
      <c r="BR217" s="175"/>
      <c r="BS217" s="175"/>
      <c r="BT217" s="175"/>
    </row>
    <row r="218" spans="1:72" s="174" customFormat="1" ht="22.8">
      <c r="B218" s="121"/>
      <c r="C218" s="47"/>
      <c r="D218" s="267" t="s">
        <v>441</v>
      </c>
      <c r="E218" s="269" t="s">
        <v>15</v>
      </c>
      <c r="F218" s="393">
        <v>125</v>
      </c>
      <c r="G218" s="505"/>
      <c r="H218" s="480">
        <f>F218*G218</f>
        <v>0</v>
      </c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  <c r="BT218" s="175"/>
    </row>
    <row r="219" spans="1:72" s="174" customFormat="1" ht="12" customHeight="1">
      <c r="A219" s="174">
        <v>3607</v>
      </c>
      <c r="B219" s="121"/>
      <c r="C219" s="47"/>
      <c r="D219" s="380"/>
      <c r="E219" s="380"/>
      <c r="F219" s="393"/>
      <c r="G219" s="505"/>
      <c r="H219" s="419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5"/>
      <c r="BM219" s="175"/>
      <c r="BN219" s="175"/>
      <c r="BO219" s="175"/>
      <c r="BP219" s="175"/>
      <c r="BQ219" s="175"/>
      <c r="BR219" s="175"/>
      <c r="BS219" s="175"/>
      <c r="BT219" s="175"/>
    </row>
    <row r="220" spans="1:72" s="174" customFormat="1" ht="12" customHeight="1">
      <c r="B220" s="121" t="s">
        <v>432</v>
      </c>
      <c r="C220" s="47"/>
      <c r="D220" s="267" t="s">
        <v>425</v>
      </c>
      <c r="E220" s="380"/>
      <c r="F220" s="393"/>
      <c r="G220" s="505"/>
      <c r="H220" s="419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  <c r="BI220" s="175"/>
      <c r="BJ220" s="175"/>
      <c r="BK220" s="175"/>
      <c r="BL220" s="175"/>
      <c r="BM220" s="175"/>
      <c r="BN220" s="175"/>
      <c r="BO220" s="175"/>
      <c r="BP220" s="175"/>
      <c r="BQ220" s="175"/>
      <c r="BR220" s="175"/>
      <c r="BS220" s="175"/>
      <c r="BT220" s="175"/>
    </row>
    <row r="221" spans="1:72" s="174" customFormat="1" ht="12" customHeight="1">
      <c r="A221" s="174">
        <v>3138</v>
      </c>
      <c r="B221" s="121"/>
      <c r="C221" s="47"/>
      <c r="D221" s="380"/>
      <c r="E221" s="380"/>
      <c r="F221" s="393"/>
      <c r="G221" s="505"/>
      <c r="H221" s="419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  <c r="BI221" s="175"/>
      <c r="BJ221" s="175"/>
      <c r="BK221" s="175"/>
      <c r="BL221" s="175"/>
      <c r="BM221" s="175"/>
      <c r="BN221" s="175"/>
      <c r="BO221" s="175"/>
      <c r="BP221" s="175"/>
      <c r="BQ221" s="175"/>
      <c r="BR221" s="175"/>
      <c r="BS221" s="175"/>
      <c r="BT221" s="175"/>
    </row>
    <row r="222" spans="1:72" s="174" customFormat="1" ht="12" customHeight="1">
      <c r="B222" s="121"/>
      <c r="C222" s="47"/>
      <c r="D222" s="267" t="s">
        <v>426</v>
      </c>
      <c r="E222" s="269" t="s">
        <v>42</v>
      </c>
      <c r="F222" s="393">
        <v>45</v>
      </c>
      <c r="G222" s="505"/>
      <c r="H222" s="480">
        <f>F222*G222</f>
        <v>0</v>
      </c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75"/>
      <c r="BL222" s="175"/>
      <c r="BM222" s="175"/>
      <c r="BN222" s="175"/>
      <c r="BO222" s="175"/>
      <c r="BP222" s="175"/>
      <c r="BQ222" s="175"/>
      <c r="BR222" s="175"/>
      <c r="BS222" s="175"/>
      <c r="BT222" s="175"/>
    </row>
    <row r="223" spans="1:72" s="174" customFormat="1" ht="12" customHeight="1">
      <c r="A223" s="174">
        <v>2949</v>
      </c>
      <c r="B223" s="121"/>
      <c r="C223" s="47"/>
      <c r="D223" s="380"/>
      <c r="E223" s="380"/>
      <c r="F223" s="393"/>
      <c r="G223" s="505"/>
      <c r="H223" s="419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75"/>
      <c r="BL223" s="175"/>
      <c r="BM223" s="175"/>
      <c r="BN223" s="175"/>
      <c r="BO223" s="175"/>
      <c r="BP223" s="175"/>
      <c r="BQ223" s="175"/>
      <c r="BR223" s="175"/>
      <c r="BS223" s="175"/>
      <c r="BT223" s="175"/>
    </row>
    <row r="224" spans="1:72" s="174" customFormat="1" ht="12" customHeight="1">
      <c r="B224" s="121"/>
      <c r="C224" s="47"/>
      <c r="D224" s="267" t="s">
        <v>427</v>
      </c>
      <c r="E224" s="269" t="s">
        <v>42</v>
      </c>
      <c r="F224" s="393">
        <v>45</v>
      </c>
      <c r="G224" s="505"/>
      <c r="H224" s="480">
        <f>F224*G224</f>
        <v>0</v>
      </c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5"/>
      <c r="BD224" s="175"/>
      <c r="BE224" s="175"/>
      <c r="BF224" s="175"/>
      <c r="BG224" s="175"/>
      <c r="BH224" s="175"/>
      <c r="BI224" s="175"/>
      <c r="BJ224" s="175"/>
      <c r="BK224" s="175"/>
      <c r="BL224" s="175"/>
      <c r="BM224" s="175"/>
      <c r="BN224" s="175"/>
      <c r="BO224" s="175"/>
      <c r="BP224" s="175"/>
      <c r="BQ224" s="175"/>
      <c r="BR224" s="175"/>
      <c r="BS224" s="175"/>
      <c r="BT224" s="175"/>
    </row>
    <row r="225" spans="1:72" s="174" customFormat="1" ht="12" customHeight="1">
      <c r="A225" s="174">
        <v>2950</v>
      </c>
      <c r="B225" s="121"/>
      <c r="C225" s="47"/>
      <c r="D225" s="380"/>
      <c r="E225" s="380"/>
      <c r="F225" s="393"/>
      <c r="G225" s="505"/>
      <c r="H225" s="419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5"/>
      <c r="BR225" s="175"/>
      <c r="BS225" s="175"/>
      <c r="BT225" s="175"/>
    </row>
    <row r="226" spans="1:72" s="174" customFormat="1" ht="12" customHeight="1">
      <c r="B226" s="121"/>
      <c r="C226" s="47"/>
      <c r="D226" s="267" t="s">
        <v>428</v>
      </c>
      <c r="E226" s="269" t="s">
        <v>42</v>
      </c>
      <c r="F226" s="393">
        <v>360</v>
      </c>
      <c r="G226" s="505"/>
      <c r="H226" s="480">
        <f>F226*G226</f>
        <v>0</v>
      </c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5"/>
      <c r="BC226" s="175"/>
      <c r="BD226" s="175"/>
      <c r="BE226" s="175"/>
      <c r="BF226" s="175"/>
      <c r="BG226" s="175"/>
      <c r="BH226" s="175"/>
      <c r="BI226" s="175"/>
      <c r="BJ226" s="175"/>
      <c r="BK226" s="175"/>
      <c r="BL226" s="175"/>
      <c r="BM226" s="175"/>
      <c r="BN226" s="175"/>
      <c r="BO226" s="175"/>
      <c r="BP226" s="175"/>
      <c r="BQ226" s="175"/>
      <c r="BR226" s="175"/>
      <c r="BS226" s="175"/>
      <c r="BT226" s="175"/>
    </row>
    <row r="227" spans="1:72" s="174" customFormat="1" ht="12" customHeight="1">
      <c r="A227" s="174">
        <v>3608</v>
      </c>
      <c r="B227" s="121"/>
      <c r="C227" s="47"/>
      <c r="D227" s="380"/>
      <c r="E227" s="380"/>
      <c r="F227" s="393"/>
      <c r="G227" s="505"/>
      <c r="H227" s="419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175"/>
      <c r="BI227" s="175"/>
      <c r="BJ227" s="175"/>
      <c r="BK227" s="175"/>
      <c r="BL227" s="175"/>
      <c r="BM227" s="175"/>
      <c r="BN227" s="175"/>
      <c r="BO227" s="175"/>
      <c r="BP227" s="175"/>
      <c r="BQ227" s="175"/>
      <c r="BR227" s="175"/>
      <c r="BS227" s="175"/>
      <c r="BT227" s="175"/>
    </row>
    <row r="228" spans="1:72" s="174" customFormat="1" ht="12" customHeight="1">
      <c r="B228" s="121" t="s">
        <v>433</v>
      </c>
      <c r="C228" s="47"/>
      <c r="D228" s="380" t="s">
        <v>429</v>
      </c>
      <c r="E228" s="380"/>
      <c r="F228" s="393"/>
      <c r="G228" s="505"/>
      <c r="H228" s="419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5"/>
      <c r="BM228" s="175"/>
      <c r="BN228" s="175"/>
      <c r="BO228" s="175"/>
      <c r="BP228" s="175"/>
      <c r="BQ228" s="175"/>
      <c r="BR228" s="175"/>
      <c r="BS228" s="175"/>
      <c r="BT228" s="175"/>
    </row>
    <row r="229" spans="1:72" s="174" customFormat="1" ht="12" customHeight="1">
      <c r="A229" s="174">
        <v>3609</v>
      </c>
      <c r="B229" s="47"/>
      <c r="C229" s="47"/>
      <c r="D229" s="380"/>
      <c r="E229" s="380"/>
      <c r="F229" s="393"/>
      <c r="G229" s="505"/>
      <c r="H229" s="419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  <c r="BI229" s="175"/>
      <c r="BJ229" s="175"/>
      <c r="BK229" s="175"/>
      <c r="BL229" s="175"/>
      <c r="BM229" s="175"/>
      <c r="BN229" s="175"/>
      <c r="BO229" s="175"/>
      <c r="BP229" s="175"/>
      <c r="BQ229" s="175"/>
      <c r="BR229" s="175"/>
      <c r="BS229" s="175"/>
      <c r="BT229" s="175"/>
    </row>
    <row r="230" spans="1:72" s="174" customFormat="1" ht="12" customHeight="1">
      <c r="B230" s="47"/>
      <c r="C230" s="47"/>
      <c r="D230" s="267" t="s">
        <v>430</v>
      </c>
      <c r="E230" s="269" t="s">
        <v>15</v>
      </c>
      <c r="F230" s="393">
        <v>125</v>
      </c>
      <c r="G230" s="505"/>
      <c r="H230" s="480">
        <f>F230*G230</f>
        <v>0</v>
      </c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5"/>
      <c r="BM230" s="175"/>
      <c r="BN230" s="175"/>
      <c r="BO230" s="175"/>
      <c r="BP230" s="175"/>
      <c r="BQ230" s="175"/>
      <c r="BR230" s="175"/>
      <c r="BS230" s="175"/>
      <c r="BT230" s="175"/>
    </row>
    <row r="231" spans="1:72" s="174" customFormat="1" ht="12" customHeight="1">
      <c r="B231" s="47"/>
      <c r="C231" s="47"/>
      <c r="D231" s="380"/>
      <c r="E231" s="380"/>
      <c r="F231" s="393"/>
      <c r="G231" s="505"/>
      <c r="H231" s="419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  <c r="BS231" s="175"/>
      <c r="BT231" s="175"/>
    </row>
    <row r="232" spans="1:72" s="174" customFormat="1" ht="12" customHeight="1">
      <c r="B232" s="47"/>
      <c r="C232" s="47"/>
      <c r="D232" s="380" t="s">
        <v>431</v>
      </c>
      <c r="E232" s="269" t="s">
        <v>15</v>
      </c>
      <c r="F232" s="393">
        <v>125</v>
      </c>
      <c r="G232" s="505"/>
      <c r="H232" s="480">
        <f>F232*G232</f>
        <v>0</v>
      </c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  <c r="BS232" s="175"/>
      <c r="BT232" s="175"/>
    </row>
    <row r="233" spans="1:72" s="174" customFormat="1" ht="12" customHeight="1">
      <c r="B233" s="137"/>
      <c r="C233" s="137"/>
      <c r="D233" s="3"/>
      <c r="E233" s="137"/>
      <c r="F233" s="137"/>
      <c r="G233" s="508"/>
      <c r="H233" s="76"/>
      <c r="I233" s="180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5"/>
      <c r="BM233" s="175"/>
      <c r="BN233" s="175"/>
      <c r="BO233" s="175"/>
      <c r="BP233" s="175"/>
      <c r="BQ233" s="175"/>
      <c r="BR233" s="175"/>
      <c r="BS233" s="175"/>
      <c r="BT233" s="175"/>
    </row>
    <row r="234" spans="1:72" s="174" customFormat="1" ht="12" customHeight="1">
      <c r="B234" s="138" t="s">
        <v>28</v>
      </c>
      <c r="C234" s="172"/>
      <c r="D234" s="173"/>
      <c r="E234" s="156"/>
      <c r="F234" s="142"/>
      <c r="G234" s="40"/>
      <c r="H234" s="481">
        <f>SUM(H180:H233)</f>
        <v>0</v>
      </c>
      <c r="I234" s="180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5"/>
      <c r="BM234" s="175"/>
      <c r="BN234" s="175"/>
      <c r="BO234" s="175"/>
      <c r="BP234" s="175"/>
      <c r="BQ234" s="175"/>
      <c r="BR234" s="175"/>
      <c r="BS234" s="175"/>
      <c r="BT234" s="175"/>
    </row>
    <row r="235" spans="1:72" s="174" customFormat="1" ht="12" customHeight="1">
      <c r="B235" s="2"/>
      <c r="C235" s="2"/>
      <c r="D235" s="144">
        <v>304</v>
      </c>
      <c r="E235" s="147"/>
      <c r="F235" s="146"/>
      <c r="G235" s="373"/>
      <c r="H235" s="2"/>
      <c r="I235" s="178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  <c r="BI235" s="175"/>
      <c r="BJ235" s="175"/>
      <c r="BK235" s="175"/>
      <c r="BL235" s="175"/>
      <c r="BM235" s="175"/>
      <c r="BN235" s="175"/>
      <c r="BO235" s="175"/>
      <c r="BP235" s="175"/>
      <c r="BQ235" s="175"/>
      <c r="BR235" s="175"/>
      <c r="BS235" s="175"/>
      <c r="BT235" s="175"/>
    </row>
    <row r="236" spans="1:72" s="174" customFormat="1" ht="12" customHeight="1">
      <c r="B236" s="148" t="s">
        <v>165</v>
      </c>
      <c r="C236" s="1"/>
      <c r="D236" s="2"/>
      <c r="E236" s="151"/>
      <c r="F236" s="150"/>
      <c r="G236" s="372"/>
      <c r="H236" s="1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5"/>
      <c r="BM236" s="175"/>
      <c r="BN236" s="175"/>
      <c r="BO236" s="175"/>
      <c r="BP236" s="175"/>
      <c r="BQ236" s="175"/>
      <c r="BR236" s="175"/>
      <c r="BS236" s="175"/>
      <c r="BT236" s="175"/>
    </row>
    <row r="237" spans="1:72" s="174" customFormat="1" ht="12" customHeight="1">
      <c r="B237" s="148" t="str">
        <f>B176</f>
        <v>SECTION C - ADDITIONAL SCOPE - GANDHI STATION - ALBERTINA SISULU</v>
      </c>
      <c r="C237" s="1"/>
      <c r="D237" s="2"/>
      <c r="E237" s="151"/>
      <c r="F237" s="150"/>
      <c r="G237" s="372"/>
      <c r="H237" s="1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  <c r="BS237" s="175"/>
      <c r="BT237" s="175"/>
    </row>
    <row r="238" spans="1:72" s="174" customFormat="1" ht="12">
      <c r="B238" s="2"/>
      <c r="C238" s="2"/>
      <c r="D238" s="2"/>
      <c r="E238" s="147"/>
      <c r="F238" s="146"/>
      <c r="G238" s="373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5"/>
      <c r="BM238" s="175"/>
      <c r="BN238" s="175"/>
      <c r="BO238" s="175"/>
      <c r="BP238" s="175"/>
      <c r="BQ238" s="175"/>
      <c r="BR238" s="175"/>
      <c r="BS238" s="175"/>
      <c r="BT238" s="175"/>
    </row>
    <row r="239" spans="1:72" s="174" customFormat="1" ht="12" customHeight="1">
      <c r="B239" s="152" t="s">
        <v>1</v>
      </c>
      <c r="C239" s="152" t="s">
        <v>2</v>
      </c>
      <c r="D239" s="152" t="s">
        <v>3</v>
      </c>
      <c r="E239" s="152" t="s">
        <v>4</v>
      </c>
      <c r="F239" s="153" t="s">
        <v>5</v>
      </c>
      <c r="G239" s="374" t="s">
        <v>6</v>
      </c>
      <c r="H239" s="10" t="s">
        <v>7</v>
      </c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175"/>
      <c r="BS239" s="175"/>
      <c r="BT239" s="175"/>
    </row>
    <row r="240" spans="1:72" s="174" customFormat="1" ht="12" customHeight="1">
      <c r="B240" s="21"/>
      <c r="C240" s="264"/>
      <c r="D240" s="20" t="s">
        <v>185</v>
      </c>
      <c r="E240" s="143"/>
      <c r="F240" s="265"/>
      <c r="G240" s="39"/>
      <c r="H240" s="19">
        <f>H234</f>
        <v>0</v>
      </c>
      <c r="I240" s="175"/>
      <c r="J240" s="175"/>
      <c r="K240" s="239"/>
      <c r="L240" s="240"/>
      <c r="M240" s="241"/>
      <c r="N240" s="241"/>
      <c r="O240" s="241"/>
      <c r="P240" s="241"/>
      <c r="Q240" s="242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175"/>
      <c r="BS240" s="175"/>
      <c r="BT240" s="175"/>
    </row>
    <row r="241" spans="1:72" s="174" customFormat="1" ht="12">
      <c r="B241" s="115" t="s">
        <v>187</v>
      </c>
      <c r="C241" s="163"/>
      <c r="D241" s="164" t="s">
        <v>186</v>
      </c>
      <c r="E241" s="163"/>
      <c r="F241" s="163"/>
      <c r="G241" s="425"/>
      <c r="H241" s="84"/>
      <c r="I241" s="175"/>
      <c r="J241" s="178"/>
      <c r="K241" s="228"/>
      <c r="L241" s="231"/>
      <c r="M241" s="243"/>
      <c r="N241" s="244"/>
      <c r="O241" s="244"/>
      <c r="P241" s="245"/>
      <c r="Q241" s="24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5"/>
      <c r="BM241" s="175"/>
      <c r="BN241" s="175"/>
      <c r="BO241" s="175"/>
      <c r="BP241" s="175"/>
      <c r="BQ241" s="175"/>
      <c r="BR241" s="175"/>
      <c r="BS241" s="175"/>
      <c r="BT241" s="175"/>
    </row>
    <row r="242" spans="1:72" s="174" customFormat="1" ht="13.8">
      <c r="B242" s="115"/>
      <c r="C242" s="224"/>
      <c r="D242" s="268"/>
      <c r="E242" s="224"/>
      <c r="F242" s="224"/>
      <c r="G242" s="426"/>
      <c r="H242" s="361"/>
      <c r="I242" s="175"/>
      <c r="J242" s="180"/>
      <c r="K242" s="231"/>
      <c r="L242" s="231"/>
      <c r="M242" s="246"/>
      <c r="N242" s="247"/>
      <c r="O242" s="246"/>
      <c r="P242" s="247"/>
      <c r="Q242" s="248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5"/>
      <c r="BM242" s="175"/>
      <c r="BN242" s="175"/>
      <c r="BO242" s="175"/>
      <c r="BP242" s="175"/>
      <c r="BQ242" s="175"/>
      <c r="BR242" s="175"/>
      <c r="BS242" s="175"/>
      <c r="BT242" s="175"/>
    </row>
    <row r="243" spans="1:72" s="2" customFormat="1" ht="22.8">
      <c r="B243" s="266" t="s">
        <v>438</v>
      </c>
      <c r="C243" s="47"/>
      <c r="D243" s="380" t="s">
        <v>434</v>
      </c>
      <c r="E243" s="380"/>
      <c r="F243" s="396"/>
      <c r="G243" s="505" t="s">
        <v>311</v>
      </c>
      <c r="H243" s="419"/>
      <c r="I243" s="175"/>
      <c r="J243" s="180"/>
      <c r="K243" s="231"/>
      <c r="L243" s="231"/>
      <c r="M243" s="246"/>
      <c r="N243" s="247"/>
      <c r="O243" s="247"/>
      <c r="P243" s="246"/>
      <c r="Q243" s="24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8"/>
      <c r="AY243" s="178"/>
      <c r="AZ243" s="178"/>
      <c r="BA243" s="178"/>
      <c r="BB243" s="178"/>
      <c r="BC243" s="178"/>
      <c r="BD243" s="178"/>
      <c r="BE243" s="178"/>
      <c r="BF243" s="178"/>
      <c r="BG243" s="178"/>
      <c r="BH243" s="178"/>
      <c r="BI243" s="178"/>
      <c r="BJ243" s="178"/>
      <c r="BK243" s="178"/>
      <c r="BL243" s="178"/>
      <c r="BM243" s="178"/>
      <c r="BN243" s="178"/>
      <c r="BO243" s="178"/>
      <c r="BP243" s="178"/>
      <c r="BQ243" s="178"/>
      <c r="BR243" s="178"/>
      <c r="BS243" s="178"/>
      <c r="BT243" s="178"/>
    </row>
    <row r="244" spans="1:72" s="1" customFormat="1" ht="13.8">
      <c r="B244" s="387"/>
      <c r="C244" s="47"/>
      <c r="D244" s="380"/>
      <c r="E244" s="380"/>
      <c r="F244" s="396"/>
      <c r="G244" s="505" t="s">
        <v>311</v>
      </c>
      <c r="H244" s="419"/>
      <c r="I244" s="175"/>
      <c r="J244" s="178"/>
      <c r="K244" s="231"/>
      <c r="L244" s="249"/>
      <c r="M244" s="250"/>
      <c r="N244" s="250"/>
      <c r="O244" s="250"/>
      <c r="P244" s="250"/>
      <c r="Q244" s="251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80"/>
      <c r="AY244" s="180"/>
      <c r="AZ244" s="180"/>
      <c r="BA244" s="180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80"/>
      <c r="BM244" s="180"/>
      <c r="BN244" s="180"/>
      <c r="BO244" s="180"/>
      <c r="BP244" s="180"/>
      <c r="BQ244" s="180"/>
      <c r="BR244" s="180"/>
      <c r="BS244" s="180"/>
      <c r="BT244" s="180"/>
    </row>
    <row r="245" spans="1:72" s="1" customFormat="1" ht="13.8">
      <c r="B245" s="387"/>
      <c r="C245" s="47"/>
      <c r="D245" s="267" t="s">
        <v>430</v>
      </c>
      <c r="E245" s="269" t="s">
        <v>15</v>
      </c>
      <c r="F245" s="393">
        <v>125</v>
      </c>
      <c r="G245" s="505"/>
      <c r="H245" s="480">
        <f>F245*G245</f>
        <v>0</v>
      </c>
      <c r="I245" s="175"/>
      <c r="J245" s="175"/>
      <c r="K245" s="231"/>
      <c r="L245" s="231"/>
      <c r="M245" s="250"/>
      <c r="N245" s="250"/>
      <c r="O245" s="250"/>
      <c r="P245" s="250"/>
      <c r="Q245" s="251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80"/>
      <c r="BM245" s="180"/>
      <c r="BN245" s="180"/>
      <c r="BO245" s="180"/>
      <c r="BP245" s="180"/>
      <c r="BQ245" s="180"/>
      <c r="BR245" s="180"/>
      <c r="BS245" s="180"/>
      <c r="BT245" s="180"/>
    </row>
    <row r="246" spans="1:72" s="2" customFormat="1" ht="12">
      <c r="B246" s="387"/>
      <c r="C246" s="268"/>
      <c r="D246" s="380"/>
      <c r="E246" s="380"/>
      <c r="F246" s="393"/>
      <c r="G246" s="505"/>
      <c r="H246" s="419"/>
      <c r="I246" s="175"/>
      <c r="J246" s="175"/>
      <c r="K246" s="231"/>
      <c r="L246" s="231"/>
      <c r="M246" s="234"/>
      <c r="N246" s="234"/>
      <c r="O246" s="234"/>
      <c r="P246" s="234"/>
      <c r="Q246" s="252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78"/>
      <c r="AU246" s="178"/>
      <c r="AV246" s="178"/>
      <c r="AW246" s="178"/>
      <c r="AX246" s="178"/>
      <c r="AY246" s="178"/>
      <c r="AZ246" s="178"/>
      <c r="BA246" s="178"/>
      <c r="BB246" s="178"/>
      <c r="BC246" s="178"/>
      <c r="BD246" s="178"/>
      <c r="BE246" s="178"/>
      <c r="BF246" s="178"/>
      <c r="BG246" s="178"/>
      <c r="BH246" s="178"/>
      <c r="BI246" s="178"/>
      <c r="BJ246" s="178"/>
      <c r="BK246" s="178"/>
      <c r="BL246" s="178"/>
      <c r="BM246" s="178"/>
      <c r="BN246" s="178"/>
      <c r="BO246" s="178"/>
      <c r="BP246" s="178"/>
      <c r="BQ246" s="178"/>
      <c r="BR246" s="178"/>
      <c r="BS246" s="178"/>
      <c r="BT246" s="178"/>
    </row>
    <row r="247" spans="1:72" s="174" customFormat="1" ht="15.45" customHeight="1">
      <c r="B247" s="387"/>
      <c r="C247" s="275"/>
      <c r="D247" s="380" t="s">
        <v>431</v>
      </c>
      <c r="E247" s="269" t="s">
        <v>15</v>
      </c>
      <c r="F247" s="393">
        <v>125</v>
      </c>
      <c r="G247" s="505"/>
      <c r="H247" s="480">
        <f>F247*G247</f>
        <v>0</v>
      </c>
      <c r="I247" s="175"/>
      <c r="J247" s="175"/>
      <c r="K247" s="231"/>
      <c r="L247" s="230"/>
      <c r="M247" s="253"/>
      <c r="N247" s="253"/>
      <c r="O247" s="253"/>
      <c r="P247" s="253"/>
      <c r="Q247" s="254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5"/>
      <c r="BM247" s="175"/>
      <c r="BN247" s="175"/>
      <c r="BO247" s="175"/>
      <c r="BP247" s="175"/>
      <c r="BQ247" s="175"/>
      <c r="BR247" s="175"/>
      <c r="BS247" s="175"/>
      <c r="BT247" s="175"/>
    </row>
    <row r="248" spans="1:72" s="174" customFormat="1" ht="11.4">
      <c r="B248" s="387"/>
      <c r="C248" s="268"/>
      <c r="D248" s="380"/>
      <c r="E248" s="380"/>
      <c r="F248" s="393"/>
      <c r="G248" s="505"/>
      <c r="H248" s="419"/>
      <c r="I248" s="175"/>
      <c r="J248" s="175"/>
      <c r="K248" s="231"/>
      <c r="L248" s="230"/>
      <c r="M248" s="255"/>
      <c r="N248" s="255"/>
      <c r="O248" s="255"/>
      <c r="P248" s="255"/>
      <c r="Q248" s="231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5"/>
      <c r="BM248" s="175"/>
      <c r="BN248" s="175"/>
      <c r="BO248" s="175"/>
      <c r="BP248" s="175"/>
      <c r="BQ248" s="175"/>
      <c r="BR248" s="175"/>
      <c r="BS248" s="175"/>
      <c r="BT248" s="175"/>
    </row>
    <row r="249" spans="1:72" s="174" customFormat="1" ht="36" customHeight="1">
      <c r="A249" s="174">
        <v>2087</v>
      </c>
      <c r="B249" s="266" t="s">
        <v>439</v>
      </c>
      <c r="C249" s="275"/>
      <c r="D249" s="267" t="s">
        <v>435</v>
      </c>
      <c r="E249" s="380"/>
      <c r="F249" s="393"/>
      <c r="G249" s="505"/>
      <c r="H249" s="419"/>
      <c r="I249" s="175"/>
      <c r="J249" s="256"/>
      <c r="K249" s="231"/>
      <c r="L249" s="230"/>
      <c r="M249" s="255"/>
      <c r="N249" s="255"/>
      <c r="O249" s="255"/>
      <c r="P249" s="255"/>
      <c r="Q249" s="257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</row>
    <row r="250" spans="1:72" s="174" customFormat="1" ht="12">
      <c r="B250" s="387"/>
      <c r="C250" s="268"/>
      <c r="D250" s="380"/>
      <c r="E250" s="380"/>
      <c r="F250" s="393"/>
      <c r="G250" s="505"/>
      <c r="H250" s="419"/>
      <c r="I250" s="175"/>
      <c r="J250" s="256"/>
      <c r="K250" s="258"/>
      <c r="L250" s="259"/>
      <c r="M250" s="259"/>
      <c r="N250" s="259"/>
      <c r="O250" s="259"/>
      <c r="P250" s="259"/>
      <c r="Q250" s="260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75"/>
      <c r="BL250" s="175"/>
      <c r="BM250" s="175"/>
      <c r="BN250" s="175"/>
      <c r="BO250" s="175"/>
      <c r="BP250" s="175"/>
      <c r="BQ250" s="175"/>
      <c r="BR250" s="175"/>
      <c r="BS250" s="175"/>
      <c r="BT250" s="175"/>
    </row>
    <row r="251" spans="1:72" s="174" customFormat="1" ht="24" customHeight="1">
      <c r="A251" s="174">
        <v>2825</v>
      </c>
      <c r="B251" s="387"/>
      <c r="C251" s="47"/>
      <c r="D251" s="267" t="s">
        <v>436</v>
      </c>
      <c r="E251" s="269" t="s">
        <v>15</v>
      </c>
      <c r="F251" s="393">
        <v>450</v>
      </c>
      <c r="G251" s="505"/>
      <c r="H251" s="480">
        <f>F251*G251</f>
        <v>0</v>
      </c>
      <c r="I251" s="175"/>
      <c r="J251" s="175"/>
      <c r="K251" s="258"/>
      <c r="L251" s="261"/>
      <c r="M251" s="262"/>
      <c r="N251" s="262"/>
      <c r="O251" s="262"/>
      <c r="P251" s="262"/>
      <c r="Q251" s="263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  <c r="BI251" s="175"/>
      <c r="BJ251" s="175"/>
      <c r="BK251" s="175"/>
      <c r="BL251" s="175"/>
      <c r="BM251" s="175"/>
      <c r="BN251" s="175"/>
      <c r="BO251" s="175"/>
      <c r="BP251" s="175"/>
      <c r="BQ251" s="175"/>
      <c r="BR251" s="175"/>
      <c r="BS251" s="175"/>
      <c r="BT251" s="175"/>
    </row>
    <row r="252" spans="1:72" s="174" customFormat="1" ht="11.4">
      <c r="B252" s="387"/>
      <c r="C252" s="47"/>
      <c r="D252" s="380"/>
      <c r="E252" s="380"/>
      <c r="F252" s="393"/>
      <c r="G252" s="505"/>
      <c r="H252" s="419"/>
      <c r="I252" s="175"/>
      <c r="J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5"/>
      <c r="BM252" s="175"/>
      <c r="BN252" s="175"/>
      <c r="BO252" s="175"/>
      <c r="BP252" s="175"/>
      <c r="BQ252" s="175"/>
      <c r="BR252" s="175"/>
      <c r="BS252" s="175"/>
      <c r="BT252" s="175"/>
    </row>
    <row r="253" spans="1:72" s="174" customFormat="1" ht="22.8">
      <c r="A253" s="174">
        <v>2826</v>
      </c>
      <c r="B253" s="387"/>
      <c r="C253" s="47"/>
      <c r="D253" s="267" t="s">
        <v>437</v>
      </c>
      <c r="E253" s="269" t="s">
        <v>15</v>
      </c>
      <c r="F253" s="393">
        <v>125</v>
      </c>
      <c r="G253" s="505"/>
      <c r="H253" s="480">
        <f>F253*G253</f>
        <v>0</v>
      </c>
      <c r="I253" s="175"/>
      <c r="J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5"/>
      <c r="BM253" s="175"/>
      <c r="BN253" s="175"/>
      <c r="BO253" s="175"/>
      <c r="BP253" s="175"/>
      <c r="BQ253" s="175"/>
      <c r="BR253" s="175"/>
      <c r="BS253" s="175"/>
      <c r="BT253" s="175"/>
    </row>
    <row r="254" spans="1:72" s="174" customFormat="1" ht="12" customHeight="1">
      <c r="B254" s="387"/>
      <c r="C254" s="47"/>
      <c r="D254" s="380"/>
      <c r="E254" s="269"/>
      <c r="F254" s="393"/>
      <c r="G254" s="505" t="s">
        <v>311</v>
      </c>
      <c r="H254" s="418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5"/>
      <c r="BM254" s="175"/>
      <c r="BN254" s="175"/>
      <c r="BO254" s="175"/>
      <c r="BP254" s="175"/>
      <c r="BQ254" s="175"/>
      <c r="BR254" s="175"/>
      <c r="BS254" s="175"/>
      <c r="BT254" s="175"/>
    </row>
    <row r="255" spans="1:72" s="174" customFormat="1" ht="12" customHeight="1">
      <c r="B255" s="387"/>
      <c r="C255" s="47"/>
      <c r="D255" s="380"/>
      <c r="E255" s="269"/>
      <c r="F255" s="393"/>
      <c r="G255" s="505"/>
      <c r="H255" s="418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  <c r="BI255" s="175"/>
      <c r="BJ255" s="175"/>
      <c r="BK255" s="175"/>
      <c r="BL255" s="175"/>
      <c r="BM255" s="175"/>
      <c r="BN255" s="175"/>
      <c r="BO255" s="175"/>
      <c r="BP255" s="175"/>
      <c r="BQ255" s="175"/>
      <c r="BR255" s="175"/>
      <c r="BS255" s="175"/>
      <c r="BT255" s="175"/>
    </row>
    <row r="256" spans="1:72" s="174" customFormat="1" ht="12" customHeight="1">
      <c r="B256" s="387"/>
      <c r="C256" s="47"/>
      <c r="D256" s="380"/>
      <c r="E256" s="380"/>
      <c r="F256" s="393"/>
      <c r="G256" s="417"/>
      <c r="H256" s="419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5"/>
      <c r="BR256" s="175"/>
      <c r="BS256" s="175"/>
      <c r="BT256" s="175"/>
    </row>
    <row r="257" spans="1:72" s="174" customFormat="1" ht="24" customHeight="1">
      <c r="B257" s="387"/>
      <c r="C257" s="47"/>
      <c r="D257" s="380"/>
      <c r="E257" s="269"/>
      <c r="F257" s="393"/>
      <c r="G257" s="417"/>
      <c r="H257" s="418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  <c r="BI257" s="175"/>
      <c r="BJ257" s="175"/>
      <c r="BK257" s="175"/>
      <c r="BL257" s="175"/>
      <c r="BM257" s="175"/>
      <c r="BN257" s="175"/>
      <c r="BO257" s="175"/>
      <c r="BP257" s="175"/>
      <c r="BQ257" s="175"/>
      <c r="BR257" s="175"/>
      <c r="BS257" s="175"/>
      <c r="BT257" s="175"/>
    </row>
    <row r="258" spans="1:72" s="174" customFormat="1" ht="12" customHeight="1">
      <c r="B258" s="387"/>
      <c r="C258" s="47"/>
      <c r="D258" s="380"/>
      <c r="E258" s="380"/>
      <c r="F258" s="393"/>
      <c r="G258" s="417"/>
      <c r="H258" s="419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  <c r="BO258" s="175"/>
      <c r="BP258" s="175"/>
      <c r="BQ258" s="175"/>
      <c r="BR258" s="175"/>
      <c r="BS258" s="175"/>
      <c r="BT258" s="175"/>
    </row>
    <row r="259" spans="1:72" s="174" customFormat="1" ht="24" customHeight="1">
      <c r="B259" s="266"/>
      <c r="C259" s="47"/>
      <c r="D259" s="395"/>
      <c r="E259" s="269"/>
      <c r="F259" s="393"/>
      <c r="G259" s="417"/>
      <c r="H259" s="418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5"/>
      <c r="BM259" s="175"/>
      <c r="BN259" s="175"/>
      <c r="BO259" s="175"/>
      <c r="BP259" s="175"/>
      <c r="BQ259" s="175"/>
      <c r="BR259" s="175"/>
      <c r="BS259" s="175"/>
      <c r="BT259" s="175"/>
    </row>
    <row r="260" spans="1:72" s="174" customFormat="1" ht="12" customHeight="1">
      <c r="B260" s="387"/>
      <c r="C260" s="47"/>
      <c r="D260" s="380"/>
      <c r="E260" s="380"/>
      <c r="F260" s="393"/>
      <c r="G260" s="417"/>
      <c r="H260" s="419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  <c r="BI260" s="175"/>
      <c r="BJ260" s="175"/>
      <c r="BK260" s="175"/>
      <c r="BL260" s="175"/>
      <c r="BM260" s="175"/>
      <c r="BN260" s="175"/>
      <c r="BO260" s="175"/>
      <c r="BP260" s="175"/>
      <c r="BQ260" s="175"/>
      <c r="BR260" s="175"/>
      <c r="BS260" s="175"/>
      <c r="BT260" s="175"/>
    </row>
    <row r="261" spans="1:72" s="174" customFormat="1" ht="24" customHeight="1">
      <c r="B261" s="387"/>
      <c r="C261" s="47"/>
      <c r="D261" s="267"/>
      <c r="E261" s="380"/>
      <c r="F261" s="393"/>
      <c r="G261" s="417"/>
      <c r="H261" s="419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  <c r="BI261" s="175"/>
      <c r="BJ261" s="175"/>
      <c r="BK261" s="175"/>
      <c r="BL261" s="175"/>
      <c r="BM261" s="175"/>
      <c r="BN261" s="175"/>
      <c r="BO261" s="175"/>
      <c r="BP261" s="175"/>
      <c r="BQ261" s="175"/>
      <c r="BR261" s="175"/>
      <c r="BS261" s="175"/>
      <c r="BT261" s="175"/>
    </row>
    <row r="262" spans="1:72" s="174" customFormat="1" ht="12" customHeight="1">
      <c r="B262" s="387"/>
      <c r="C262" s="47"/>
      <c r="D262" s="380"/>
      <c r="E262" s="380"/>
      <c r="F262" s="393"/>
      <c r="G262" s="417"/>
      <c r="H262" s="419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5"/>
      <c r="BR262" s="175"/>
      <c r="BS262" s="175"/>
      <c r="BT262" s="175"/>
    </row>
    <row r="263" spans="1:72" s="174" customFormat="1" ht="24" customHeight="1">
      <c r="B263" s="387"/>
      <c r="C263" s="47"/>
      <c r="D263" s="267"/>
      <c r="E263" s="380"/>
      <c r="F263" s="393"/>
      <c r="G263" s="417"/>
      <c r="H263" s="419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5"/>
      <c r="BM263" s="175"/>
      <c r="BN263" s="175"/>
      <c r="BO263" s="175"/>
      <c r="BP263" s="175"/>
      <c r="BQ263" s="175"/>
      <c r="BR263" s="175"/>
      <c r="BS263" s="175"/>
      <c r="BT263" s="175"/>
    </row>
    <row r="264" spans="1:72" s="174" customFormat="1" ht="12" customHeight="1">
      <c r="B264" s="387"/>
      <c r="C264" s="47"/>
      <c r="D264" s="380"/>
      <c r="E264" s="380"/>
      <c r="F264" s="393"/>
      <c r="G264" s="417"/>
      <c r="H264" s="419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5"/>
      <c r="BM264" s="175"/>
      <c r="BN264" s="175"/>
      <c r="BO264" s="175"/>
      <c r="BP264" s="175"/>
      <c r="BQ264" s="175"/>
      <c r="BR264" s="175"/>
      <c r="BS264" s="175"/>
      <c r="BT264" s="175"/>
    </row>
    <row r="265" spans="1:72" s="174" customFormat="1" ht="24" customHeight="1">
      <c r="B265" s="387"/>
      <c r="C265" s="47"/>
      <c r="D265" s="267"/>
      <c r="E265" s="269"/>
      <c r="F265" s="393"/>
      <c r="G265" s="417"/>
      <c r="H265" s="418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  <c r="BS265" s="175"/>
      <c r="BT265" s="175"/>
    </row>
    <row r="266" spans="1:72" s="174" customFormat="1" ht="12" customHeight="1">
      <c r="B266" s="387"/>
      <c r="C266" s="47"/>
      <c r="D266" s="267"/>
      <c r="E266" s="269"/>
      <c r="F266" s="393"/>
      <c r="G266" s="417"/>
      <c r="H266" s="418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5"/>
      <c r="BM266" s="175"/>
      <c r="BN266" s="175"/>
      <c r="BO266" s="175"/>
      <c r="BP266" s="175"/>
      <c r="BQ266" s="175"/>
      <c r="BR266" s="175"/>
      <c r="BS266" s="175"/>
      <c r="BT266" s="175"/>
    </row>
    <row r="267" spans="1:72" s="174" customFormat="1" ht="12" customHeight="1">
      <c r="B267" s="387"/>
      <c r="C267" s="47"/>
      <c r="D267" s="267"/>
      <c r="E267" s="269"/>
      <c r="F267" s="393"/>
      <c r="G267" s="417"/>
      <c r="H267" s="418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  <c r="BP267" s="175"/>
      <c r="BQ267" s="175"/>
      <c r="BR267" s="175"/>
      <c r="BS267" s="175"/>
      <c r="BT267" s="175"/>
    </row>
    <row r="268" spans="1:72" s="174" customFormat="1" ht="12" customHeight="1">
      <c r="B268" s="387"/>
      <c r="C268" s="47"/>
      <c r="D268" s="267"/>
      <c r="E268" s="269"/>
      <c r="F268" s="393"/>
      <c r="G268" s="417"/>
      <c r="H268" s="418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  <c r="BP268" s="175"/>
      <c r="BQ268" s="175"/>
      <c r="BR268" s="175"/>
      <c r="BS268" s="175"/>
      <c r="BT268" s="175"/>
    </row>
    <row r="269" spans="1:72" s="174" customFormat="1" ht="12" customHeight="1">
      <c r="B269" s="266"/>
      <c r="C269" s="47"/>
      <c r="D269" s="267"/>
      <c r="E269" s="269"/>
      <c r="F269" s="393"/>
      <c r="G269" s="417"/>
      <c r="H269" s="418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5"/>
      <c r="BM269" s="175"/>
      <c r="BN269" s="175"/>
      <c r="BO269" s="175"/>
      <c r="BP269" s="175"/>
      <c r="BQ269" s="175"/>
      <c r="BR269" s="175"/>
      <c r="BS269" s="175"/>
      <c r="BT269" s="175"/>
    </row>
    <row r="270" spans="1:72" s="174" customFormat="1" ht="12" customHeight="1">
      <c r="B270" s="47"/>
      <c r="C270" s="47"/>
      <c r="D270" s="380"/>
      <c r="E270" s="380"/>
      <c r="F270" s="393"/>
      <c r="G270" s="417"/>
      <c r="H270" s="419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175"/>
      <c r="BL270" s="175"/>
      <c r="BM270" s="175"/>
      <c r="BN270" s="175"/>
      <c r="BO270" s="175"/>
      <c r="BP270" s="175"/>
      <c r="BQ270" s="175"/>
      <c r="BR270" s="175"/>
      <c r="BS270" s="175"/>
      <c r="BT270" s="175"/>
    </row>
    <row r="271" spans="1:72" s="174" customFormat="1" ht="12" customHeight="1">
      <c r="B271" s="47"/>
      <c r="C271" s="47"/>
      <c r="D271" s="267"/>
      <c r="E271" s="380"/>
      <c r="F271" s="393"/>
      <c r="G271" s="417"/>
      <c r="H271" s="419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5"/>
      <c r="BM271" s="175"/>
      <c r="BN271" s="175"/>
      <c r="BO271" s="175"/>
      <c r="BP271" s="175"/>
      <c r="BQ271" s="175"/>
      <c r="BR271" s="175"/>
      <c r="BS271" s="175"/>
      <c r="BT271" s="175"/>
    </row>
    <row r="272" spans="1:72" s="174" customFormat="1" ht="12" customHeight="1">
      <c r="B272" s="47"/>
      <c r="C272" s="47"/>
      <c r="D272" s="380"/>
      <c r="E272" s="380"/>
      <c r="F272" s="393"/>
      <c r="G272" s="417"/>
      <c r="H272" s="419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5"/>
      <c r="BM272" s="175"/>
      <c r="BN272" s="175"/>
      <c r="BO272" s="175"/>
      <c r="BP272" s="175"/>
      <c r="BQ272" s="175"/>
      <c r="BR272" s="175"/>
      <c r="BS272" s="175"/>
      <c r="BT272" s="175"/>
    </row>
    <row r="273" spans="1:72" s="174" customFormat="1" ht="12" customHeight="1">
      <c r="B273" s="47"/>
      <c r="C273" s="47"/>
      <c r="D273" s="267"/>
      <c r="E273" s="269"/>
      <c r="F273" s="393"/>
      <c r="G273" s="417"/>
      <c r="H273" s="418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5"/>
      <c r="BN273" s="175"/>
      <c r="BO273" s="175"/>
      <c r="BP273" s="175"/>
      <c r="BQ273" s="175"/>
      <c r="BR273" s="175"/>
      <c r="BS273" s="175"/>
      <c r="BT273" s="175"/>
    </row>
    <row r="274" spans="1:72" s="174" customFormat="1" ht="12" customHeight="1">
      <c r="B274" s="47"/>
      <c r="C274" s="47"/>
      <c r="D274" s="47"/>
      <c r="E274" s="47"/>
      <c r="F274" s="47"/>
      <c r="G274" s="428"/>
      <c r="H274" s="52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5"/>
      <c r="BM274" s="175"/>
      <c r="BN274" s="175"/>
      <c r="BO274" s="175"/>
      <c r="BP274" s="175"/>
      <c r="BQ274" s="175"/>
      <c r="BR274" s="175"/>
      <c r="BS274" s="175"/>
      <c r="BT274" s="175"/>
    </row>
    <row r="275" spans="1:72" s="174" customFormat="1" ht="12" customHeight="1">
      <c r="B275" s="121"/>
      <c r="C275" s="47"/>
      <c r="D275" s="267"/>
      <c r="E275" s="380"/>
      <c r="F275" s="386"/>
      <c r="G275" s="423"/>
      <c r="H275" s="419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  <c r="BS275" s="175"/>
      <c r="BT275" s="175"/>
    </row>
    <row r="276" spans="1:72" s="174" customFormat="1" ht="12" customHeight="1">
      <c r="B276" s="121"/>
      <c r="C276" s="47"/>
      <c r="D276" s="380"/>
      <c r="E276" s="380"/>
      <c r="F276" s="386"/>
      <c r="G276" s="423"/>
      <c r="H276" s="419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  <c r="BP276" s="175"/>
      <c r="BQ276" s="175"/>
      <c r="BR276" s="175"/>
      <c r="BS276" s="175"/>
      <c r="BT276" s="175"/>
    </row>
    <row r="277" spans="1:72" s="174" customFormat="1" ht="12" customHeight="1">
      <c r="B277" s="121"/>
      <c r="C277" s="47"/>
      <c r="D277" s="267"/>
      <c r="E277" s="269"/>
      <c r="F277" s="393"/>
      <c r="G277" s="417"/>
      <c r="H277" s="418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  <c r="BP277" s="175"/>
      <c r="BQ277" s="175"/>
      <c r="BR277" s="175"/>
      <c r="BS277" s="175"/>
      <c r="BT277" s="175"/>
    </row>
    <row r="278" spans="1:72" s="174" customFormat="1" ht="12" customHeight="1">
      <c r="B278" s="121"/>
      <c r="C278" s="47"/>
      <c r="D278" s="267"/>
      <c r="E278" s="269"/>
      <c r="F278" s="393"/>
      <c r="G278" s="417"/>
      <c r="H278" s="418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  <c r="BP278" s="175"/>
      <c r="BQ278" s="175"/>
      <c r="BR278" s="175"/>
      <c r="BS278" s="175"/>
      <c r="BT278" s="175"/>
    </row>
    <row r="279" spans="1:72" s="174" customFormat="1" ht="12" customHeight="1">
      <c r="B279" s="121"/>
      <c r="C279" s="47"/>
      <c r="D279" s="267"/>
      <c r="E279" s="269"/>
      <c r="F279" s="393"/>
      <c r="G279" s="417"/>
      <c r="H279" s="418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  <c r="BP279" s="175"/>
      <c r="BQ279" s="175"/>
      <c r="BR279" s="175"/>
      <c r="BS279" s="175"/>
      <c r="BT279" s="175"/>
    </row>
    <row r="280" spans="1:72" s="174" customFormat="1" ht="12" customHeight="1">
      <c r="B280" s="121"/>
      <c r="C280" s="47"/>
      <c r="D280" s="380"/>
      <c r="E280" s="380"/>
      <c r="F280" s="393"/>
      <c r="G280" s="417"/>
      <c r="H280" s="419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  <c r="BP280" s="175"/>
      <c r="BQ280" s="175"/>
      <c r="BR280" s="175"/>
      <c r="BS280" s="175"/>
      <c r="BT280" s="175"/>
    </row>
    <row r="281" spans="1:72" s="174" customFormat="1" ht="12" customHeight="1">
      <c r="B281" s="121"/>
      <c r="C281" s="47"/>
      <c r="D281" s="267"/>
      <c r="E281" s="380"/>
      <c r="F281" s="393"/>
      <c r="G281" s="417"/>
      <c r="H281" s="419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5"/>
      <c r="BP281" s="175"/>
      <c r="BQ281" s="175"/>
      <c r="BR281" s="175"/>
      <c r="BS281" s="175"/>
      <c r="BT281" s="175"/>
    </row>
    <row r="282" spans="1:72" s="174" customFormat="1" ht="12" customHeight="1">
      <c r="B282" s="121"/>
      <c r="C282" s="47"/>
      <c r="D282" s="380"/>
      <c r="E282" s="380"/>
      <c r="F282" s="393"/>
      <c r="G282" s="417"/>
      <c r="H282" s="419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  <c r="BP282" s="175"/>
      <c r="BQ282" s="175"/>
      <c r="BR282" s="175"/>
      <c r="BS282" s="175"/>
      <c r="BT282" s="175"/>
    </row>
    <row r="283" spans="1:72" s="174" customFormat="1" ht="12" customHeight="1">
      <c r="B283" s="121"/>
      <c r="C283" s="47"/>
      <c r="D283" s="267"/>
      <c r="E283" s="269"/>
      <c r="F283" s="393"/>
      <c r="G283" s="417"/>
      <c r="H283" s="418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175"/>
      <c r="BN283" s="175"/>
      <c r="BO283" s="175"/>
      <c r="BP283" s="175"/>
      <c r="BQ283" s="175"/>
      <c r="BR283" s="175"/>
      <c r="BS283" s="175"/>
      <c r="BT283" s="175"/>
    </row>
    <row r="284" spans="1:72" s="174" customFormat="1" ht="12" customHeight="1">
      <c r="B284" s="121"/>
      <c r="C284" s="47"/>
      <c r="D284" s="380"/>
      <c r="E284" s="380"/>
      <c r="F284" s="393"/>
      <c r="G284" s="417"/>
      <c r="H284" s="419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  <c r="BS284" s="175"/>
      <c r="BT284" s="175"/>
    </row>
    <row r="285" spans="1:72" s="174" customFormat="1" ht="12" customHeight="1">
      <c r="B285" s="121"/>
      <c r="C285" s="47"/>
      <c r="D285" s="267"/>
      <c r="E285" s="269"/>
      <c r="F285" s="393"/>
      <c r="G285" s="417"/>
      <c r="H285" s="418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5"/>
      <c r="BM285" s="175"/>
      <c r="BN285" s="175"/>
      <c r="BO285" s="175"/>
      <c r="BP285" s="175"/>
      <c r="BQ285" s="175"/>
      <c r="BR285" s="175"/>
      <c r="BS285" s="175"/>
      <c r="BT285" s="175"/>
    </row>
    <row r="286" spans="1:72" s="174" customFormat="1" ht="12" customHeight="1">
      <c r="B286" s="121"/>
      <c r="C286" s="47"/>
      <c r="D286" s="380"/>
      <c r="E286" s="380"/>
      <c r="F286" s="393"/>
      <c r="G286" s="417"/>
      <c r="H286" s="419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175"/>
      <c r="BN286" s="175"/>
      <c r="BO286" s="175"/>
      <c r="BP286" s="175"/>
      <c r="BQ286" s="175"/>
      <c r="BR286" s="175"/>
      <c r="BS286" s="175"/>
      <c r="BT286" s="175"/>
    </row>
    <row r="287" spans="1:72" s="174" customFormat="1" ht="12" customHeight="1">
      <c r="B287" s="121"/>
      <c r="C287" s="47"/>
      <c r="D287" s="267"/>
      <c r="E287" s="269"/>
      <c r="F287" s="393"/>
      <c r="G287" s="417"/>
      <c r="H287" s="418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5"/>
      <c r="BR287" s="175"/>
      <c r="BS287" s="175"/>
      <c r="BT287" s="175"/>
    </row>
    <row r="288" spans="1:72" s="174" customFormat="1" ht="12" customHeight="1">
      <c r="B288" s="121"/>
      <c r="C288" s="47"/>
      <c r="D288" s="380"/>
      <c r="E288" s="380"/>
      <c r="F288" s="393"/>
      <c r="G288" s="417"/>
      <c r="H288" s="419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  <c r="BP288" s="175"/>
      <c r="BQ288" s="175"/>
      <c r="BR288" s="175"/>
      <c r="BS288" s="175"/>
      <c r="BT288" s="175"/>
    </row>
    <row r="289" spans="2:72" s="174" customFormat="1" ht="12" customHeight="1">
      <c r="B289" s="121"/>
      <c r="C289" s="47"/>
      <c r="D289" s="380"/>
      <c r="E289" s="380"/>
      <c r="F289" s="393"/>
      <c r="G289" s="417"/>
      <c r="H289" s="419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175"/>
      <c r="BN289" s="175"/>
      <c r="BO289" s="175"/>
      <c r="BP289" s="175"/>
      <c r="BQ289" s="175"/>
      <c r="BR289" s="175"/>
      <c r="BS289" s="175"/>
      <c r="BT289" s="175"/>
    </row>
    <row r="290" spans="2:72" s="174" customFormat="1" ht="12" customHeight="1">
      <c r="B290" s="47"/>
      <c r="C290" s="47"/>
      <c r="D290" s="380"/>
      <c r="E290" s="380"/>
      <c r="F290" s="393"/>
      <c r="G290" s="417"/>
      <c r="H290" s="419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5"/>
      <c r="BM290" s="175"/>
      <c r="BN290" s="175"/>
      <c r="BO290" s="175"/>
      <c r="BP290" s="175"/>
      <c r="BQ290" s="175"/>
      <c r="BR290" s="175"/>
      <c r="BS290" s="175"/>
      <c r="BT290" s="175"/>
    </row>
    <row r="291" spans="2:72" s="174" customFormat="1" ht="12" customHeight="1">
      <c r="B291" s="47"/>
      <c r="C291" s="47"/>
      <c r="D291" s="267"/>
      <c r="E291" s="269"/>
      <c r="F291" s="393"/>
      <c r="G291" s="417"/>
      <c r="H291" s="418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  <c r="BO291" s="175"/>
      <c r="BP291" s="175"/>
      <c r="BQ291" s="175"/>
      <c r="BR291" s="175"/>
      <c r="BS291" s="175"/>
      <c r="BT291" s="175"/>
    </row>
    <row r="292" spans="2:72" s="174" customFormat="1" ht="12" customHeight="1">
      <c r="B292" s="47"/>
      <c r="C292" s="47"/>
      <c r="D292" s="380"/>
      <c r="E292" s="380"/>
      <c r="F292" s="393"/>
      <c r="G292" s="417"/>
      <c r="H292" s="419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5"/>
      <c r="BN292" s="175"/>
      <c r="BO292" s="175"/>
      <c r="BP292" s="175"/>
      <c r="BQ292" s="175"/>
      <c r="BR292" s="175"/>
      <c r="BS292" s="175"/>
      <c r="BT292" s="175"/>
    </row>
    <row r="293" spans="2:72" s="174" customFormat="1" ht="12" customHeight="1">
      <c r="B293" s="47"/>
      <c r="C293" s="47"/>
      <c r="D293" s="380"/>
      <c r="E293" s="269"/>
      <c r="F293" s="393"/>
      <c r="G293" s="417"/>
      <c r="H293" s="418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5"/>
      <c r="BR293" s="175"/>
      <c r="BS293" s="175"/>
      <c r="BT293" s="175"/>
    </row>
    <row r="294" spans="2:72" s="174" customFormat="1" ht="12" customHeight="1">
      <c r="B294" s="137"/>
      <c r="C294" s="137"/>
      <c r="D294" s="3"/>
      <c r="E294" s="137"/>
      <c r="F294" s="137"/>
      <c r="G294" s="429"/>
      <c r="H294" s="76"/>
      <c r="I294" s="180"/>
      <c r="J294" s="175"/>
      <c r="K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5"/>
      <c r="BN294" s="175"/>
      <c r="BO294" s="175"/>
      <c r="BP294" s="175"/>
      <c r="BQ294" s="175"/>
      <c r="BR294" s="175"/>
      <c r="BS294" s="175"/>
      <c r="BT294" s="175"/>
    </row>
    <row r="295" spans="2:72" s="174" customFormat="1" ht="12" customHeight="1">
      <c r="B295" s="138" t="s">
        <v>28</v>
      </c>
      <c r="C295" s="172"/>
      <c r="D295" s="173"/>
      <c r="E295" s="156"/>
      <c r="F295" s="142"/>
      <c r="G295" s="40"/>
      <c r="H295" s="481">
        <f>SUM(H240:H294)</f>
        <v>0</v>
      </c>
      <c r="I295" s="180"/>
      <c r="J295" s="175"/>
      <c r="K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5"/>
      <c r="BN295" s="175"/>
      <c r="BO295" s="175"/>
      <c r="BP295" s="175"/>
      <c r="BQ295" s="175"/>
      <c r="BR295" s="175"/>
      <c r="BS295" s="175"/>
      <c r="BT295" s="175"/>
    </row>
    <row r="296" spans="2:72" s="174" customFormat="1" ht="12" customHeight="1">
      <c r="B296" s="2"/>
      <c r="C296" s="2"/>
      <c r="D296" s="144">
        <v>305</v>
      </c>
      <c r="E296" s="147"/>
      <c r="F296" s="146"/>
      <c r="G296" s="373"/>
      <c r="H296" s="2"/>
      <c r="I296" s="178"/>
      <c r="J296" s="175"/>
      <c r="K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  <c r="BP296" s="175"/>
      <c r="BQ296" s="175"/>
      <c r="BR296" s="175"/>
      <c r="BS296" s="175"/>
      <c r="BT296" s="175"/>
    </row>
    <row r="297" spans="2:72" s="174" customFormat="1" ht="13.8">
      <c r="B297" s="148" t="s">
        <v>165</v>
      </c>
      <c r="C297" s="1"/>
      <c r="D297" s="2"/>
      <c r="E297" s="151"/>
      <c r="F297" s="150"/>
      <c r="G297" s="372"/>
      <c r="H297" s="1"/>
      <c r="I297" s="175"/>
      <c r="J297" s="175"/>
      <c r="K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  <c r="BS297" s="175"/>
      <c r="BT297" s="175"/>
    </row>
    <row r="298" spans="2:72" s="174" customFormat="1" ht="12" customHeight="1">
      <c r="B298" s="148" t="str">
        <f>B237</f>
        <v>SECTION C - ADDITIONAL SCOPE - GANDHI STATION - ALBERTINA SISULU</v>
      </c>
      <c r="C298" s="1"/>
      <c r="D298" s="2"/>
      <c r="E298" s="151"/>
      <c r="F298" s="150"/>
      <c r="G298" s="372"/>
      <c r="H298" s="1"/>
      <c r="I298" s="175"/>
      <c r="J298" s="175"/>
      <c r="K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5"/>
      <c r="BM298" s="175"/>
      <c r="BN298" s="175"/>
      <c r="BO298" s="175"/>
      <c r="BP298" s="175"/>
      <c r="BQ298" s="175"/>
      <c r="BR298" s="175"/>
      <c r="BS298" s="175"/>
      <c r="BT298" s="175"/>
    </row>
    <row r="299" spans="2:72" s="174" customFormat="1" ht="12">
      <c r="B299" s="2"/>
      <c r="C299" s="2"/>
      <c r="D299" s="2"/>
      <c r="E299" s="147"/>
      <c r="F299" s="146"/>
      <c r="G299" s="373"/>
      <c r="I299" s="175"/>
      <c r="J299" s="175"/>
      <c r="K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5"/>
      <c r="BM299" s="175"/>
      <c r="BN299" s="175"/>
      <c r="BO299" s="175"/>
      <c r="BP299" s="175"/>
      <c r="BQ299" s="175"/>
      <c r="BR299" s="175"/>
      <c r="BS299" s="175"/>
      <c r="BT299" s="175"/>
    </row>
    <row r="300" spans="2:72" s="2" customFormat="1" ht="12" customHeight="1">
      <c r="B300" s="152" t="s">
        <v>1</v>
      </c>
      <c r="C300" s="152" t="s">
        <v>2</v>
      </c>
      <c r="D300" s="152" t="s">
        <v>3</v>
      </c>
      <c r="E300" s="152" t="s">
        <v>4</v>
      </c>
      <c r="F300" s="153" t="s">
        <v>5</v>
      </c>
      <c r="G300" s="374" t="s">
        <v>6</v>
      </c>
      <c r="H300" s="10" t="s">
        <v>7</v>
      </c>
      <c r="I300" s="175"/>
      <c r="J300" s="178"/>
      <c r="K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78"/>
      <c r="AE300" s="178"/>
      <c r="AF300" s="178"/>
      <c r="AG300" s="178"/>
      <c r="AH300" s="178"/>
      <c r="AI300" s="178"/>
      <c r="AJ300" s="178"/>
      <c r="AK300" s="178"/>
      <c r="AL300" s="178"/>
      <c r="AM300" s="178"/>
      <c r="AN300" s="178"/>
      <c r="AO300" s="178"/>
      <c r="AP300" s="178"/>
      <c r="AQ300" s="178"/>
      <c r="AR300" s="178"/>
      <c r="AS300" s="178"/>
      <c r="AT300" s="178"/>
      <c r="AU300" s="178"/>
      <c r="AV300" s="178"/>
      <c r="AW300" s="178"/>
      <c r="AX300" s="178"/>
      <c r="AY300" s="178"/>
      <c r="AZ300" s="178"/>
      <c r="BA300" s="178"/>
      <c r="BB300" s="178"/>
      <c r="BC300" s="178"/>
      <c r="BD300" s="178"/>
      <c r="BE300" s="178"/>
      <c r="BF300" s="178"/>
      <c r="BG300" s="178"/>
      <c r="BH300" s="178"/>
      <c r="BI300" s="178"/>
      <c r="BJ300" s="178"/>
      <c r="BK300" s="178"/>
      <c r="BL300" s="178"/>
      <c r="BM300" s="178"/>
      <c r="BN300" s="178"/>
      <c r="BO300" s="178"/>
      <c r="BP300" s="178"/>
      <c r="BQ300" s="178"/>
      <c r="BR300" s="178"/>
      <c r="BS300" s="178"/>
      <c r="BT300" s="178"/>
    </row>
    <row r="301" spans="2:72" s="1" customFormat="1" ht="13.8">
      <c r="B301" s="285"/>
      <c r="C301" s="264"/>
      <c r="D301" s="20" t="s">
        <v>76</v>
      </c>
      <c r="E301" s="143"/>
      <c r="F301" s="265"/>
      <c r="G301" s="39"/>
      <c r="H301" s="354"/>
      <c r="I301" s="175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  <c r="AS301" s="180"/>
      <c r="AT301" s="180"/>
      <c r="AU301" s="180"/>
      <c r="AV301" s="180"/>
      <c r="AW301" s="180"/>
      <c r="AX301" s="180"/>
      <c r="AY301" s="180"/>
      <c r="AZ301" s="180"/>
      <c r="BA301" s="180"/>
      <c r="BB301" s="180"/>
      <c r="BC301" s="180"/>
      <c r="BD301" s="180"/>
      <c r="BE301" s="180"/>
      <c r="BF301" s="180"/>
      <c r="BG301" s="180"/>
      <c r="BH301" s="180"/>
      <c r="BI301" s="180"/>
      <c r="BJ301" s="180"/>
      <c r="BK301" s="180"/>
      <c r="BL301" s="180"/>
      <c r="BM301" s="180"/>
      <c r="BN301" s="180"/>
      <c r="BO301" s="180"/>
      <c r="BP301" s="180"/>
      <c r="BQ301" s="180"/>
      <c r="BR301" s="180"/>
      <c r="BS301" s="180"/>
      <c r="BT301" s="180"/>
    </row>
    <row r="302" spans="2:72" s="1" customFormat="1" ht="13.8">
      <c r="B302" s="163" t="s">
        <v>77</v>
      </c>
      <c r="C302" s="163"/>
      <c r="D302" s="164" t="s">
        <v>78</v>
      </c>
      <c r="E302" s="163"/>
      <c r="F302" s="163"/>
      <c r="G302" s="430"/>
      <c r="H302" s="84"/>
      <c r="I302" s="175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  <c r="AS302" s="180"/>
      <c r="AT302" s="180"/>
      <c r="AU302" s="180"/>
      <c r="AV302" s="180"/>
      <c r="AW302" s="180"/>
      <c r="AX302" s="180"/>
      <c r="AY302" s="180"/>
      <c r="AZ302" s="180"/>
      <c r="BA302" s="180"/>
      <c r="BB302" s="180"/>
      <c r="BC302" s="180"/>
      <c r="BD302" s="180"/>
      <c r="BE302" s="180"/>
      <c r="BF302" s="180"/>
      <c r="BG302" s="180"/>
      <c r="BH302" s="180"/>
      <c r="BI302" s="180"/>
      <c r="BJ302" s="180"/>
      <c r="BK302" s="180"/>
      <c r="BL302" s="180"/>
    </row>
    <row r="303" spans="2:72" s="2" customFormat="1" ht="12">
      <c r="B303" s="224"/>
      <c r="C303" s="224"/>
      <c r="D303" s="268"/>
      <c r="E303" s="224"/>
      <c r="F303" s="224"/>
      <c r="G303" s="431"/>
      <c r="H303" s="361"/>
      <c r="I303" s="175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  <c r="AA303" s="178"/>
      <c r="AB303" s="178"/>
      <c r="AC303" s="178"/>
      <c r="AD303" s="178"/>
      <c r="AE303" s="178"/>
      <c r="AF303" s="178"/>
      <c r="AG303" s="178"/>
      <c r="AH303" s="178"/>
      <c r="AI303" s="178"/>
      <c r="AJ303" s="178"/>
      <c r="AK303" s="178"/>
      <c r="AL303" s="178"/>
      <c r="AM303" s="178"/>
      <c r="AN303" s="178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8"/>
      <c r="AY303" s="178"/>
      <c r="AZ303" s="178"/>
      <c r="BA303" s="178"/>
      <c r="BB303" s="178"/>
      <c r="BC303" s="178"/>
      <c r="BD303" s="178"/>
      <c r="BE303" s="178"/>
      <c r="BF303" s="178"/>
      <c r="BG303" s="178"/>
      <c r="BH303" s="178"/>
      <c r="BI303" s="178"/>
      <c r="BJ303" s="178"/>
      <c r="BK303" s="178"/>
      <c r="BL303" s="178"/>
    </row>
    <row r="304" spans="2:72" s="174" customFormat="1" ht="22.8">
      <c r="B304" s="266" t="s">
        <v>455</v>
      </c>
      <c r="C304" s="266"/>
      <c r="D304" s="267" t="s">
        <v>442</v>
      </c>
      <c r="E304" s="380"/>
      <c r="F304" s="386"/>
      <c r="G304" s="423"/>
      <c r="H304" s="419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  <c r="BI304" s="175"/>
      <c r="BJ304" s="175"/>
      <c r="BK304" s="175"/>
      <c r="BL304" s="175"/>
    </row>
    <row r="305" spans="1:72" s="174" customFormat="1" ht="11.4">
      <c r="B305" s="387"/>
      <c r="C305" s="275"/>
      <c r="D305" s="380"/>
      <c r="E305" s="380"/>
      <c r="F305" s="386"/>
      <c r="G305" s="423"/>
      <c r="H305" s="419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  <c r="BI305" s="175"/>
      <c r="BJ305" s="175"/>
      <c r="BK305" s="175"/>
      <c r="BL305" s="175"/>
    </row>
    <row r="306" spans="1:72" s="174" customFormat="1" ht="19.8" customHeight="1">
      <c r="A306" s="174">
        <v>3554</v>
      </c>
      <c r="B306" s="387"/>
      <c r="C306" s="268"/>
      <c r="D306" s="267" t="s">
        <v>443</v>
      </c>
      <c r="E306" s="380"/>
      <c r="F306" s="386"/>
      <c r="G306" s="504"/>
      <c r="H306" s="419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  <c r="BI306" s="175"/>
      <c r="BJ306" s="175"/>
      <c r="BK306" s="175"/>
      <c r="BL306" s="175"/>
    </row>
    <row r="307" spans="1:72" s="174" customFormat="1" ht="11.4">
      <c r="B307" s="387"/>
      <c r="C307" s="275"/>
      <c r="D307" s="380"/>
      <c r="E307" s="380"/>
      <c r="F307" s="386"/>
      <c r="G307" s="504"/>
      <c r="H307" s="419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175"/>
      <c r="BL307" s="175"/>
    </row>
    <row r="308" spans="1:72" s="174" customFormat="1" ht="12" customHeight="1">
      <c r="A308" s="174">
        <v>3564</v>
      </c>
      <c r="B308" s="387"/>
      <c r="C308" s="268"/>
      <c r="D308" s="267" t="s">
        <v>444</v>
      </c>
      <c r="E308" s="269" t="s">
        <v>15</v>
      </c>
      <c r="F308" s="393">
        <v>450</v>
      </c>
      <c r="G308" s="505"/>
      <c r="H308" s="480">
        <f>F308*G308</f>
        <v>0</v>
      </c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  <c r="BI308" s="175"/>
      <c r="BJ308" s="175"/>
      <c r="BK308" s="175"/>
      <c r="BL308" s="175"/>
    </row>
    <row r="309" spans="1:72" s="174" customFormat="1" ht="11.4">
      <c r="B309" s="387"/>
      <c r="C309" s="275"/>
      <c r="D309" s="267"/>
      <c r="E309" s="269"/>
      <c r="F309" s="393"/>
      <c r="G309" s="505"/>
      <c r="H309" s="418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  <c r="BI309" s="175"/>
      <c r="BJ309" s="175"/>
      <c r="BK309" s="175"/>
      <c r="BL309" s="175"/>
    </row>
    <row r="310" spans="1:72" s="174" customFormat="1" ht="12" customHeight="1">
      <c r="B310" s="387"/>
      <c r="C310" s="268"/>
      <c r="D310" s="267" t="s">
        <v>445</v>
      </c>
      <c r="E310" s="269" t="s">
        <v>15</v>
      </c>
      <c r="F310" s="393">
        <v>125</v>
      </c>
      <c r="G310" s="505"/>
      <c r="H310" s="480">
        <f>F310*G310</f>
        <v>0</v>
      </c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  <c r="BI310" s="175"/>
      <c r="BJ310" s="175"/>
      <c r="BK310" s="175"/>
      <c r="BL310" s="175"/>
      <c r="BM310" s="175"/>
      <c r="BN310" s="175"/>
      <c r="BO310" s="175"/>
      <c r="BP310" s="175"/>
      <c r="BQ310" s="175"/>
      <c r="BR310" s="175"/>
      <c r="BS310" s="175"/>
      <c r="BT310" s="175"/>
    </row>
    <row r="311" spans="1:72" s="174" customFormat="1" ht="12" customHeight="1">
      <c r="B311" s="387"/>
      <c r="C311" s="275"/>
      <c r="D311" s="380"/>
      <c r="E311" s="380"/>
      <c r="F311" s="393"/>
      <c r="G311" s="505"/>
      <c r="H311" s="419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  <c r="BI311" s="175"/>
      <c r="BJ311" s="175"/>
      <c r="BK311" s="175"/>
      <c r="BL311" s="175"/>
      <c r="BM311" s="175"/>
      <c r="BN311" s="175"/>
      <c r="BO311" s="175"/>
      <c r="BP311" s="175"/>
      <c r="BQ311" s="175"/>
      <c r="BR311" s="175"/>
      <c r="BS311" s="175"/>
      <c r="BT311" s="175"/>
    </row>
    <row r="312" spans="1:72" s="174" customFormat="1" ht="12" customHeight="1">
      <c r="B312" s="387"/>
      <c r="C312" s="287"/>
      <c r="D312" s="267" t="s">
        <v>446</v>
      </c>
      <c r="E312" s="380"/>
      <c r="F312" s="393"/>
      <c r="G312" s="505"/>
      <c r="H312" s="419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5"/>
      <c r="BM312" s="175"/>
      <c r="BN312" s="175"/>
      <c r="BO312" s="175"/>
      <c r="BP312" s="175"/>
      <c r="BQ312" s="175"/>
      <c r="BR312" s="175"/>
      <c r="BS312" s="175"/>
      <c r="BT312" s="175"/>
    </row>
    <row r="313" spans="1:72" s="174" customFormat="1" ht="12" customHeight="1">
      <c r="B313" s="387"/>
      <c r="C313" s="47"/>
      <c r="D313" s="380"/>
      <c r="E313" s="380"/>
      <c r="F313" s="393"/>
      <c r="G313" s="505"/>
      <c r="H313" s="419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5"/>
      <c r="BM313" s="175"/>
      <c r="BN313" s="175"/>
      <c r="BO313" s="175"/>
      <c r="BP313" s="175"/>
      <c r="BQ313" s="175"/>
      <c r="BR313" s="175"/>
      <c r="BS313" s="175"/>
      <c r="BT313" s="175"/>
    </row>
    <row r="314" spans="1:72" s="174" customFormat="1" ht="22.8">
      <c r="B314" s="387"/>
      <c r="C314" s="47"/>
      <c r="D314" s="267" t="s">
        <v>447</v>
      </c>
      <c r="E314" s="269" t="s">
        <v>15</v>
      </c>
      <c r="F314" s="393">
        <v>968</v>
      </c>
      <c r="G314" s="505"/>
      <c r="H314" s="480">
        <f>F314*G314</f>
        <v>0</v>
      </c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5"/>
      <c r="BN314" s="175"/>
      <c r="BO314" s="175"/>
      <c r="BP314" s="175"/>
      <c r="BQ314" s="175"/>
      <c r="BR314" s="175"/>
      <c r="BS314" s="175"/>
      <c r="BT314" s="175"/>
    </row>
    <row r="315" spans="1:72" s="174" customFormat="1" ht="12" customHeight="1">
      <c r="B315" s="387"/>
      <c r="C315" s="47"/>
      <c r="D315" s="380"/>
      <c r="E315" s="380"/>
      <c r="F315" s="393"/>
      <c r="G315" s="505"/>
      <c r="H315" s="419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5"/>
      <c r="BN315" s="175"/>
      <c r="BO315" s="175"/>
      <c r="BP315" s="175"/>
      <c r="BQ315" s="175"/>
      <c r="BR315" s="175"/>
      <c r="BS315" s="175"/>
      <c r="BT315" s="175"/>
    </row>
    <row r="316" spans="1:72" s="174" customFormat="1" ht="12" customHeight="1">
      <c r="B316" s="387"/>
      <c r="C316" s="47"/>
      <c r="D316" s="267" t="s">
        <v>448</v>
      </c>
      <c r="E316" s="380"/>
      <c r="F316" s="393"/>
      <c r="G316" s="505"/>
      <c r="H316" s="419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5"/>
      <c r="BN316" s="175"/>
      <c r="BO316" s="175"/>
      <c r="BP316" s="175"/>
      <c r="BQ316" s="175"/>
      <c r="BR316" s="175"/>
      <c r="BS316" s="175"/>
      <c r="BT316" s="175"/>
    </row>
    <row r="317" spans="1:72" s="174" customFormat="1" ht="12" customHeight="1">
      <c r="B317" s="387"/>
      <c r="C317" s="47"/>
      <c r="D317" s="380"/>
      <c r="E317" s="380"/>
      <c r="F317" s="393"/>
      <c r="G317" s="505"/>
      <c r="H317" s="419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175"/>
      <c r="BN317" s="175"/>
      <c r="BO317" s="175"/>
      <c r="BP317" s="175"/>
      <c r="BQ317" s="175"/>
      <c r="BR317" s="175"/>
      <c r="BS317" s="175"/>
      <c r="BT317" s="175"/>
    </row>
    <row r="318" spans="1:72" s="174" customFormat="1" ht="11.4">
      <c r="B318" s="387"/>
      <c r="C318" s="47"/>
      <c r="D318" s="267" t="s">
        <v>449</v>
      </c>
      <c r="E318" s="269" t="s">
        <v>15</v>
      </c>
      <c r="F318" s="393">
        <v>113</v>
      </c>
      <c r="G318" s="505"/>
      <c r="H318" s="480">
        <f>F318*G318</f>
        <v>0</v>
      </c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5"/>
      <c r="BR318" s="175"/>
      <c r="BS318" s="175"/>
      <c r="BT318" s="175"/>
    </row>
    <row r="319" spans="1:72" s="174" customFormat="1" ht="12" customHeight="1">
      <c r="B319" s="387"/>
      <c r="C319" s="47"/>
      <c r="D319" s="380"/>
      <c r="E319" s="380"/>
      <c r="F319" s="393"/>
      <c r="G319" s="505" t="s">
        <v>311</v>
      </c>
      <c r="H319" s="419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175"/>
      <c r="BN319" s="175"/>
      <c r="BO319" s="175"/>
      <c r="BP319" s="175"/>
      <c r="BQ319" s="175"/>
      <c r="BR319" s="175"/>
      <c r="BS319" s="175"/>
      <c r="BT319" s="175"/>
    </row>
    <row r="320" spans="1:72" s="174" customFormat="1" ht="12" customHeight="1">
      <c r="B320" s="266" t="s">
        <v>456</v>
      </c>
      <c r="C320" s="47"/>
      <c r="D320" s="267" t="s">
        <v>450</v>
      </c>
      <c r="E320" s="380"/>
      <c r="F320" s="393"/>
      <c r="G320" s="505" t="s">
        <v>311</v>
      </c>
      <c r="H320" s="419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  <c r="BI320" s="175"/>
      <c r="BJ320" s="175"/>
      <c r="BK320" s="175"/>
      <c r="BL320" s="175"/>
      <c r="BM320" s="175"/>
      <c r="BN320" s="175"/>
      <c r="BO320" s="175"/>
      <c r="BP320" s="175"/>
      <c r="BQ320" s="175"/>
      <c r="BR320" s="175"/>
      <c r="BS320" s="175"/>
      <c r="BT320" s="175"/>
    </row>
    <row r="321" spans="2:72" s="174" customFormat="1" ht="12" customHeight="1">
      <c r="B321" s="47"/>
      <c r="C321" s="47"/>
      <c r="D321" s="380"/>
      <c r="E321" s="380"/>
      <c r="F321" s="393"/>
      <c r="G321" s="505"/>
      <c r="H321" s="419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  <c r="BI321" s="175"/>
      <c r="BJ321" s="175"/>
      <c r="BK321" s="175"/>
      <c r="BL321" s="175"/>
      <c r="BM321" s="175"/>
      <c r="BN321" s="175"/>
      <c r="BO321" s="175"/>
      <c r="BP321" s="175"/>
      <c r="BQ321" s="175"/>
      <c r="BR321" s="175"/>
      <c r="BS321" s="175"/>
      <c r="BT321" s="175"/>
    </row>
    <row r="322" spans="2:72" s="174" customFormat="1" ht="12" customHeight="1">
      <c r="B322" s="47"/>
      <c r="C322" s="47"/>
      <c r="D322" s="267" t="s">
        <v>451</v>
      </c>
      <c r="E322" s="269" t="s">
        <v>15</v>
      </c>
      <c r="F322" s="393">
        <v>450</v>
      </c>
      <c r="G322" s="505"/>
      <c r="H322" s="480">
        <f>F322*G322</f>
        <v>0</v>
      </c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  <c r="BH322" s="175"/>
      <c r="BI322" s="175"/>
      <c r="BJ322" s="175"/>
      <c r="BK322" s="175"/>
      <c r="BL322" s="175"/>
      <c r="BM322" s="175"/>
      <c r="BN322" s="175"/>
      <c r="BO322" s="175"/>
      <c r="BP322" s="175"/>
      <c r="BQ322" s="175"/>
      <c r="BR322" s="175"/>
      <c r="BS322" s="175"/>
      <c r="BT322" s="175"/>
    </row>
    <row r="323" spans="2:72" s="174" customFormat="1" ht="12" customHeight="1">
      <c r="B323" s="47"/>
      <c r="C323" s="47"/>
      <c r="D323" s="380"/>
      <c r="E323" s="380"/>
      <c r="F323" s="393"/>
      <c r="G323" s="505"/>
      <c r="H323" s="419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5"/>
      <c r="BM323" s="175"/>
      <c r="BN323" s="175"/>
      <c r="BO323" s="175"/>
      <c r="BP323" s="175"/>
      <c r="BQ323" s="175"/>
      <c r="BR323" s="175"/>
      <c r="BS323" s="175"/>
      <c r="BT323" s="175"/>
    </row>
    <row r="324" spans="2:72" s="174" customFormat="1" ht="12" customHeight="1">
      <c r="B324" s="47"/>
      <c r="C324" s="47"/>
      <c r="D324" s="267" t="s">
        <v>452</v>
      </c>
      <c r="E324" s="269" t="s">
        <v>15</v>
      </c>
      <c r="F324" s="393">
        <v>125</v>
      </c>
      <c r="G324" s="505"/>
      <c r="H324" s="480">
        <f>F324*G324</f>
        <v>0</v>
      </c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5"/>
      <c r="BR324" s="175"/>
      <c r="BS324" s="175"/>
      <c r="BT324" s="175"/>
    </row>
    <row r="325" spans="2:72" s="174" customFormat="1" ht="12" customHeight="1">
      <c r="B325" s="47"/>
      <c r="C325" s="47"/>
      <c r="D325" s="380"/>
      <c r="E325" s="380"/>
      <c r="F325" s="393"/>
      <c r="G325" s="505"/>
      <c r="H325" s="419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  <c r="BC325" s="175"/>
      <c r="BD325" s="175"/>
      <c r="BE325" s="175"/>
      <c r="BF325" s="175"/>
      <c r="BG325" s="175"/>
      <c r="BH325" s="175"/>
      <c r="BI325" s="175"/>
      <c r="BJ325" s="175"/>
      <c r="BK325" s="175"/>
      <c r="BL325" s="175"/>
      <c r="BM325" s="175"/>
      <c r="BN325" s="175"/>
      <c r="BO325" s="175"/>
      <c r="BP325" s="175"/>
      <c r="BQ325" s="175"/>
      <c r="BR325" s="175"/>
      <c r="BS325" s="175"/>
      <c r="BT325" s="175"/>
    </row>
    <row r="326" spans="2:72" s="174" customFormat="1" ht="12" customHeight="1">
      <c r="B326" s="47"/>
      <c r="C326" s="47"/>
      <c r="D326" s="267" t="s">
        <v>453</v>
      </c>
      <c r="E326" s="269" t="s">
        <v>15</v>
      </c>
      <c r="F326" s="393">
        <v>968</v>
      </c>
      <c r="G326" s="505"/>
      <c r="H326" s="480">
        <f>F326*G326</f>
        <v>0</v>
      </c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5"/>
      <c r="BM326" s="175"/>
      <c r="BN326" s="175"/>
      <c r="BO326" s="175"/>
      <c r="BP326" s="175"/>
      <c r="BQ326" s="175"/>
      <c r="BR326" s="175"/>
      <c r="BS326" s="175"/>
      <c r="BT326" s="175"/>
    </row>
    <row r="327" spans="2:72" s="174" customFormat="1" ht="12" customHeight="1">
      <c r="B327" s="47"/>
      <c r="C327" s="47"/>
      <c r="D327" s="380"/>
      <c r="E327" s="380"/>
      <c r="F327" s="393"/>
      <c r="G327" s="505"/>
      <c r="H327" s="419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  <c r="BI327" s="175"/>
      <c r="BJ327" s="175"/>
      <c r="BK327" s="175"/>
      <c r="BL327" s="175"/>
      <c r="BM327" s="175"/>
      <c r="BN327" s="175"/>
      <c r="BO327" s="175"/>
      <c r="BP327" s="175"/>
      <c r="BQ327" s="175"/>
      <c r="BR327" s="175"/>
      <c r="BS327" s="175"/>
      <c r="BT327" s="175"/>
    </row>
    <row r="328" spans="2:72" s="174" customFormat="1" ht="12" customHeight="1">
      <c r="B328" s="47"/>
      <c r="C328" s="47"/>
      <c r="D328" s="267" t="s">
        <v>454</v>
      </c>
      <c r="E328" s="269" t="s">
        <v>15</v>
      </c>
      <c r="F328" s="393">
        <v>113</v>
      </c>
      <c r="G328" s="505"/>
      <c r="H328" s="480">
        <f>F328*G328</f>
        <v>0</v>
      </c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  <c r="BI328" s="175"/>
      <c r="BJ328" s="175"/>
      <c r="BK328" s="175"/>
      <c r="BL328" s="175"/>
      <c r="BM328" s="175"/>
      <c r="BN328" s="175"/>
      <c r="BO328" s="175"/>
      <c r="BP328" s="175"/>
      <c r="BQ328" s="175"/>
      <c r="BR328" s="175"/>
      <c r="BS328" s="175"/>
      <c r="BT328" s="175"/>
    </row>
    <row r="329" spans="2:72" s="174" customFormat="1" ht="12" customHeight="1">
      <c r="B329" s="47"/>
      <c r="C329" s="47"/>
      <c r="D329" s="47"/>
      <c r="E329" s="47"/>
      <c r="F329" s="47"/>
      <c r="G329" s="51"/>
      <c r="H329" s="52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  <c r="BI329" s="175"/>
      <c r="BJ329" s="175"/>
      <c r="BK329" s="175"/>
      <c r="BL329" s="175"/>
      <c r="BM329" s="175"/>
      <c r="BN329" s="175"/>
      <c r="BO329" s="175"/>
      <c r="BP329" s="175"/>
      <c r="BQ329" s="175"/>
      <c r="BR329" s="175"/>
      <c r="BS329" s="175"/>
      <c r="BT329" s="175"/>
    </row>
    <row r="330" spans="2:72" s="174" customFormat="1" ht="12" customHeight="1">
      <c r="B330" s="47"/>
      <c r="C330" s="47"/>
      <c r="D330" s="47"/>
      <c r="E330" s="47"/>
      <c r="F330" s="47"/>
      <c r="G330" s="51"/>
      <c r="H330" s="52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  <c r="BI330" s="175"/>
      <c r="BJ330" s="175"/>
      <c r="BK330" s="175"/>
      <c r="BL330" s="175"/>
      <c r="BM330" s="175"/>
      <c r="BN330" s="175"/>
      <c r="BO330" s="175"/>
      <c r="BP330" s="175"/>
      <c r="BQ330" s="175"/>
      <c r="BR330" s="175"/>
      <c r="BS330" s="175"/>
      <c r="BT330" s="175"/>
    </row>
    <row r="331" spans="2:72" s="174" customFormat="1" ht="12" customHeight="1">
      <c r="B331" s="47"/>
      <c r="C331" s="47"/>
      <c r="D331" s="47"/>
      <c r="E331" s="47"/>
      <c r="F331" s="47"/>
      <c r="G331" s="51"/>
      <c r="H331" s="52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5"/>
      <c r="BM331" s="175"/>
      <c r="BN331" s="175"/>
      <c r="BO331" s="175"/>
      <c r="BP331" s="175"/>
      <c r="BQ331" s="175"/>
      <c r="BR331" s="175"/>
      <c r="BS331" s="175"/>
      <c r="BT331" s="175"/>
    </row>
    <row r="332" spans="2:72" s="174" customFormat="1" ht="12" customHeight="1">
      <c r="B332" s="47"/>
      <c r="C332" s="47"/>
      <c r="D332" s="47"/>
      <c r="E332" s="47"/>
      <c r="F332" s="47"/>
      <c r="G332" s="51"/>
      <c r="H332" s="52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  <c r="BI332" s="175"/>
      <c r="BJ332" s="175"/>
      <c r="BK332" s="175"/>
      <c r="BL332" s="175"/>
      <c r="BM332" s="175"/>
      <c r="BN332" s="175"/>
      <c r="BO332" s="175"/>
      <c r="BP332" s="175"/>
      <c r="BQ332" s="175"/>
      <c r="BR332" s="175"/>
      <c r="BS332" s="175"/>
      <c r="BT332" s="175"/>
    </row>
    <row r="333" spans="2:72" s="174" customFormat="1" ht="12" customHeight="1">
      <c r="B333" s="47"/>
      <c r="C333" s="47"/>
      <c r="D333" s="47"/>
      <c r="E333" s="47"/>
      <c r="F333" s="47"/>
      <c r="G333" s="51"/>
      <c r="H333" s="52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  <c r="BI333" s="175"/>
      <c r="BJ333" s="175"/>
      <c r="BK333" s="175"/>
      <c r="BL333" s="175"/>
      <c r="BM333" s="175"/>
      <c r="BN333" s="175"/>
      <c r="BO333" s="175"/>
      <c r="BP333" s="175"/>
      <c r="BQ333" s="175"/>
      <c r="BR333" s="175"/>
      <c r="BS333" s="175"/>
      <c r="BT333" s="175"/>
    </row>
    <row r="334" spans="2:72" s="174" customFormat="1" ht="12" customHeight="1">
      <c r="B334" s="47"/>
      <c r="C334" s="47"/>
      <c r="D334" s="47"/>
      <c r="E334" s="47"/>
      <c r="F334" s="47"/>
      <c r="G334" s="51"/>
      <c r="H334" s="52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5"/>
      <c r="BM334" s="175"/>
      <c r="BN334" s="175"/>
      <c r="BO334" s="175"/>
      <c r="BP334" s="175"/>
      <c r="BQ334" s="175"/>
      <c r="BR334" s="175"/>
      <c r="BS334" s="175"/>
      <c r="BT334" s="175"/>
    </row>
    <row r="335" spans="2:72" s="174" customFormat="1" ht="12" customHeight="1">
      <c r="B335" s="47"/>
      <c r="C335" s="47"/>
      <c r="D335" s="47"/>
      <c r="E335" s="47"/>
      <c r="F335" s="47"/>
      <c r="G335" s="51"/>
      <c r="H335" s="52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  <c r="BI335" s="175"/>
      <c r="BJ335" s="175"/>
      <c r="BK335" s="175"/>
      <c r="BL335" s="175"/>
      <c r="BM335" s="175"/>
      <c r="BN335" s="175"/>
      <c r="BO335" s="175"/>
      <c r="BP335" s="175"/>
      <c r="BQ335" s="175"/>
      <c r="BR335" s="175"/>
      <c r="BS335" s="175"/>
      <c r="BT335" s="175"/>
    </row>
    <row r="336" spans="2:72" s="174" customFormat="1" ht="12" customHeight="1">
      <c r="B336" s="47"/>
      <c r="C336" s="47"/>
      <c r="D336" s="47"/>
      <c r="E336" s="47"/>
      <c r="F336" s="47"/>
      <c r="G336" s="51"/>
      <c r="H336" s="52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  <c r="BI336" s="175"/>
      <c r="BJ336" s="175"/>
      <c r="BK336" s="175"/>
      <c r="BL336" s="175"/>
      <c r="BM336" s="175"/>
      <c r="BN336" s="175"/>
      <c r="BO336" s="175"/>
      <c r="BP336" s="175"/>
      <c r="BQ336" s="175"/>
      <c r="BR336" s="175"/>
      <c r="BS336" s="175"/>
      <c r="BT336" s="175"/>
    </row>
    <row r="337" spans="2:72" s="174" customFormat="1" ht="12" customHeight="1">
      <c r="B337" s="47"/>
      <c r="C337" s="47"/>
      <c r="D337" s="47"/>
      <c r="E337" s="47"/>
      <c r="F337" s="47"/>
      <c r="G337" s="51"/>
      <c r="H337" s="52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  <c r="BI337" s="175"/>
      <c r="BJ337" s="175"/>
      <c r="BK337" s="175"/>
      <c r="BL337" s="175"/>
      <c r="BM337" s="175"/>
      <c r="BN337" s="175"/>
      <c r="BO337" s="175"/>
      <c r="BP337" s="175"/>
      <c r="BQ337" s="175"/>
      <c r="BR337" s="175"/>
      <c r="BS337" s="175"/>
      <c r="BT337" s="175"/>
    </row>
    <row r="338" spans="2:72" s="174" customFormat="1" ht="12" customHeight="1">
      <c r="B338" s="47"/>
      <c r="C338" s="47"/>
      <c r="D338" s="47"/>
      <c r="E338" s="47"/>
      <c r="F338" s="47"/>
      <c r="G338" s="51"/>
      <c r="H338" s="52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  <c r="BI338" s="175"/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</row>
    <row r="339" spans="2:72" s="174" customFormat="1" ht="12" customHeight="1">
      <c r="B339" s="47"/>
      <c r="C339" s="47"/>
      <c r="D339" s="47"/>
      <c r="E339" s="47"/>
      <c r="F339" s="47"/>
      <c r="G339" s="51"/>
      <c r="H339" s="52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175"/>
      <c r="BL339" s="175"/>
      <c r="BM339" s="175"/>
      <c r="BN339" s="175"/>
      <c r="BO339" s="175"/>
      <c r="BP339" s="175"/>
      <c r="BQ339" s="175"/>
      <c r="BR339" s="175"/>
      <c r="BS339" s="175"/>
      <c r="BT339" s="175"/>
    </row>
    <row r="340" spans="2:72" s="174" customFormat="1" ht="12" customHeight="1">
      <c r="B340" s="47"/>
      <c r="C340" s="47"/>
      <c r="D340" s="47"/>
      <c r="E340" s="47"/>
      <c r="F340" s="47"/>
      <c r="G340" s="51"/>
      <c r="H340" s="52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5"/>
      <c r="BM340" s="175"/>
      <c r="BN340" s="175"/>
      <c r="BO340" s="175"/>
      <c r="BP340" s="175"/>
      <c r="BQ340" s="175"/>
      <c r="BR340" s="175"/>
      <c r="BS340" s="175"/>
      <c r="BT340" s="175"/>
    </row>
    <row r="341" spans="2:72" s="174" customFormat="1" ht="12" customHeight="1">
      <c r="B341" s="47"/>
      <c r="C341" s="47"/>
      <c r="D341" s="47"/>
      <c r="E341" s="47"/>
      <c r="F341" s="47"/>
      <c r="G341" s="51"/>
      <c r="H341" s="52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5"/>
      <c r="BM341" s="175"/>
      <c r="BN341" s="175"/>
      <c r="BO341" s="175"/>
      <c r="BP341" s="175"/>
      <c r="BQ341" s="175"/>
      <c r="BR341" s="175"/>
      <c r="BS341" s="175"/>
      <c r="BT341" s="175"/>
    </row>
    <row r="342" spans="2:72" s="174" customFormat="1" ht="12" customHeight="1">
      <c r="B342" s="47"/>
      <c r="C342" s="47"/>
      <c r="D342" s="47"/>
      <c r="E342" s="47"/>
      <c r="F342" s="47"/>
      <c r="G342" s="416"/>
      <c r="H342" s="52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  <c r="BI342" s="175"/>
      <c r="BJ342" s="175"/>
      <c r="BK342" s="175"/>
      <c r="BL342" s="175"/>
      <c r="BM342" s="175"/>
      <c r="BN342" s="175"/>
      <c r="BO342" s="175"/>
      <c r="BP342" s="175"/>
      <c r="BQ342" s="175"/>
      <c r="BR342" s="175"/>
      <c r="BS342" s="175"/>
      <c r="BT342" s="175"/>
    </row>
    <row r="343" spans="2:72" s="174" customFormat="1" ht="12" customHeight="1">
      <c r="B343" s="47"/>
      <c r="C343" s="47"/>
      <c r="D343" s="47"/>
      <c r="E343" s="47"/>
      <c r="F343" s="47"/>
      <c r="G343" s="416"/>
      <c r="H343" s="52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  <c r="BI343" s="175"/>
      <c r="BJ343" s="175"/>
      <c r="BK343" s="175"/>
      <c r="BL343" s="175"/>
      <c r="BM343" s="175"/>
      <c r="BN343" s="175"/>
      <c r="BO343" s="175"/>
      <c r="BP343" s="175"/>
      <c r="BQ343" s="175"/>
      <c r="BR343" s="175"/>
      <c r="BS343" s="175"/>
      <c r="BT343" s="175"/>
    </row>
    <row r="344" spans="2:72" s="174" customFormat="1" ht="12" customHeight="1">
      <c r="B344" s="47"/>
      <c r="C344" s="47"/>
      <c r="D344" s="47"/>
      <c r="E344" s="47"/>
      <c r="F344" s="47"/>
      <c r="G344" s="416"/>
      <c r="H344" s="52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5"/>
      <c r="BM344" s="175"/>
      <c r="BN344" s="175"/>
      <c r="BO344" s="175"/>
      <c r="BP344" s="175"/>
      <c r="BQ344" s="175"/>
      <c r="BR344" s="175"/>
      <c r="BS344" s="175"/>
      <c r="BT344" s="175"/>
    </row>
    <row r="345" spans="2:72" s="174" customFormat="1" ht="12" customHeight="1">
      <c r="B345" s="47"/>
      <c r="C345" s="47"/>
      <c r="D345" s="47"/>
      <c r="E345" s="47"/>
      <c r="F345" s="47"/>
      <c r="G345" s="416"/>
      <c r="H345" s="52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5"/>
      <c r="BM345" s="175"/>
      <c r="BN345" s="175"/>
      <c r="BO345" s="175"/>
      <c r="BP345" s="175"/>
      <c r="BQ345" s="175"/>
      <c r="BR345" s="175"/>
      <c r="BS345" s="175"/>
      <c r="BT345" s="175"/>
    </row>
    <row r="346" spans="2:72" s="174" customFormat="1" ht="12" customHeight="1">
      <c r="B346" s="47"/>
      <c r="C346" s="47"/>
      <c r="D346" s="47"/>
      <c r="E346" s="47"/>
      <c r="F346" s="47"/>
      <c r="G346" s="416"/>
      <c r="H346" s="52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  <c r="BI346" s="175"/>
      <c r="BJ346" s="175"/>
      <c r="BK346" s="175"/>
      <c r="BL346" s="175"/>
      <c r="BM346" s="175"/>
      <c r="BN346" s="175"/>
      <c r="BO346" s="175"/>
      <c r="BP346" s="175"/>
      <c r="BQ346" s="175"/>
      <c r="BR346" s="175"/>
      <c r="BS346" s="175"/>
      <c r="BT346" s="175"/>
    </row>
    <row r="347" spans="2:72" s="174" customFormat="1" ht="12" customHeight="1">
      <c r="B347" s="47"/>
      <c r="C347" s="47"/>
      <c r="D347" s="47"/>
      <c r="E347" s="47"/>
      <c r="F347" s="47"/>
      <c r="G347" s="416"/>
      <c r="H347" s="52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  <c r="BI347" s="175"/>
      <c r="BJ347" s="175"/>
      <c r="BK347" s="175"/>
      <c r="BL347" s="175"/>
      <c r="BM347" s="175"/>
      <c r="BN347" s="175"/>
      <c r="BO347" s="175"/>
      <c r="BP347" s="175"/>
      <c r="BQ347" s="175"/>
      <c r="BR347" s="175"/>
      <c r="BS347" s="175"/>
      <c r="BT347" s="175"/>
    </row>
    <row r="348" spans="2:72" s="174" customFormat="1" ht="12" customHeight="1">
      <c r="B348" s="47"/>
      <c r="C348" s="47"/>
      <c r="D348" s="47"/>
      <c r="E348" s="47"/>
      <c r="F348" s="47"/>
      <c r="G348" s="416"/>
      <c r="H348" s="52"/>
      <c r="I348" s="178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  <c r="BI348" s="175"/>
      <c r="BJ348" s="175"/>
      <c r="BK348" s="175"/>
      <c r="BL348" s="175"/>
      <c r="BM348" s="175"/>
      <c r="BN348" s="175"/>
      <c r="BO348" s="175"/>
      <c r="BP348" s="175"/>
      <c r="BQ348" s="175"/>
      <c r="BR348" s="175"/>
      <c r="BS348" s="175"/>
      <c r="BT348" s="175"/>
    </row>
    <row r="349" spans="2:72" s="174" customFormat="1" ht="12" customHeight="1">
      <c r="B349" s="137"/>
      <c r="C349" s="137"/>
      <c r="D349" s="3"/>
      <c r="E349" s="137"/>
      <c r="F349" s="137"/>
      <c r="G349" s="422"/>
      <c r="H349" s="76"/>
      <c r="I349" s="180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5"/>
      <c r="BR349" s="175"/>
      <c r="BS349" s="175"/>
      <c r="BT349" s="175"/>
    </row>
    <row r="350" spans="2:72" s="174" customFormat="1" ht="12" customHeight="1">
      <c r="B350" s="138" t="s">
        <v>28</v>
      </c>
      <c r="C350" s="172"/>
      <c r="D350" s="173"/>
      <c r="E350" s="156"/>
      <c r="F350" s="142"/>
      <c r="G350" s="40"/>
      <c r="H350" s="481">
        <f>SUM(H302:H349)</f>
        <v>0</v>
      </c>
      <c r="I350" s="180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  <c r="BC350" s="175"/>
      <c r="BD350" s="175"/>
      <c r="BE350" s="175"/>
      <c r="BF350" s="175"/>
      <c r="BG350" s="175"/>
      <c r="BH350" s="175"/>
      <c r="BI350" s="175"/>
      <c r="BJ350" s="175"/>
      <c r="BK350" s="175"/>
      <c r="BL350" s="175"/>
      <c r="BM350" s="175"/>
      <c r="BN350" s="175"/>
      <c r="BO350" s="175"/>
      <c r="BP350" s="175"/>
      <c r="BQ350" s="175"/>
      <c r="BR350" s="175"/>
      <c r="BS350" s="175"/>
      <c r="BT350" s="175"/>
    </row>
    <row r="351" spans="2:72" s="174" customFormat="1" ht="12" customHeight="1">
      <c r="B351" s="2"/>
      <c r="C351" s="2"/>
      <c r="D351" s="144">
        <v>306</v>
      </c>
      <c r="E351" s="147"/>
      <c r="F351" s="146"/>
      <c r="G351" s="373"/>
      <c r="H351" s="2"/>
      <c r="I351" s="178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  <c r="BI351" s="175"/>
      <c r="BJ351" s="175"/>
      <c r="BK351" s="175"/>
      <c r="BL351" s="175"/>
      <c r="BM351" s="175"/>
      <c r="BN351" s="175"/>
      <c r="BO351" s="175"/>
      <c r="BP351" s="175"/>
      <c r="BQ351" s="175"/>
      <c r="BR351" s="175"/>
      <c r="BS351" s="175"/>
      <c r="BT351" s="175"/>
    </row>
    <row r="352" spans="2:72" s="174" customFormat="1" ht="12" customHeight="1">
      <c r="B352" s="148" t="s">
        <v>165</v>
      </c>
      <c r="C352" s="1"/>
      <c r="D352" s="2"/>
      <c r="E352" s="151"/>
      <c r="F352" s="150"/>
      <c r="G352" s="372"/>
      <c r="H352" s="1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  <c r="BI352" s="175"/>
      <c r="BJ352" s="175"/>
      <c r="BK352" s="175"/>
      <c r="BL352" s="175"/>
      <c r="BM352" s="175"/>
      <c r="BN352" s="175"/>
      <c r="BO352" s="175"/>
      <c r="BP352" s="175"/>
      <c r="BQ352" s="175"/>
      <c r="BR352" s="175"/>
      <c r="BS352" s="175"/>
      <c r="BT352" s="175"/>
    </row>
    <row r="353" spans="2:72" s="174" customFormat="1" ht="12" customHeight="1">
      <c r="B353" s="148" t="str">
        <f>B298</f>
        <v>SECTION C - ADDITIONAL SCOPE - GANDHI STATION - ALBERTINA SISULU</v>
      </c>
      <c r="C353" s="1"/>
      <c r="D353" s="2"/>
      <c r="E353" s="151"/>
      <c r="F353" s="150"/>
      <c r="G353" s="372"/>
      <c r="H353" s="1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175"/>
      <c r="BB353" s="175"/>
      <c r="BC353" s="175"/>
      <c r="BD353" s="175"/>
      <c r="BE353" s="175"/>
      <c r="BF353" s="175"/>
      <c r="BG353" s="175"/>
      <c r="BH353" s="175"/>
      <c r="BI353" s="175"/>
      <c r="BJ353" s="175"/>
      <c r="BK353" s="175"/>
      <c r="BL353" s="175"/>
      <c r="BM353" s="175"/>
      <c r="BN353" s="175"/>
      <c r="BO353" s="175"/>
      <c r="BP353" s="175"/>
      <c r="BQ353" s="175"/>
      <c r="BR353" s="175"/>
      <c r="BS353" s="175"/>
      <c r="BT353" s="175"/>
    </row>
    <row r="354" spans="2:72" s="174" customFormat="1" ht="12" customHeight="1">
      <c r="B354" s="2"/>
      <c r="C354" s="2"/>
      <c r="D354" s="2"/>
      <c r="E354" s="147"/>
      <c r="F354" s="146"/>
      <c r="G354" s="373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  <c r="BC354" s="175"/>
      <c r="BD354" s="175"/>
      <c r="BE354" s="175"/>
      <c r="BF354" s="175"/>
      <c r="BG354" s="175"/>
      <c r="BH354" s="175"/>
      <c r="BI354" s="175"/>
      <c r="BJ354" s="175"/>
      <c r="BK354" s="175"/>
      <c r="BL354" s="175"/>
      <c r="BM354" s="175"/>
      <c r="BN354" s="175"/>
      <c r="BO354" s="175"/>
      <c r="BP354" s="175"/>
      <c r="BQ354" s="175"/>
      <c r="BR354" s="175"/>
      <c r="BS354" s="175"/>
      <c r="BT354" s="175"/>
    </row>
    <row r="355" spans="2:72" s="174" customFormat="1" ht="12" customHeight="1">
      <c r="B355" s="152" t="s">
        <v>1</v>
      </c>
      <c r="C355" s="152" t="s">
        <v>2</v>
      </c>
      <c r="D355" s="152" t="s">
        <v>3</v>
      </c>
      <c r="E355" s="152" t="s">
        <v>4</v>
      </c>
      <c r="F355" s="153" t="s">
        <v>5</v>
      </c>
      <c r="G355" s="374" t="s">
        <v>6</v>
      </c>
      <c r="H355" s="10" t="s">
        <v>7</v>
      </c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5"/>
      <c r="BR355" s="175"/>
      <c r="BS355" s="175"/>
      <c r="BT355" s="175"/>
    </row>
    <row r="356" spans="2:72" s="174" customFormat="1" ht="12" customHeight="1">
      <c r="B356" s="154"/>
      <c r="C356" s="203"/>
      <c r="D356" s="8" t="s">
        <v>120</v>
      </c>
      <c r="E356" s="156"/>
      <c r="F356" s="142"/>
      <c r="G356" s="40"/>
      <c r="H356" s="62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  <c r="BC356" s="175"/>
      <c r="BD356" s="175"/>
      <c r="BE356" s="175"/>
      <c r="BF356" s="175"/>
      <c r="BG356" s="175"/>
      <c r="BH356" s="175"/>
      <c r="BI356" s="175"/>
      <c r="BJ356" s="175"/>
      <c r="BK356" s="175"/>
      <c r="BL356" s="175"/>
      <c r="BM356" s="175"/>
      <c r="BN356" s="175"/>
      <c r="BO356" s="175"/>
      <c r="BP356" s="175"/>
      <c r="BQ356" s="175"/>
      <c r="BR356" s="175"/>
      <c r="BS356" s="175"/>
      <c r="BT356" s="175"/>
    </row>
    <row r="357" spans="2:72" s="174" customFormat="1" ht="12" customHeight="1">
      <c r="B357" s="163" t="s">
        <v>121</v>
      </c>
      <c r="C357" s="163"/>
      <c r="D357" s="164" t="s">
        <v>122</v>
      </c>
      <c r="E357" s="163"/>
      <c r="F357" s="163"/>
      <c r="G357" s="430"/>
      <c r="H357" s="84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  <c r="BI357" s="175"/>
      <c r="BJ357" s="175"/>
      <c r="BK357" s="175"/>
      <c r="BL357" s="175"/>
      <c r="BM357" s="175"/>
      <c r="BN357" s="175"/>
      <c r="BO357" s="175"/>
      <c r="BP357" s="175"/>
      <c r="BQ357" s="175"/>
      <c r="BR357" s="175"/>
      <c r="BS357" s="175"/>
      <c r="BT357" s="175"/>
    </row>
    <row r="358" spans="2:72" s="174" customFormat="1" ht="12" customHeight="1">
      <c r="B358" s="121"/>
      <c r="C358" s="121"/>
      <c r="D358" s="43"/>
      <c r="E358" s="121"/>
      <c r="F358" s="121"/>
      <c r="G358" s="416"/>
      <c r="H358" s="67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175"/>
      <c r="BB358" s="175"/>
      <c r="BC358" s="175"/>
      <c r="BD358" s="175"/>
      <c r="BE358" s="175"/>
      <c r="BF358" s="175"/>
      <c r="BG358" s="175"/>
      <c r="BH358" s="175"/>
      <c r="BI358" s="175"/>
      <c r="BJ358" s="175"/>
      <c r="BK358" s="175"/>
      <c r="BL358" s="175"/>
      <c r="BM358" s="175"/>
      <c r="BN358" s="175"/>
      <c r="BO358" s="175"/>
      <c r="BP358" s="175"/>
      <c r="BQ358" s="175"/>
      <c r="BR358" s="175"/>
      <c r="BS358" s="175"/>
      <c r="BT358" s="175"/>
    </row>
    <row r="359" spans="2:72" s="174" customFormat="1" ht="12" customHeight="1">
      <c r="B359" s="266" t="s">
        <v>123</v>
      </c>
      <c r="C359" s="266"/>
      <c r="D359" s="267" t="s">
        <v>457</v>
      </c>
      <c r="E359" s="380"/>
      <c r="F359" s="386"/>
      <c r="G359" s="423"/>
      <c r="H359" s="419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  <c r="BI359" s="175"/>
      <c r="BJ359" s="175"/>
      <c r="BK359" s="175"/>
      <c r="BL359" s="175"/>
      <c r="BM359" s="175"/>
      <c r="BN359" s="175"/>
      <c r="BO359" s="175"/>
      <c r="BP359" s="175"/>
      <c r="BQ359" s="175"/>
      <c r="BR359" s="175"/>
      <c r="BS359" s="175"/>
      <c r="BT359" s="175"/>
    </row>
    <row r="360" spans="2:72" s="174" customFormat="1" ht="12" customHeight="1">
      <c r="B360" s="121"/>
      <c r="C360" s="121"/>
      <c r="D360" s="380"/>
      <c r="E360" s="380"/>
      <c r="F360" s="386"/>
      <c r="G360" s="423"/>
      <c r="H360" s="419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  <c r="BC360" s="175"/>
      <c r="BD360" s="175"/>
      <c r="BE360" s="175"/>
      <c r="BF360" s="175"/>
      <c r="BG360" s="175"/>
      <c r="BH360" s="175"/>
      <c r="BI360" s="175"/>
      <c r="BJ360" s="175"/>
      <c r="BK360" s="175"/>
      <c r="BL360" s="175"/>
      <c r="BM360" s="175"/>
      <c r="BN360" s="175"/>
      <c r="BO360" s="175"/>
      <c r="BP360" s="175"/>
      <c r="BQ360" s="175"/>
      <c r="BR360" s="175"/>
      <c r="BS360" s="175"/>
      <c r="BT360" s="175"/>
    </row>
    <row r="361" spans="2:72" s="174" customFormat="1" ht="12" customHeight="1">
      <c r="B361" s="121"/>
      <c r="C361" s="121"/>
      <c r="D361" s="267" t="s">
        <v>458</v>
      </c>
      <c r="E361" s="380"/>
      <c r="F361" s="386"/>
      <c r="G361" s="504"/>
      <c r="H361" s="419"/>
      <c r="I361" s="175"/>
      <c r="J361" s="175"/>
      <c r="K361" s="228"/>
      <c r="L361" s="231"/>
      <c r="M361" s="243"/>
      <c r="N361" s="244"/>
      <c r="O361" s="244"/>
      <c r="P361" s="245"/>
      <c r="Q361" s="24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  <c r="BC361" s="175"/>
      <c r="BD361" s="175"/>
      <c r="BE361" s="175"/>
      <c r="BF361" s="175"/>
      <c r="BG361" s="175"/>
      <c r="BH361" s="175"/>
      <c r="BI361" s="175"/>
      <c r="BJ361" s="175"/>
      <c r="BK361" s="175"/>
      <c r="BL361" s="175"/>
      <c r="BM361" s="175"/>
      <c r="BN361" s="175"/>
      <c r="BO361" s="175"/>
      <c r="BP361" s="175"/>
      <c r="BQ361" s="175"/>
      <c r="BR361" s="175"/>
      <c r="BS361" s="175"/>
      <c r="BT361" s="175"/>
    </row>
    <row r="362" spans="2:72" s="174" customFormat="1" ht="12" customHeight="1">
      <c r="B362" s="121"/>
      <c r="C362" s="121"/>
      <c r="D362" s="380"/>
      <c r="E362" s="380"/>
      <c r="F362" s="386"/>
      <c r="G362" s="504"/>
      <c r="H362" s="419"/>
      <c r="I362" s="175"/>
      <c r="J362" s="175"/>
      <c r="K362" s="231"/>
      <c r="L362" s="231"/>
      <c r="M362" s="246"/>
      <c r="N362" s="247"/>
      <c r="O362" s="246"/>
      <c r="P362" s="247"/>
      <c r="Q362" s="248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  <c r="BI362" s="175"/>
      <c r="BJ362" s="175"/>
      <c r="BK362" s="175"/>
      <c r="BL362" s="175"/>
      <c r="BM362" s="175"/>
      <c r="BN362" s="175"/>
      <c r="BO362" s="175"/>
      <c r="BP362" s="175"/>
      <c r="BQ362" s="175"/>
      <c r="BR362" s="175"/>
      <c r="BS362" s="175"/>
      <c r="BT362" s="175"/>
    </row>
    <row r="363" spans="2:72" s="174" customFormat="1" ht="12" customHeight="1">
      <c r="B363" s="224"/>
      <c r="C363" s="121"/>
      <c r="D363" s="267" t="s">
        <v>459</v>
      </c>
      <c r="E363" s="269" t="s">
        <v>15</v>
      </c>
      <c r="F363" s="393">
        <v>968</v>
      </c>
      <c r="G363" s="505"/>
      <c r="H363" s="480">
        <f>F363*G363</f>
        <v>0</v>
      </c>
      <c r="I363" s="175"/>
      <c r="J363" s="175"/>
      <c r="K363" s="231"/>
      <c r="L363" s="231"/>
      <c r="M363" s="246"/>
      <c r="N363" s="247"/>
      <c r="O363" s="247"/>
      <c r="P363" s="246"/>
      <c r="Q363" s="248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  <c r="BI363" s="175"/>
      <c r="BJ363" s="175"/>
      <c r="BK363" s="175"/>
      <c r="BL363" s="175"/>
      <c r="BM363" s="175"/>
      <c r="BN363" s="175"/>
      <c r="BO363" s="175"/>
      <c r="BP363" s="175"/>
      <c r="BQ363" s="175"/>
      <c r="BR363" s="175"/>
      <c r="BS363" s="175"/>
      <c r="BT363" s="175"/>
    </row>
    <row r="364" spans="2:72" s="174" customFormat="1" ht="12" customHeight="1">
      <c r="B364" s="224"/>
      <c r="C364" s="121"/>
      <c r="D364" s="380"/>
      <c r="E364" s="380"/>
      <c r="F364" s="393"/>
      <c r="G364" s="505"/>
      <c r="H364" s="419"/>
      <c r="I364" s="175"/>
      <c r="J364" s="175"/>
      <c r="K364" s="231"/>
      <c r="L364" s="249"/>
      <c r="M364" s="250"/>
      <c r="N364" s="250"/>
      <c r="O364" s="250"/>
      <c r="P364" s="250"/>
      <c r="Q364" s="251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  <c r="BI364" s="175"/>
      <c r="BJ364" s="175"/>
      <c r="BK364" s="175"/>
      <c r="BL364" s="175"/>
      <c r="BM364" s="175"/>
      <c r="BN364" s="175"/>
      <c r="BO364" s="175"/>
      <c r="BP364" s="175"/>
      <c r="BQ364" s="175"/>
      <c r="BR364" s="175"/>
      <c r="BS364" s="175"/>
      <c r="BT364" s="175"/>
    </row>
    <row r="365" spans="2:72" s="174" customFormat="1" ht="12" customHeight="1">
      <c r="B365" s="266" t="s">
        <v>124</v>
      </c>
      <c r="C365" s="121"/>
      <c r="D365" s="267" t="s">
        <v>125</v>
      </c>
      <c r="E365" s="380"/>
      <c r="F365" s="393"/>
      <c r="G365" s="505"/>
      <c r="H365" s="419"/>
      <c r="I365" s="175"/>
      <c r="J365" s="175"/>
      <c r="K365" s="231"/>
      <c r="L365" s="231"/>
      <c r="M365" s="250"/>
      <c r="N365" s="250"/>
      <c r="O365" s="250"/>
      <c r="P365" s="250"/>
      <c r="Q365" s="251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  <c r="BC365" s="175"/>
      <c r="BD365" s="175"/>
      <c r="BE365" s="175"/>
      <c r="BF365" s="175"/>
      <c r="BG365" s="175"/>
      <c r="BH365" s="175"/>
      <c r="BI365" s="175"/>
      <c r="BJ365" s="175"/>
      <c r="BK365" s="175"/>
      <c r="BL365" s="175"/>
      <c r="BM365" s="175"/>
      <c r="BN365" s="175"/>
      <c r="BO365" s="175"/>
      <c r="BP365" s="175"/>
      <c r="BQ365" s="175"/>
      <c r="BR365" s="175"/>
      <c r="BS365" s="175"/>
      <c r="BT365" s="175"/>
    </row>
    <row r="366" spans="2:72" s="174" customFormat="1" ht="12" customHeight="1">
      <c r="B366" s="387"/>
      <c r="C366" s="266"/>
      <c r="D366" s="380"/>
      <c r="E366" s="380"/>
      <c r="F366" s="393"/>
      <c r="G366" s="505"/>
      <c r="H366" s="419"/>
      <c r="I366" s="175"/>
      <c r="J366" s="283"/>
      <c r="K366" s="231"/>
      <c r="L366" s="231"/>
      <c r="M366" s="234"/>
      <c r="N366" s="234"/>
      <c r="O366" s="234"/>
      <c r="P366" s="234"/>
      <c r="Q366" s="252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  <c r="BC366" s="175"/>
      <c r="BD366" s="175"/>
      <c r="BE366" s="175"/>
      <c r="BF366" s="175"/>
      <c r="BG366" s="175"/>
      <c r="BH366" s="175"/>
      <c r="BI366" s="175"/>
      <c r="BJ366" s="175"/>
      <c r="BK366" s="175"/>
      <c r="BL366" s="175"/>
      <c r="BM366" s="175"/>
      <c r="BN366" s="175"/>
      <c r="BO366" s="175"/>
      <c r="BP366" s="175"/>
      <c r="BQ366" s="175"/>
      <c r="BR366" s="175"/>
      <c r="BS366" s="175"/>
      <c r="BT366" s="175"/>
    </row>
    <row r="367" spans="2:72" s="174" customFormat="1" ht="20.100000000000001" customHeight="1">
      <c r="B367" s="387"/>
      <c r="C367" s="47"/>
      <c r="D367" s="267" t="s">
        <v>460</v>
      </c>
      <c r="E367" s="269" t="s">
        <v>127</v>
      </c>
      <c r="F367" s="393">
        <v>68</v>
      </c>
      <c r="G367" s="505"/>
      <c r="H367" s="480">
        <f>F367*G367</f>
        <v>0</v>
      </c>
      <c r="I367" s="175"/>
      <c r="J367" s="283"/>
      <c r="K367" s="231"/>
      <c r="L367" s="284"/>
      <c r="M367" s="253"/>
      <c r="N367" s="253"/>
      <c r="O367" s="253"/>
      <c r="P367" s="253"/>
      <c r="Q367" s="254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  <c r="BI367" s="175"/>
      <c r="BJ367" s="175"/>
      <c r="BK367" s="175"/>
      <c r="BL367" s="175"/>
      <c r="BM367" s="175"/>
      <c r="BN367" s="175"/>
      <c r="BO367" s="175"/>
      <c r="BP367" s="175"/>
      <c r="BQ367" s="175"/>
      <c r="BR367" s="175"/>
      <c r="BS367" s="175"/>
      <c r="BT367" s="175"/>
    </row>
    <row r="368" spans="2:72" s="2" customFormat="1" ht="12" customHeight="1">
      <c r="B368" s="387"/>
      <c r="C368" s="47"/>
      <c r="D368" s="380"/>
      <c r="E368" s="380"/>
      <c r="F368" s="393"/>
      <c r="G368" s="505"/>
      <c r="H368" s="419"/>
      <c r="I368" s="175"/>
      <c r="J368" s="175"/>
      <c r="K368" s="231"/>
      <c r="L368" s="284"/>
      <c r="M368" s="235"/>
      <c r="N368" s="235"/>
      <c r="O368" s="235"/>
      <c r="P368" s="235"/>
      <c r="Q368" s="235"/>
      <c r="R368" s="236"/>
      <c r="S368" s="178"/>
      <c r="T368" s="178"/>
      <c r="U368" s="178"/>
      <c r="V368" s="178"/>
      <c r="W368" s="178"/>
      <c r="X368" s="178"/>
      <c r="Y368" s="178"/>
      <c r="Z368" s="178"/>
      <c r="AA368" s="178"/>
      <c r="AB368" s="178"/>
      <c r="AC368" s="178"/>
      <c r="AD368" s="178"/>
      <c r="AE368" s="178"/>
      <c r="AF368" s="178"/>
      <c r="AG368" s="178"/>
      <c r="AH368" s="178"/>
      <c r="AI368" s="178"/>
      <c r="AJ368" s="178"/>
      <c r="AK368" s="178"/>
      <c r="AL368" s="178"/>
      <c r="AM368" s="178"/>
      <c r="AN368" s="178"/>
      <c r="AO368" s="178"/>
      <c r="AP368" s="178"/>
      <c r="AQ368" s="178"/>
      <c r="AR368" s="178"/>
      <c r="AS368" s="178"/>
      <c r="AT368" s="178"/>
      <c r="AU368" s="178"/>
      <c r="AV368" s="178"/>
      <c r="AW368" s="178"/>
      <c r="AX368" s="178"/>
      <c r="AY368" s="178"/>
      <c r="AZ368" s="178"/>
      <c r="BA368" s="178"/>
      <c r="BB368" s="178"/>
      <c r="BC368" s="178"/>
      <c r="BD368" s="178"/>
      <c r="BE368" s="178"/>
      <c r="BF368" s="178"/>
      <c r="BG368" s="178"/>
      <c r="BH368" s="178"/>
      <c r="BI368" s="178"/>
      <c r="BJ368" s="178"/>
      <c r="BK368" s="178"/>
      <c r="BL368" s="178"/>
      <c r="BM368" s="178"/>
      <c r="BN368" s="178"/>
      <c r="BO368" s="178"/>
      <c r="BP368" s="178"/>
      <c r="BQ368" s="178"/>
      <c r="BR368" s="178"/>
      <c r="BS368" s="178"/>
      <c r="BT368" s="178"/>
    </row>
    <row r="369" spans="1:72" s="1" customFormat="1" ht="15" customHeight="1">
      <c r="B369" s="266" t="s">
        <v>465</v>
      </c>
      <c r="C369" s="47"/>
      <c r="D369" s="267" t="s">
        <v>461</v>
      </c>
      <c r="E369" s="269" t="s">
        <v>462</v>
      </c>
      <c r="F369" s="393">
        <v>97</v>
      </c>
      <c r="G369" s="505"/>
      <c r="H369" s="480">
        <f>F369*G369</f>
        <v>0</v>
      </c>
      <c r="I369" s="175"/>
      <c r="J369" s="175"/>
      <c r="K369" s="231"/>
      <c r="L369" s="284"/>
      <c r="M369" s="253"/>
      <c r="N369" s="253"/>
      <c r="O369" s="253"/>
      <c r="P369" s="253"/>
      <c r="Q369" s="254"/>
      <c r="R369" s="175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  <c r="AS369" s="180"/>
      <c r="AT369" s="180"/>
      <c r="AU369" s="180"/>
      <c r="AV369" s="180"/>
      <c r="AW369" s="180"/>
      <c r="AX369" s="180"/>
      <c r="AY369" s="180"/>
      <c r="AZ369" s="180"/>
      <c r="BA369" s="180"/>
      <c r="BB369" s="180"/>
      <c r="BC369" s="180"/>
      <c r="BD369" s="180"/>
      <c r="BE369" s="180"/>
      <c r="BF369" s="180"/>
      <c r="BG369" s="180"/>
      <c r="BH369" s="180"/>
      <c r="BI369" s="180"/>
      <c r="BJ369" s="180"/>
      <c r="BK369" s="180"/>
      <c r="BL369" s="180"/>
      <c r="BM369" s="180"/>
      <c r="BN369" s="180"/>
      <c r="BO369" s="180"/>
      <c r="BP369" s="180"/>
      <c r="BQ369" s="180"/>
      <c r="BR369" s="180"/>
      <c r="BS369" s="180"/>
      <c r="BT369" s="180"/>
    </row>
    <row r="370" spans="1:72" s="1" customFormat="1" ht="15" customHeight="1">
      <c r="B370" s="387"/>
      <c r="C370" s="47"/>
      <c r="D370" s="380"/>
      <c r="E370" s="380"/>
      <c r="F370" s="393"/>
      <c r="G370" s="505"/>
      <c r="H370" s="419"/>
      <c r="I370" s="175"/>
      <c r="J370" s="175"/>
      <c r="K370" s="231"/>
      <c r="L370" s="284"/>
      <c r="M370" s="235"/>
      <c r="N370" s="235"/>
      <c r="O370" s="235"/>
      <c r="P370" s="235"/>
      <c r="Q370" s="235"/>
      <c r="R370" s="236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0"/>
      <c r="AT370" s="180"/>
      <c r="AU370" s="180"/>
      <c r="AV370" s="180"/>
      <c r="AW370" s="180"/>
      <c r="AX370" s="180"/>
      <c r="AY370" s="180"/>
      <c r="AZ370" s="180"/>
      <c r="BA370" s="180"/>
      <c r="BB370" s="180"/>
      <c r="BC370" s="180"/>
      <c r="BD370" s="180"/>
      <c r="BE370" s="180"/>
      <c r="BF370" s="180"/>
      <c r="BG370" s="180"/>
      <c r="BH370" s="180"/>
      <c r="BI370" s="180"/>
      <c r="BJ370" s="180"/>
      <c r="BK370" s="180"/>
      <c r="BL370" s="180"/>
      <c r="BM370" s="180"/>
      <c r="BN370" s="180"/>
      <c r="BO370" s="180"/>
      <c r="BP370" s="180"/>
      <c r="BQ370" s="180"/>
      <c r="BR370" s="180"/>
      <c r="BS370" s="180"/>
      <c r="BT370" s="180"/>
    </row>
    <row r="371" spans="1:72" s="2" customFormat="1" ht="34.200000000000003">
      <c r="B371" s="266" t="s">
        <v>466</v>
      </c>
      <c r="C371" s="47"/>
      <c r="D371" s="267" t="s">
        <v>463</v>
      </c>
      <c r="E371" s="269" t="s">
        <v>42</v>
      </c>
      <c r="F371" s="393">
        <v>3000</v>
      </c>
      <c r="G371" s="505"/>
      <c r="H371" s="480">
        <f>F371*G371</f>
        <v>0</v>
      </c>
      <c r="I371" s="175"/>
      <c r="J371" s="178"/>
      <c r="R371" s="178"/>
      <c r="S371" s="178"/>
      <c r="T371" s="178"/>
      <c r="U371" s="178"/>
      <c r="V371" s="178"/>
      <c r="W371" s="178"/>
      <c r="X371" s="178"/>
      <c r="Y371" s="178"/>
      <c r="Z371" s="178"/>
      <c r="AA371" s="178"/>
      <c r="AB371" s="178"/>
      <c r="AC371" s="178"/>
      <c r="AD371" s="178"/>
      <c r="AE371" s="178"/>
      <c r="AF371" s="178"/>
      <c r="AG371" s="178"/>
      <c r="AH371" s="178"/>
      <c r="AI371" s="178"/>
      <c r="AJ371" s="178"/>
      <c r="AK371" s="178"/>
      <c r="AL371" s="178"/>
      <c r="AM371" s="178"/>
      <c r="AN371" s="178"/>
      <c r="AO371" s="178"/>
      <c r="AP371" s="178"/>
      <c r="AQ371" s="178"/>
      <c r="AR371" s="178"/>
      <c r="AS371" s="178"/>
      <c r="AT371" s="178"/>
      <c r="AU371" s="178"/>
      <c r="AV371" s="178"/>
      <c r="AW371" s="178"/>
      <c r="AX371" s="178"/>
      <c r="AY371" s="178"/>
      <c r="AZ371" s="178"/>
      <c r="BA371" s="178"/>
      <c r="BB371" s="178"/>
      <c r="BC371" s="178"/>
      <c r="BD371" s="178"/>
      <c r="BE371" s="178"/>
      <c r="BF371" s="178"/>
      <c r="BG371" s="178"/>
      <c r="BH371" s="178"/>
      <c r="BI371" s="178"/>
      <c r="BJ371" s="178"/>
      <c r="BK371" s="178"/>
      <c r="BL371" s="178"/>
      <c r="BM371" s="178"/>
      <c r="BN371" s="178"/>
      <c r="BO371" s="178"/>
      <c r="BP371" s="178"/>
      <c r="BQ371" s="178"/>
      <c r="BR371" s="178"/>
      <c r="BS371" s="178"/>
      <c r="BT371" s="178"/>
    </row>
    <row r="372" spans="1:72" s="174" customFormat="1" ht="11.4">
      <c r="B372" s="387"/>
      <c r="C372" s="47"/>
      <c r="D372" s="380"/>
      <c r="E372" s="380"/>
      <c r="F372" s="393"/>
      <c r="G372" s="505"/>
      <c r="H372" s="419"/>
      <c r="I372" s="175"/>
      <c r="J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  <c r="AZ372" s="175"/>
      <c r="BA372" s="175"/>
      <c r="BB372" s="175"/>
      <c r="BC372" s="175"/>
      <c r="BD372" s="175"/>
      <c r="BE372" s="175"/>
      <c r="BF372" s="175"/>
      <c r="BG372" s="175"/>
      <c r="BH372" s="175"/>
      <c r="BI372" s="175"/>
      <c r="BJ372" s="175"/>
      <c r="BK372" s="175"/>
      <c r="BL372" s="175"/>
      <c r="BM372" s="175"/>
      <c r="BN372" s="175"/>
      <c r="BO372" s="175"/>
      <c r="BP372" s="175"/>
      <c r="BQ372" s="175"/>
      <c r="BR372" s="175"/>
      <c r="BS372" s="175"/>
      <c r="BT372" s="175"/>
    </row>
    <row r="373" spans="1:72" s="174" customFormat="1" ht="11.4">
      <c r="B373" s="266" t="s">
        <v>467</v>
      </c>
      <c r="C373" s="47"/>
      <c r="D373" s="267" t="s">
        <v>464</v>
      </c>
      <c r="E373" s="269" t="s">
        <v>15</v>
      </c>
      <c r="F373" s="393">
        <v>97</v>
      </c>
      <c r="G373" s="505"/>
      <c r="H373" s="480">
        <f>F373*G373</f>
        <v>0</v>
      </c>
      <c r="I373" s="175"/>
      <c r="J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  <c r="BI373" s="175"/>
      <c r="BJ373" s="175"/>
      <c r="BK373" s="175"/>
      <c r="BL373" s="175"/>
      <c r="BM373" s="175"/>
      <c r="BN373" s="175"/>
      <c r="BO373" s="175"/>
      <c r="BP373" s="175"/>
      <c r="BQ373" s="175"/>
      <c r="BR373" s="175"/>
      <c r="BS373" s="175"/>
      <c r="BT373" s="175"/>
    </row>
    <row r="374" spans="1:72" s="174" customFormat="1" ht="11.4">
      <c r="A374" s="174">
        <v>928</v>
      </c>
      <c r="B374" s="47"/>
      <c r="C374" s="47"/>
      <c r="D374" s="47"/>
      <c r="E374" s="47"/>
      <c r="F374" s="47"/>
      <c r="G374" s="51"/>
      <c r="H374" s="52"/>
      <c r="I374" s="175"/>
      <c r="J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  <c r="BI374" s="175"/>
      <c r="BJ374" s="175"/>
      <c r="BK374" s="175"/>
      <c r="BL374" s="175"/>
      <c r="BM374" s="175"/>
      <c r="BN374" s="175"/>
      <c r="BO374" s="175"/>
      <c r="BP374" s="175"/>
      <c r="BQ374" s="175"/>
      <c r="BR374" s="175"/>
      <c r="BS374" s="175"/>
      <c r="BT374" s="175"/>
    </row>
    <row r="375" spans="1:72" s="174" customFormat="1" ht="12" customHeight="1">
      <c r="B375" s="47"/>
      <c r="C375" s="47"/>
      <c r="D375" s="47"/>
      <c r="E375" s="47"/>
      <c r="F375" s="47"/>
      <c r="G375" s="51"/>
      <c r="H375" s="52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  <c r="BC375" s="175"/>
      <c r="BD375" s="175"/>
      <c r="BE375" s="175"/>
      <c r="BF375" s="175"/>
      <c r="BG375" s="175"/>
      <c r="BH375" s="175"/>
      <c r="BI375" s="175"/>
      <c r="BJ375" s="175"/>
      <c r="BK375" s="175"/>
      <c r="BL375" s="175"/>
      <c r="BM375" s="175"/>
      <c r="BN375" s="175"/>
      <c r="BO375" s="175"/>
      <c r="BP375" s="175"/>
      <c r="BQ375" s="175"/>
      <c r="BR375" s="175"/>
      <c r="BS375" s="175"/>
      <c r="BT375" s="175"/>
    </row>
    <row r="376" spans="1:72" s="174" customFormat="1" ht="11.4">
      <c r="A376" s="174">
        <v>929</v>
      </c>
      <c r="B376" s="47"/>
      <c r="C376" s="47"/>
      <c r="D376" s="47"/>
      <c r="E376" s="47"/>
      <c r="F376" s="47"/>
      <c r="G376" s="51"/>
      <c r="H376" s="52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  <c r="BI376" s="175"/>
      <c r="BJ376" s="175"/>
      <c r="BK376" s="175"/>
      <c r="BL376" s="175"/>
      <c r="BM376" s="175"/>
      <c r="BN376" s="175"/>
      <c r="BO376" s="175"/>
      <c r="BP376" s="175"/>
      <c r="BQ376" s="175"/>
      <c r="BR376" s="175"/>
      <c r="BS376" s="175"/>
      <c r="BT376" s="175"/>
    </row>
    <row r="377" spans="1:72" s="174" customFormat="1" ht="12" customHeight="1">
      <c r="B377" s="47"/>
      <c r="C377" s="47"/>
      <c r="D377" s="47"/>
      <c r="E377" s="47"/>
      <c r="F377" s="47"/>
      <c r="G377" s="51"/>
      <c r="H377" s="52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  <c r="BI377" s="175"/>
      <c r="BJ377" s="175"/>
      <c r="BK377" s="175"/>
      <c r="BL377" s="175"/>
      <c r="BM377" s="175"/>
      <c r="BN377" s="175"/>
      <c r="BO377" s="175"/>
      <c r="BP377" s="175"/>
      <c r="BQ377" s="175"/>
      <c r="BR377" s="175"/>
      <c r="BS377" s="175"/>
      <c r="BT377" s="175"/>
    </row>
    <row r="378" spans="1:72" s="174" customFormat="1" ht="24" customHeight="1">
      <c r="A378" s="174">
        <v>930</v>
      </c>
      <c r="B378" s="47"/>
      <c r="C378" s="47"/>
      <c r="D378" s="47"/>
      <c r="E378" s="47"/>
      <c r="F378" s="47"/>
      <c r="G378" s="416"/>
      <c r="H378" s="52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  <c r="BI378" s="175"/>
      <c r="BJ378" s="175"/>
      <c r="BK378" s="175"/>
      <c r="BL378" s="175"/>
      <c r="BM378" s="175"/>
      <c r="BN378" s="175"/>
      <c r="BO378" s="175"/>
      <c r="BP378" s="175"/>
      <c r="BQ378" s="175"/>
      <c r="BR378" s="175"/>
      <c r="BS378" s="175"/>
      <c r="BT378" s="175"/>
    </row>
    <row r="379" spans="1:72" s="174" customFormat="1" ht="12" customHeight="1">
      <c r="B379" s="47"/>
      <c r="C379" s="47"/>
      <c r="D379" s="47"/>
      <c r="E379" s="47"/>
      <c r="F379" s="47"/>
      <c r="G379" s="416"/>
      <c r="H379" s="52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  <c r="BI379" s="175"/>
      <c r="BJ379" s="175"/>
      <c r="BK379" s="175"/>
      <c r="BL379" s="175"/>
      <c r="BM379" s="175"/>
      <c r="BN379" s="175"/>
      <c r="BO379" s="175"/>
      <c r="BP379" s="175"/>
      <c r="BQ379" s="175"/>
      <c r="BR379" s="175"/>
      <c r="BS379" s="175"/>
      <c r="BT379" s="175"/>
    </row>
    <row r="380" spans="1:72" s="174" customFormat="1" ht="12" customHeight="1">
      <c r="A380" s="174">
        <v>2882</v>
      </c>
      <c r="B380" s="47"/>
      <c r="C380" s="47"/>
      <c r="D380" s="47"/>
      <c r="E380" s="47"/>
      <c r="F380" s="47"/>
      <c r="G380" s="416"/>
      <c r="H380" s="52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  <c r="BI380" s="175"/>
      <c r="BJ380" s="175"/>
      <c r="BK380" s="175"/>
      <c r="BL380" s="175"/>
      <c r="BM380" s="175"/>
      <c r="BN380" s="175"/>
      <c r="BO380" s="175"/>
      <c r="BP380" s="175"/>
      <c r="BQ380" s="175"/>
      <c r="BR380" s="175"/>
      <c r="BS380" s="175"/>
      <c r="BT380" s="175"/>
    </row>
    <row r="381" spans="1:72" s="174" customFormat="1" ht="11.4">
      <c r="B381" s="47"/>
      <c r="C381" s="47"/>
      <c r="D381" s="47"/>
      <c r="E381" s="47"/>
      <c r="F381" s="47"/>
      <c r="G381" s="416"/>
      <c r="H381" s="52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  <c r="BI381" s="175"/>
      <c r="BJ381" s="175"/>
      <c r="BK381" s="175"/>
      <c r="BL381" s="175"/>
      <c r="BM381" s="175"/>
      <c r="BN381" s="175"/>
      <c r="BO381" s="175"/>
      <c r="BP381" s="175"/>
      <c r="BQ381" s="175"/>
      <c r="BR381" s="175"/>
      <c r="BS381" s="175"/>
      <c r="BT381" s="175"/>
    </row>
    <row r="382" spans="1:72" s="174" customFormat="1" ht="12" customHeight="1">
      <c r="A382" s="174">
        <v>932</v>
      </c>
      <c r="B382" s="47"/>
      <c r="C382" s="47"/>
      <c r="D382" s="47"/>
      <c r="E382" s="47"/>
      <c r="F382" s="47"/>
      <c r="G382" s="416"/>
      <c r="H382" s="52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175"/>
      <c r="BL382" s="175"/>
      <c r="BM382" s="175"/>
      <c r="BN382" s="175"/>
      <c r="BO382" s="175"/>
      <c r="BP382" s="175"/>
      <c r="BQ382" s="175"/>
      <c r="BR382" s="175"/>
      <c r="BS382" s="175"/>
      <c r="BT382" s="175"/>
    </row>
    <row r="383" spans="1:72" s="174" customFormat="1" ht="12" customHeight="1">
      <c r="B383" s="47"/>
      <c r="C383" s="47"/>
      <c r="D383" s="47"/>
      <c r="E383" s="47"/>
      <c r="F383" s="47"/>
      <c r="G383" s="416"/>
      <c r="H383" s="52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175"/>
      <c r="BL383" s="175"/>
      <c r="BM383" s="175"/>
      <c r="BN383" s="175"/>
      <c r="BO383" s="175"/>
      <c r="BP383" s="175"/>
      <c r="BQ383" s="175"/>
      <c r="BR383" s="175"/>
      <c r="BS383" s="175"/>
      <c r="BT383" s="175"/>
    </row>
    <row r="384" spans="1:72" s="174" customFormat="1" ht="24" customHeight="1">
      <c r="A384" s="174">
        <v>936</v>
      </c>
      <c r="B384" s="47"/>
      <c r="C384" s="47"/>
      <c r="D384" s="47"/>
      <c r="E384" s="47"/>
      <c r="F384" s="47"/>
      <c r="G384" s="416"/>
      <c r="H384" s="52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  <c r="BI384" s="175"/>
      <c r="BJ384" s="175"/>
      <c r="BK384" s="175"/>
      <c r="BL384" s="175"/>
      <c r="BM384" s="175"/>
      <c r="BN384" s="175"/>
      <c r="BO384" s="175"/>
      <c r="BP384" s="175"/>
      <c r="BQ384" s="175"/>
      <c r="BR384" s="175"/>
      <c r="BS384" s="175"/>
      <c r="BT384" s="175"/>
    </row>
    <row r="385" spans="1:72" s="174" customFormat="1" ht="12" customHeight="1">
      <c r="B385" s="47"/>
      <c r="C385" s="47"/>
      <c r="D385" s="47"/>
      <c r="E385" s="47"/>
      <c r="F385" s="47"/>
      <c r="G385" s="416"/>
      <c r="H385" s="52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5"/>
      <c r="BM385" s="175"/>
      <c r="BN385" s="175"/>
      <c r="BO385" s="175"/>
      <c r="BP385" s="175"/>
      <c r="BQ385" s="175"/>
      <c r="BR385" s="175"/>
      <c r="BS385" s="175"/>
      <c r="BT385" s="175"/>
    </row>
    <row r="386" spans="1:72" s="174" customFormat="1" ht="11.4">
      <c r="A386" s="174">
        <v>937</v>
      </c>
      <c r="B386" s="47"/>
      <c r="C386" s="47"/>
      <c r="D386" s="47"/>
      <c r="E386" s="47"/>
      <c r="F386" s="47"/>
      <c r="G386" s="416"/>
      <c r="H386" s="52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  <c r="BI386" s="175"/>
      <c r="BJ386" s="175"/>
      <c r="BK386" s="175"/>
      <c r="BL386" s="175"/>
      <c r="BM386" s="175"/>
      <c r="BN386" s="175"/>
      <c r="BO386" s="175"/>
      <c r="BP386" s="175"/>
      <c r="BQ386" s="175"/>
      <c r="BR386" s="175"/>
      <c r="BS386" s="175"/>
      <c r="BT386" s="175"/>
    </row>
    <row r="387" spans="1:72" s="174" customFormat="1" ht="11.4">
      <c r="B387" s="47"/>
      <c r="C387" s="47"/>
      <c r="D387" s="47"/>
      <c r="E387" s="47"/>
      <c r="F387" s="47"/>
      <c r="G387" s="416"/>
      <c r="H387" s="52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  <c r="BI387" s="175"/>
      <c r="BJ387" s="175"/>
      <c r="BK387" s="175"/>
      <c r="BL387" s="175"/>
      <c r="BM387" s="175"/>
      <c r="BN387" s="175"/>
      <c r="BO387" s="175"/>
      <c r="BP387" s="175"/>
      <c r="BQ387" s="175"/>
      <c r="BR387" s="175"/>
      <c r="BS387" s="175"/>
      <c r="BT387" s="175"/>
    </row>
    <row r="388" spans="1:72" s="174" customFormat="1" ht="12" customHeight="1">
      <c r="A388" s="174">
        <v>938</v>
      </c>
      <c r="B388" s="47"/>
      <c r="C388" s="47"/>
      <c r="D388" s="47"/>
      <c r="E388" s="47"/>
      <c r="F388" s="47"/>
      <c r="G388" s="416"/>
      <c r="H388" s="52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  <c r="BI388" s="175"/>
      <c r="BJ388" s="175"/>
      <c r="BK388" s="175"/>
      <c r="BL388" s="175"/>
      <c r="BM388" s="175"/>
      <c r="BN388" s="175"/>
      <c r="BO388" s="175"/>
      <c r="BP388" s="175"/>
      <c r="BQ388" s="175"/>
      <c r="BR388" s="175"/>
      <c r="BS388" s="175"/>
      <c r="BT388" s="175"/>
    </row>
    <row r="389" spans="1:72" s="174" customFormat="1" ht="12" customHeight="1">
      <c r="B389" s="47"/>
      <c r="C389" s="47"/>
      <c r="D389" s="47"/>
      <c r="E389" s="47"/>
      <c r="F389" s="47"/>
      <c r="G389" s="416"/>
      <c r="H389" s="52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  <c r="BI389" s="175"/>
      <c r="BJ389" s="175"/>
      <c r="BK389" s="175"/>
      <c r="BL389" s="175"/>
      <c r="BM389" s="175"/>
      <c r="BN389" s="175"/>
      <c r="BO389" s="175"/>
      <c r="BP389" s="175"/>
      <c r="BQ389" s="175"/>
      <c r="BR389" s="175"/>
      <c r="BS389" s="175"/>
      <c r="BT389" s="175"/>
    </row>
    <row r="390" spans="1:72" s="174" customFormat="1" ht="24" customHeight="1">
      <c r="A390" s="174">
        <v>941</v>
      </c>
      <c r="B390" s="47"/>
      <c r="C390" s="47"/>
      <c r="D390" s="47"/>
      <c r="E390" s="47"/>
      <c r="F390" s="47"/>
      <c r="G390" s="416"/>
      <c r="H390" s="52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  <c r="BI390" s="175"/>
      <c r="BJ390" s="175"/>
      <c r="BK390" s="175"/>
      <c r="BL390" s="175"/>
      <c r="BM390" s="175"/>
      <c r="BN390" s="175"/>
      <c r="BO390" s="175"/>
      <c r="BP390" s="175"/>
      <c r="BQ390" s="175"/>
      <c r="BR390" s="175"/>
      <c r="BS390" s="175"/>
      <c r="BT390" s="175"/>
    </row>
    <row r="391" spans="1:72" s="174" customFormat="1" ht="12" customHeight="1">
      <c r="B391" s="47"/>
      <c r="C391" s="47"/>
      <c r="D391" s="47"/>
      <c r="E391" s="47"/>
      <c r="F391" s="47"/>
      <c r="G391" s="416"/>
      <c r="H391" s="52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5"/>
      <c r="BM391" s="175"/>
      <c r="BN391" s="175"/>
      <c r="BO391" s="175"/>
      <c r="BP391" s="175"/>
      <c r="BQ391" s="175"/>
      <c r="BR391" s="175"/>
      <c r="BS391" s="175"/>
      <c r="BT391" s="175"/>
    </row>
    <row r="392" spans="1:72" s="174" customFormat="1" ht="12" customHeight="1">
      <c r="A392" s="174">
        <v>942</v>
      </c>
      <c r="B392" s="47"/>
      <c r="C392" s="47"/>
      <c r="D392" s="47"/>
      <c r="E392" s="47"/>
      <c r="F392" s="47"/>
      <c r="G392" s="416"/>
      <c r="H392" s="52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75"/>
      <c r="BB392" s="175"/>
      <c r="BC392" s="175"/>
      <c r="BD392" s="175"/>
      <c r="BE392" s="175"/>
      <c r="BF392" s="175"/>
      <c r="BG392" s="175"/>
      <c r="BH392" s="175"/>
      <c r="BI392" s="175"/>
      <c r="BJ392" s="175"/>
      <c r="BK392" s="175"/>
      <c r="BL392" s="175"/>
      <c r="BM392" s="175"/>
      <c r="BN392" s="175"/>
      <c r="BO392" s="175"/>
      <c r="BP392" s="175"/>
      <c r="BQ392" s="175"/>
      <c r="BR392" s="175"/>
      <c r="BS392" s="175"/>
      <c r="BT392" s="175"/>
    </row>
    <row r="393" spans="1:72" s="174" customFormat="1" ht="12" customHeight="1">
      <c r="B393" s="47"/>
      <c r="C393" s="47"/>
      <c r="D393" s="47"/>
      <c r="E393" s="47"/>
      <c r="F393" s="47"/>
      <c r="G393" s="416"/>
      <c r="H393" s="52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  <c r="BC393" s="175"/>
      <c r="BD393" s="175"/>
      <c r="BE393" s="175"/>
      <c r="BF393" s="175"/>
      <c r="BG393" s="175"/>
      <c r="BH393" s="175"/>
      <c r="BI393" s="175"/>
      <c r="BJ393" s="175"/>
      <c r="BK393" s="175"/>
      <c r="BL393" s="175"/>
      <c r="BM393" s="175"/>
      <c r="BN393" s="175"/>
      <c r="BO393" s="175"/>
      <c r="BP393" s="175"/>
      <c r="BQ393" s="175"/>
      <c r="BR393" s="175"/>
      <c r="BS393" s="175"/>
      <c r="BT393" s="175"/>
    </row>
    <row r="394" spans="1:72" s="174" customFormat="1" ht="11.4">
      <c r="A394" s="174">
        <v>943</v>
      </c>
      <c r="B394" s="47"/>
      <c r="C394" s="47"/>
      <c r="D394" s="47"/>
      <c r="E394" s="47"/>
      <c r="F394" s="47"/>
      <c r="G394" s="416"/>
      <c r="H394" s="52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  <c r="BI394" s="175"/>
      <c r="BJ394" s="175"/>
      <c r="BK394" s="175"/>
      <c r="BL394" s="175"/>
      <c r="BM394" s="175"/>
      <c r="BN394" s="175"/>
      <c r="BO394" s="175"/>
      <c r="BP394" s="175"/>
      <c r="BQ394" s="175"/>
      <c r="BR394" s="175"/>
      <c r="BS394" s="175"/>
      <c r="BT394" s="175"/>
    </row>
    <row r="395" spans="1:72" s="174" customFormat="1" ht="12" customHeight="1">
      <c r="B395" s="47"/>
      <c r="C395" s="47"/>
      <c r="D395" s="47"/>
      <c r="E395" s="47"/>
      <c r="F395" s="47"/>
      <c r="G395" s="416"/>
      <c r="H395" s="52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  <c r="BC395" s="175"/>
      <c r="BD395" s="175"/>
      <c r="BE395" s="175"/>
      <c r="BF395" s="175"/>
      <c r="BG395" s="175"/>
      <c r="BH395" s="175"/>
      <c r="BI395" s="175"/>
      <c r="BJ395" s="175"/>
      <c r="BK395" s="175"/>
      <c r="BL395" s="175"/>
      <c r="BM395" s="175"/>
      <c r="BN395" s="175"/>
      <c r="BO395" s="175"/>
      <c r="BP395" s="175"/>
      <c r="BQ395" s="175"/>
      <c r="BR395" s="175"/>
      <c r="BS395" s="175"/>
      <c r="BT395" s="175"/>
    </row>
    <row r="396" spans="1:72" s="174" customFormat="1" ht="12" customHeight="1">
      <c r="A396" s="174">
        <v>920</v>
      </c>
      <c r="B396" s="47"/>
      <c r="C396" s="47"/>
      <c r="D396" s="47"/>
      <c r="E396" s="47"/>
      <c r="F396" s="47"/>
      <c r="G396" s="416"/>
      <c r="H396" s="52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  <c r="BI396" s="175"/>
      <c r="BJ396" s="175"/>
      <c r="BK396" s="175"/>
      <c r="BL396" s="175"/>
      <c r="BM396" s="175"/>
      <c r="BN396" s="175"/>
      <c r="BO396" s="175"/>
      <c r="BP396" s="175"/>
      <c r="BQ396" s="175"/>
      <c r="BR396" s="175"/>
      <c r="BS396" s="175"/>
      <c r="BT396" s="175"/>
    </row>
    <row r="397" spans="1:72" s="174" customFormat="1" ht="12" customHeight="1">
      <c r="B397" s="47"/>
      <c r="C397" s="47"/>
      <c r="D397" s="47"/>
      <c r="E397" s="47"/>
      <c r="F397" s="47"/>
      <c r="G397" s="416"/>
      <c r="H397" s="52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  <c r="BC397" s="175"/>
      <c r="BD397" s="175"/>
      <c r="BE397" s="175"/>
      <c r="BF397" s="175"/>
      <c r="BG397" s="175"/>
      <c r="BH397" s="175"/>
      <c r="BI397" s="175"/>
      <c r="BJ397" s="175"/>
      <c r="BK397" s="175"/>
      <c r="BL397" s="175"/>
      <c r="BM397" s="175"/>
      <c r="BN397" s="175"/>
      <c r="BO397" s="175"/>
      <c r="BP397" s="175"/>
      <c r="BQ397" s="175"/>
      <c r="BR397" s="175"/>
      <c r="BS397" s="175"/>
      <c r="BT397" s="175"/>
    </row>
    <row r="398" spans="1:72" s="174" customFormat="1" ht="24" customHeight="1">
      <c r="A398" s="174">
        <v>947</v>
      </c>
      <c r="B398" s="47"/>
      <c r="C398" s="47"/>
      <c r="D398" s="47"/>
      <c r="E398" s="47"/>
      <c r="F398" s="47"/>
      <c r="G398" s="416"/>
      <c r="H398" s="52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  <c r="BC398" s="175"/>
      <c r="BD398" s="175"/>
      <c r="BE398" s="175"/>
      <c r="BF398" s="175"/>
      <c r="BG398" s="175"/>
      <c r="BH398" s="175"/>
      <c r="BI398" s="175"/>
      <c r="BJ398" s="175"/>
      <c r="BK398" s="175"/>
      <c r="BL398" s="175"/>
      <c r="BM398" s="175"/>
      <c r="BN398" s="175"/>
      <c r="BO398" s="175"/>
      <c r="BP398" s="175"/>
      <c r="BQ398" s="175"/>
      <c r="BR398" s="175"/>
      <c r="BS398" s="175"/>
      <c r="BT398" s="175"/>
    </row>
    <row r="399" spans="1:72" s="174" customFormat="1" ht="12" customHeight="1">
      <c r="B399" s="47"/>
      <c r="C399" s="47"/>
      <c r="D399" s="47"/>
      <c r="E399" s="47"/>
      <c r="F399" s="47"/>
      <c r="G399" s="416"/>
      <c r="H399" s="52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  <c r="BC399" s="175"/>
      <c r="BD399" s="175"/>
      <c r="BE399" s="175"/>
      <c r="BF399" s="175"/>
      <c r="BG399" s="175"/>
      <c r="BH399" s="175"/>
      <c r="BI399" s="175"/>
      <c r="BJ399" s="175"/>
      <c r="BK399" s="175"/>
      <c r="BL399" s="175"/>
      <c r="BM399" s="175"/>
      <c r="BN399" s="175"/>
      <c r="BO399" s="175"/>
      <c r="BP399" s="175"/>
      <c r="BQ399" s="175"/>
      <c r="BR399" s="175"/>
      <c r="BS399" s="175"/>
      <c r="BT399" s="175"/>
    </row>
    <row r="400" spans="1:72" s="174" customFormat="1" ht="12" customHeight="1">
      <c r="A400" s="174">
        <v>951</v>
      </c>
      <c r="B400" s="47"/>
      <c r="C400" s="47"/>
      <c r="D400" s="47"/>
      <c r="E400" s="47"/>
      <c r="F400" s="47"/>
      <c r="G400" s="416"/>
      <c r="H400" s="52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  <c r="BC400" s="175"/>
      <c r="BD400" s="175"/>
      <c r="BE400" s="175"/>
      <c r="BF400" s="175"/>
      <c r="BG400" s="175"/>
      <c r="BH400" s="175"/>
      <c r="BI400" s="175"/>
      <c r="BJ400" s="175"/>
      <c r="BK400" s="175"/>
      <c r="BL400" s="175"/>
      <c r="BM400" s="175"/>
      <c r="BN400" s="175"/>
      <c r="BO400" s="175"/>
      <c r="BP400" s="175"/>
      <c r="BQ400" s="175"/>
      <c r="BR400" s="175"/>
      <c r="BS400" s="175"/>
      <c r="BT400" s="175"/>
    </row>
    <row r="401" spans="1:72" s="174" customFormat="1" ht="12" customHeight="1">
      <c r="B401" s="47"/>
      <c r="C401" s="47"/>
      <c r="D401" s="47"/>
      <c r="E401" s="47"/>
      <c r="F401" s="47"/>
      <c r="G401" s="416"/>
      <c r="H401" s="52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  <c r="BC401" s="175"/>
      <c r="BD401" s="175"/>
      <c r="BE401" s="175"/>
      <c r="BF401" s="175"/>
      <c r="BG401" s="175"/>
      <c r="BH401" s="175"/>
      <c r="BI401" s="175"/>
      <c r="BJ401" s="175"/>
      <c r="BK401" s="175"/>
      <c r="BL401" s="175"/>
      <c r="BM401" s="175"/>
      <c r="BN401" s="175"/>
      <c r="BO401" s="175"/>
      <c r="BP401" s="175"/>
      <c r="BQ401" s="175"/>
      <c r="BR401" s="175"/>
      <c r="BS401" s="175"/>
      <c r="BT401" s="175"/>
    </row>
    <row r="402" spans="1:72" s="174" customFormat="1" ht="24" customHeight="1">
      <c r="A402" s="174">
        <v>952</v>
      </c>
      <c r="B402" s="47"/>
      <c r="C402" s="47"/>
      <c r="D402" s="47"/>
      <c r="E402" s="47"/>
      <c r="F402" s="47"/>
      <c r="G402" s="416"/>
      <c r="H402" s="52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5"/>
      <c r="BB402" s="175"/>
      <c r="BC402" s="175"/>
      <c r="BD402" s="175"/>
      <c r="BE402" s="175"/>
      <c r="BF402" s="175"/>
      <c r="BG402" s="175"/>
      <c r="BH402" s="175"/>
      <c r="BI402" s="175"/>
      <c r="BJ402" s="175"/>
      <c r="BK402" s="175"/>
      <c r="BL402" s="175"/>
      <c r="BM402" s="175"/>
      <c r="BN402" s="175"/>
      <c r="BO402" s="175"/>
      <c r="BP402" s="175"/>
      <c r="BQ402" s="175"/>
      <c r="BR402" s="175"/>
      <c r="BS402" s="175"/>
      <c r="BT402" s="175"/>
    </row>
    <row r="403" spans="1:72" s="174" customFormat="1" ht="12" customHeight="1">
      <c r="B403" s="47"/>
      <c r="C403" s="47"/>
      <c r="D403" s="47"/>
      <c r="E403" s="47"/>
      <c r="F403" s="47"/>
      <c r="G403" s="416"/>
      <c r="H403" s="52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  <c r="BC403" s="175"/>
      <c r="BD403" s="175"/>
      <c r="BE403" s="175"/>
      <c r="BF403" s="175"/>
      <c r="BG403" s="175"/>
      <c r="BH403" s="175"/>
      <c r="BI403" s="175"/>
      <c r="BJ403" s="175"/>
      <c r="BK403" s="175"/>
      <c r="BL403" s="175"/>
      <c r="BM403" s="175"/>
      <c r="BN403" s="175"/>
      <c r="BO403" s="175"/>
      <c r="BP403" s="175"/>
      <c r="BQ403" s="175"/>
      <c r="BR403" s="175"/>
      <c r="BS403" s="175"/>
      <c r="BT403" s="175"/>
    </row>
    <row r="404" spans="1:72" s="174" customFormat="1" ht="12" customHeight="1">
      <c r="A404" s="174">
        <v>953</v>
      </c>
      <c r="B404" s="47"/>
      <c r="C404" s="47"/>
      <c r="D404" s="47"/>
      <c r="E404" s="47"/>
      <c r="F404" s="47"/>
      <c r="G404" s="416"/>
      <c r="H404" s="52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  <c r="BI404" s="175"/>
      <c r="BJ404" s="175"/>
      <c r="BK404" s="175"/>
      <c r="BL404" s="175"/>
      <c r="BM404" s="175"/>
      <c r="BN404" s="175"/>
      <c r="BO404" s="175"/>
      <c r="BP404" s="175"/>
      <c r="BQ404" s="175"/>
      <c r="BR404" s="175"/>
      <c r="BS404" s="175"/>
      <c r="BT404" s="175"/>
    </row>
    <row r="405" spans="1:72" s="174" customFormat="1" ht="12" customHeight="1">
      <c r="B405" s="47"/>
      <c r="C405" s="47"/>
      <c r="D405" s="47"/>
      <c r="E405" s="47"/>
      <c r="F405" s="47"/>
      <c r="G405" s="416"/>
      <c r="H405" s="52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75"/>
      <c r="BB405" s="175"/>
      <c r="BC405" s="175"/>
      <c r="BD405" s="175"/>
      <c r="BE405" s="175"/>
      <c r="BF405" s="175"/>
      <c r="BG405" s="175"/>
      <c r="BH405" s="175"/>
      <c r="BI405" s="175"/>
      <c r="BJ405" s="175"/>
      <c r="BK405" s="175"/>
      <c r="BL405" s="175"/>
      <c r="BM405" s="175"/>
      <c r="BN405" s="175"/>
      <c r="BO405" s="175"/>
      <c r="BP405" s="175"/>
      <c r="BQ405" s="175"/>
      <c r="BR405" s="175"/>
      <c r="BS405" s="175"/>
      <c r="BT405" s="175"/>
    </row>
    <row r="406" spans="1:72" s="174" customFormat="1" ht="24" customHeight="1">
      <c r="A406" s="174">
        <v>959</v>
      </c>
      <c r="B406" s="47"/>
      <c r="C406" s="47"/>
      <c r="D406" s="47"/>
      <c r="E406" s="47"/>
      <c r="F406" s="47"/>
      <c r="G406" s="416"/>
      <c r="H406" s="52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  <c r="BC406" s="175"/>
      <c r="BD406" s="175"/>
      <c r="BE406" s="175"/>
      <c r="BF406" s="175"/>
      <c r="BG406" s="175"/>
      <c r="BH406" s="175"/>
      <c r="BI406" s="175"/>
      <c r="BJ406" s="175"/>
      <c r="BK406" s="175"/>
      <c r="BL406" s="175"/>
      <c r="BM406" s="175"/>
      <c r="BN406" s="175"/>
      <c r="BO406" s="175"/>
      <c r="BP406" s="175"/>
      <c r="BQ406" s="175"/>
      <c r="BR406" s="175"/>
      <c r="BS406" s="175"/>
      <c r="BT406" s="175"/>
    </row>
    <row r="407" spans="1:72" s="174" customFormat="1" ht="12" customHeight="1">
      <c r="B407" s="47"/>
      <c r="C407" s="47"/>
      <c r="D407" s="47"/>
      <c r="E407" s="47"/>
      <c r="F407" s="47"/>
      <c r="G407" s="416"/>
      <c r="H407" s="52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  <c r="BC407" s="175"/>
      <c r="BD407" s="175"/>
      <c r="BE407" s="175"/>
      <c r="BF407" s="175"/>
      <c r="BG407" s="175"/>
      <c r="BH407" s="175"/>
      <c r="BI407" s="175"/>
      <c r="BJ407" s="175"/>
      <c r="BK407" s="175"/>
      <c r="BL407" s="175"/>
      <c r="BM407" s="175"/>
      <c r="BN407" s="175"/>
      <c r="BO407" s="175"/>
      <c r="BP407" s="175"/>
      <c r="BQ407" s="175"/>
      <c r="BR407" s="175"/>
      <c r="BS407" s="175"/>
      <c r="BT407" s="175"/>
    </row>
    <row r="408" spans="1:72" s="174" customFormat="1" ht="11.4">
      <c r="A408" s="174">
        <v>961</v>
      </c>
      <c r="B408" s="47"/>
      <c r="C408" s="47"/>
      <c r="D408" s="47"/>
      <c r="E408" s="47"/>
      <c r="F408" s="47"/>
      <c r="G408" s="416"/>
      <c r="H408" s="52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  <c r="BC408" s="175"/>
      <c r="BD408" s="175"/>
      <c r="BE408" s="175"/>
      <c r="BF408" s="175"/>
      <c r="BG408" s="175"/>
      <c r="BH408" s="175"/>
      <c r="BI408" s="175"/>
      <c r="BJ408" s="175"/>
      <c r="BK408" s="175"/>
      <c r="BL408" s="175"/>
      <c r="BM408" s="175"/>
      <c r="BN408" s="175"/>
      <c r="BO408" s="175"/>
      <c r="BP408" s="175"/>
      <c r="BQ408" s="175"/>
      <c r="BR408" s="175"/>
      <c r="BS408" s="175"/>
      <c r="BT408" s="175"/>
    </row>
    <row r="409" spans="1:72" s="174" customFormat="1" ht="12" customHeight="1">
      <c r="B409" s="47"/>
      <c r="C409" s="47"/>
      <c r="D409" s="47"/>
      <c r="E409" s="47"/>
      <c r="F409" s="47"/>
      <c r="G409" s="416"/>
      <c r="H409" s="52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  <c r="BC409" s="175"/>
      <c r="BD409" s="175"/>
      <c r="BE409" s="175"/>
      <c r="BF409" s="175"/>
      <c r="BG409" s="175"/>
      <c r="BH409" s="175"/>
      <c r="BI409" s="175"/>
      <c r="BJ409" s="175"/>
      <c r="BK409" s="175"/>
      <c r="BL409" s="175"/>
      <c r="BM409" s="175"/>
      <c r="BN409" s="175"/>
      <c r="BO409" s="175"/>
      <c r="BP409" s="175"/>
      <c r="BQ409" s="175"/>
      <c r="BR409" s="175"/>
      <c r="BS409" s="175"/>
      <c r="BT409" s="175"/>
    </row>
    <row r="410" spans="1:72" s="174" customFormat="1" ht="12" customHeight="1">
      <c r="A410" s="174">
        <v>964</v>
      </c>
      <c r="B410" s="47"/>
      <c r="C410" s="47"/>
      <c r="D410" s="47"/>
      <c r="E410" s="47"/>
      <c r="F410" s="47"/>
      <c r="G410" s="416"/>
      <c r="H410" s="52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  <c r="BI410" s="175"/>
      <c r="BJ410" s="175"/>
      <c r="BK410" s="175"/>
      <c r="BL410" s="175"/>
      <c r="BM410" s="175"/>
      <c r="BN410" s="175"/>
      <c r="BO410" s="175"/>
      <c r="BP410" s="175"/>
      <c r="BQ410" s="175"/>
      <c r="BR410" s="175"/>
      <c r="BS410" s="175"/>
      <c r="BT410" s="175"/>
    </row>
    <row r="411" spans="1:72" s="174" customFormat="1" ht="12" customHeight="1">
      <c r="B411" s="47"/>
      <c r="C411" s="47"/>
      <c r="D411" s="47"/>
      <c r="E411" s="47"/>
      <c r="F411" s="47"/>
      <c r="G411" s="416"/>
      <c r="H411" s="52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  <c r="BI411" s="175"/>
      <c r="BJ411" s="175"/>
      <c r="BK411" s="175"/>
      <c r="BL411" s="175"/>
      <c r="BM411" s="175"/>
      <c r="BN411" s="175"/>
      <c r="BO411" s="175"/>
      <c r="BP411" s="175"/>
      <c r="BQ411" s="175"/>
      <c r="BR411" s="175"/>
      <c r="BS411" s="175"/>
      <c r="BT411" s="175"/>
    </row>
    <row r="412" spans="1:72" s="174" customFormat="1" ht="12" customHeight="1">
      <c r="A412" s="174">
        <v>965</v>
      </c>
      <c r="B412" s="47"/>
      <c r="C412" s="47"/>
      <c r="D412" s="47"/>
      <c r="E412" s="47"/>
      <c r="F412" s="47"/>
      <c r="G412" s="416"/>
      <c r="H412" s="52"/>
      <c r="I412" s="178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  <c r="BI412" s="175"/>
      <c r="BJ412" s="175"/>
      <c r="BK412" s="175"/>
      <c r="BL412" s="175"/>
      <c r="BM412" s="175"/>
      <c r="BN412" s="175"/>
      <c r="BO412" s="175"/>
      <c r="BP412" s="175"/>
      <c r="BQ412" s="175"/>
      <c r="BR412" s="175"/>
      <c r="BS412" s="175"/>
      <c r="BT412" s="175"/>
    </row>
    <row r="413" spans="1:72" s="174" customFormat="1" ht="12" customHeight="1">
      <c r="B413" s="137"/>
      <c r="C413" s="137"/>
      <c r="D413" s="137"/>
      <c r="E413" s="137"/>
      <c r="F413" s="137"/>
      <c r="G413" s="422"/>
      <c r="H413" s="76"/>
      <c r="I413" s="180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  <c r="BI413" s="175"/>
      <c r="BJ413" s="175"/>
      <c r="BK413" s="175"/>
      <c r="BL413" s="175"/>
      <c r="BM413" s="175"/>
      <c r="BN413" s="175"/>
      <c r="BO413" s="175"/>
      <c r="BP413" s="175"/>
      <c r="BQ413" s="175"/>
      <c r="BR413" s="175"/>
      <c r="BS413" s="175"/>
      <c r="BT413" s="175"/>
    </row>
    <row r="414" spans="1:72" s="174" customFormat="1" ht="13.8">
      <c r="A414" s="174">
        <v>974</v>
      </c>
      <c r="B414" s="138" t="s">
        <v>28</v>
      </c>
      <c r="C414" s="172"/>
      <c r="D414" s="173"/>
      <c r="E414" s="156"/>
      <c r="F414" s="142"/>
      <c r="G414" s="40"/>
      <c r="H414" s="481">
        <f>SUM(H357:H413)</f>
        <v>0</v>
      </c>
      <c r="I414" s="180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  <c r="BI414" s="175"/>
      <c r="BJ414" s="175"/>
      <c r="BK414" s="175"/>
      <c r="BL414" s="175"/>
      <c r="BM414" s="175"/>
      <c r="BN414" s="175"/>
      <c r="BO414" s="175"/>
      <c r="BP414" s="175"/>
      <c r="BQ414" s="175"/>
      <c r="BR414" s="175"/>
      <c r="BS414" s="175"/>
      <c r="BT414" s="175"/>
    </row>
    <row r="415" spans="1:72" s="174" customFormat="1" ht="12" customHeight="1">
      <c r="B415" s="2"/>
      <c r="C415" s="2"/>
      <c r="D415" s="144">
        <v>307</v>
      </c>
      <c r="E415" s="147"/>
      <c r="F415" s="146"/>
      <c r="G415" s="373"/>
      <c r="H415" s="2"/>
      <c r="I415" s="178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  <c r="BC415" s="175"/>
      <c r="BD415" s="175"/>
      <c r="BE415" s="175"/>
      <c r="BF415" s="175"/>
      <c r="BG415" s="175"/>
      <c r="BH415" s="175"/>
      <c r="BI415" s="175"/>
      <c r="BJ415" s="175"/>
      <c r="BK415" s="175"/>
      <c r="BL415" s="175"/>
      <c r="BM415" s="175"/>
      <c r="BN415" s="175"/>
      <c r="BO415" s="175"/>
      <c r="BP415" s="175"/>
      <c r="BQ415" s="175"/>
      <c r="BR415" s="175"/>
      <c r="BS415" s="175"/>
      <c r="BT415" s="175"/>
    </row>
    <row r="416" spans="1:72" s="174" customFormat="1" ht="13.8">
      <c r="B416" s="148" t="s">
        <v>165</v>
      </c>
      <c r="C416" s="1"/>
      <c r="D416" s="2"/>
      <c r="E416" s="151"/>
      <c r="F416" s="150"/>
      <c r="G416" s="372"/>
      <c r="H416" s="1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  <c r="BC416" s="175"/>
      <c r="BD416" s="175"/>
      <c r="BE416" s="175"/>
      <c r="BF416" s="175"/>
      <c r="BG416" s="175"/>
      <c r="BH416" s="175"/>
      <c r="BI416" s="175"/>
      <c r="BJ416" s="175"/>
      <c r="BK416" s="175"/>
      <c r="BL416" s="175"/>
      <c r="BM416" s="175"/>
      <c r="BN416" s="175"/>
      <c r="BO416" s="175"/>
      <c r="BP416" s="175"/>
      <c r="BQ416" s="175"/>
      <c r="BR416" s="175"/>
      <c r="BS416" s="175"/>
      <c r="BT416" s="175"/>
    </row>
    <row r="417" spans="1:72" s="2" customFormat="1" ht="13.8">
      <c r="B417" s="148" t="str">
        <f>B353</f>
        <v>SECTION C - ADDITIONAL SCOPE - GANDHI STATION - ALBERTINA SISULU</v>
      </c>
      <c r="C417" s="1"/>
      <c r="E417" s="151"/>
      <c r="F417" s="150"/>
      <c r="G417" s="372"/>
      <c r="H417" s="1"/>
      <c r="I417" s="175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  <c r="AA417" s="178"/>
      <c r="AB417" s="178"/>
      <c r="AC417" s="178"/>
      <c r="AD417" s="178"/>
      <c r="AE417" s="178"/>
      <c r="AF417" s="178"/>
      <c r="AG417" s="178"/>
      <c r="AH417" s="178"/>
      <c r="AI417" s="178"/>
      <c r="AJ417" s="178"/>
      <c r="AK417" s="178"/>
      <c r="AL417" s="178"/>
      <c r="AM417" s="178"/>
      <c r="AN417" s="178"/>
      <c r="AO417" s="178"/>
      <c r="AP417" s="178"/>
      <c r="AQ417" s="178"/>
      <c r="AR417" s="178"/>
      <c r="AS417" s="178"/>
      <c r="AT417" s="178"/>
      <c r="AU417" s="178"/>
      <c r="AV417" s="178"/>
      <c r="AW417" s="178"/>
      <c r="AX417" s="178"/>
      <c r="AY417" s="178"/>
      <c r="AZ417" s="178"/>
      <c r="BA417" s="178"/>
      <c r="BB417" s="178"/>
      <c r="BC417" s="178"/>
      <c r="BD417" s="178"/>
      <c r="BE417" s="178"/>
      <c r="BF417" s="178"/>
      <c r="BG417" s="178"/>
      <c r="BH417" s="178"/>
      <c r="BI417" s="178"/>
      <c r="BJ417" s="178"/>
      <c r="BK417" s="178"/>
      <c r="BL417" s="178"/>
      <c r="BM417" s="178"/>
      <c r="BN417" s="178"/>
      <c r="BO417" s="178"/>
      <c r="BP417" s="178"/>
      <c r="BQ417" s="178"/>
      <c r="BR417" s="178"/>
      <c r="BS417" s="178"/>
      <c r="BT417" s="178"/>
    </row>
    <row r="418" spans="1:72" s="1" customFormat="1" ht="13.8">
      <c r="B418" s="2"/>
      <c r="C418" s="2"/>
      <c r="D418" s="2"/>
      <c r="E418" s="147"/>
      <c r="F418" s="146"/>
      <c r="G418" s="373"/>
      <c r="H418" s="174"/>
      <c r="I418" s="175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  <c r="AS418" s="180"/>
      <c r="AT418" s="180"/>
      <c r="AU418" s="180"/>
      <c r="AV418" s="180"/>
      <c r="AW418" s="180"/>
      <c r="AX418" s="180"/>
      <c r="AY418" s="180"/>
      <c r="AZ418" s="180"/>
      <c r="BA418" s="180"/>
      <c r="BB418" s="180"/>
      <c r="BC418" s="180"/>
      <c r="BD418" s="180"/>
      <c r="BE418" s="180"/>
      <c r="BF418" s="180"/>
      <c r="BG418" s="180"/>
      <c r="BH418" s="180"/>
      <c r="BI418" s="180"/>
      <c r="BJ418" s="180"/>
      <c r="BK418" s="180"/>
      <c r="BL418" s="180"/>
      <c r="BM418" s="180"/>
      <c r="BN418" s="180"/>
      <c r="BO418" s="180"/>
      <c r="BP418" s="180"/>
      <c r="BQ418" s="180"/>
      <c r="BR418" s="180"/>
      <c r="BS418" s="180"/>
      <c r="BT418" s="180"/>
    </row>
    <row r="419" spans="1:72" s="1" customFormat="1" ht="15" customHeight="1">
      <c r="B419" s="152" t="s">
        <v>1</v>
      </c>
      <c r="C419" s="152" t="s">
        <v>2</v>
      </c>
      <c r="D419" s="152" t="s">
        <v>3</v>
      </c>
      <c r="E419" s="152" t="s">
        <v>4</v>
      </c>
      <c r="F419" s="153" t="s">
        <v>5</v>
      </c>
      <c r="G419" s="374" t="s">
        <v>6</v>
      </c>
      <c r="H419" s="10" t="s">
        <v>7</v>
      </c>
      <c r="I419" s="175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  <c r="AS419" s="180"/>
      <c r="AT419" s="180"/>
      <c r="AU419" s="180"/>
      <c r="AV419" s="180"/>
      <c r="AW419" s="180"/>
      <c r="AX419" s="180"/>
      <c r="AY419" s="180"/>
      <c r="AZ419" s="180"/>
      <c r="BA419" s="180"/>
      <c r="BB419" s="180"/>
      <c r="BC419" s="180"/>
      <c r="BD419" s="180"/>
      <c r="BE419" s="180"/>
      <c r="BF419" s="180"/>
      <c r="BG419" s="180"/>
      <c r="BH419" s="180"/>
      <c r="BI419" s="180"/>
      <c r="BJ419" s="180"/>
      <c r="BK419" s="180"/>
      <c r="BL419" s="180"/>
      <c r="BM419" s="180"/>
      <c r="BN419" s="180"/>
      <c r="BO419" s="180"/>
      <c r="BP419" s="180"/>
      <c r="BQ419" s="180"/>
      <c r="BR419" s="180"/>
      <c r="BS419" s="180"/>
      <c r="BT419" s="180"/>
    </row>
    <row r="420" spans="1:72" s="2" customFormat="1" ht="15" customHeight="1">
      <c r="B420" s="154"/>
      <c r="C420" s="203"/>
      <c r="D420" s="8" t="s">
        <v>468</v>
      </c>
      <c r="E420" s="156"/>
      <c r="F420" s="142"/>
      <c r="G420" s="40"/>
      <c r="H420" s="62"/>
      <c r="I420" s="175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  <c r="AA420" s="178"/>
      <c r="AB420" s="178"/>
      <c r="AC420" s="178"/>
      <c r="AD420" s="178"/>
      <c r="AE420" s="178"/>
      <c r="AF420" s="178"/>
      <c r="AG420" s="178"/>
      <c r="AH420" s="178"/>
      <c r="AI420" s="178"/>
      <c r="AJ420" s="178"/>
      <c r="AK420" s="178"/>
      <c r="AL420" s="178"/>
      <c r="AM420" s="178"/>
      <c r="AN420" s="178"/>
      <c r="AO420" s="178"/>
      <c r="AP420" s="178"/>
      <c r="AQ420" s="178"/>
      <c r="AR420" s="178"/>
      <c r="AS420" s="178"/>
      <c r="AT420" s="178"/>
      <c r="AU420" s="178"/>
      <c r="AV420" s="178"/>
      <c r="AW420" s="178"/>
      <c r="AX420" s="178"/>
      <c r="AY420" s="178"/>
      <c r="AZ420" s="178"/>
      <c r="BA420" s="178"/>
      <c r="BB420" s="178"/>
      <c r="BC420" s="178"/>
      <c r="BD420" s="178"/>
      <c r="BE420" s="178"/>
      <c r="BF420" s="178"/>
      <c r="BG420" s="178"/>
      <c r="BH420" s="178"/>
      <c r="BI420" s="178"/>
      <c r="BJ420" s="178"/>
      <c r="BK420" s="178"/>
      <c r="BL420" s="178"/>
      <c r="BM420" s="178"/>
      <c r="BN420" s="178"/>
      <c r="BO420" s="178"/>
      <c r="BP420" s="178"/>
      <c r="BQ420" s="178"/>
      <c r="BR420" s="178"/>
      <c r="BS420" s="178"/>
      <c r="BT420" s="178"/>
    </row>
    <row r="421" spans="1:72" s="174" customFormat="1" ht="11.4">
      <c r="B421" s="294" t="s">
        <v>469</v>
      </c>
      <c r="C421" s="294"/>
      <c r="D421" s="302" t="s">
        <v>579</v>
      </c>
      <c r="E421" s="294"/>
      <c r="F421" s="294"/>
      <c r="G421" s="432"/>
      <c r="H421" s="359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175"/>
      <c r="BB421" s="175"/>
      <c r="BC421" s="175"/>
      <c r="BD421" s="175"/>
      <c r="BE421" s="175"/>
      <c r="BF421" s="175"/>
      <c r="BG421" s="175"/>
      <c r="BH421" s="175"/>
      <c r="BI421" s="175"/>
      <c r="BJ421" s="175"/>
      <c r="BK421" s="175"/>
      <c r="BL421" s="175"/>
      <c r="BM421" s="175"/>
      <c r="BN421" s="175"/>
      <c r="BO421" s="175"/>
      <c r="BP421" s="175"/>
      <c r="BQ421" s="175"/>
      <c r="BR421" s="175"/>
      <c r="BS421" s="175"/>
      <c r="BT421" s="175"/>
    </row>
    <row r="422" spans="1:72" s="174" customFormat="1" ht="11.4">
      <c r="B422" s="121"/>
      <c r="C422" s="121"/>
      <c r="D422" s="47"/>
      <c r="E422" s="121"/>
      <c r="F422" s="121"/>
      <c r="G422" s="416"/>
      <c r="H422" s="67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  <c r="BC422" s="175"/>
      <c r="BD422" s="175"/>
      <c r="BE422" s="175"/>
      <c r="BF422" s="175"/>
      <c r="BG422" s="175"/>
      <c r="BH422" s="175"/>
      <c r="BI422" s="175"/>
      <c r="BJ422" s="175"/>
      <c r="BK422" s="175"/>
      <c r="BL422" s="175"/>
      <c r="BM422" s="175"/>
      <c r="BN422" s="175"/>
      <c r="BO422" s="175"/>
      <c r="BP422" s="175"/>
      <c r="BQ422" s="175"/>
      <c r="BR422" s="175"/>
      <c r="BS422" s="175"/>
      <c r="BT422" s="175"/>
    </row>
    <row r="423" spans="1:72" s="174" customFormat="1" ht="33.6" customHeight="1">
      <c r="A423" s="174">
        <v>1211</v>
      </c>
      <c r="B423" s="266" t="s">
        <v>477</v>
      </c>
      <c r="C423" s="266"/>
      <c r="D423" s="267" t="s">
        <v>470</v>
      </c>
      <c r="E423" s="380"/>
      <c r="F423" s="386"/>
      <c r="G423" s="504"/>
      <c r="H423" s="419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  <c r="BC423" s="175"/>
      <c r="BD423" s="175"/>
      <c r="BE423" s="175"/>
      <c r="BF423" s="175"/>
      <c r="BG423" s="175"/>
      <c r="BH423" s="175"/>
      <c r="BI423" s="175"/>
      <c r="BJ423" s="175"/>
      <c r="BK423" s="175"/>
      <c r="BL423" s="175"/>
      <c r="BM423" s="175"/>
      <c r="BN423" s="175"/>
      <c r="BO423" s="175"/>
      <c r="BP423" s="175"/>
      <c r="BQ423" s="175"/>
      <c r="BR423" s="175"/>
      <c r="BS423" s="175"/>
      <c r="BT423" s="175"/>
    </row>
    <row r="424" spans="1:72" s="174" customFormat="1" ht="12" customHeight="1">
      <c r="B424" s="387"/>
      <c r="C424" s="47"/>
      <c r="D424" s="380"/>
      <c r="E424" s="380"/>
      <c r="F424" s="386"/>
      <c r="G424" s="504"/>
      <c r="H424" s="419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75"/>
      <c r="BB424" s="175"/>
      <c r="BC424" s="175"/>
      <c r="BD424" s="175"/>
      <c r="BE424" s="175"/>
      <c r="BF424" s="175"/>
      <c r="BG424" s="175"/>
      <c r="BH424" s="175"/>
      <c r="BI424" s="175"/>
      <c r="BJ424" s="175"/>
      <c r="BK424" s="175"/>
      <c r="BL424" s="175"/>
      <c r="BM424" s="175"/>
      <c r="BN424" s="175"/>
      <c r="BO424" s="175"/>
      <c r="BP424" s="175"/>
      <c r="BQ424" s="175"/>
      <c r="BR424" s="175"/>
      <c r="BS424" s="175"/>
      <c r="BT424" s="175"/>
    </row>
    <row r="425" spans="1:72" s="174" customFormat="1" ht="12" customHeight="1">
      <c r="A425" s="174">
        <v>1212</v>
      </c>
      <c r="B425" s="387"/>
      <c r="C425" s="43"/>
      <c r="D425" s="267" t="s">
        <v>471</v>
      </c>
      <c r="E425" s="269" t="s">
        <v>472</v>
      </c>
      <c r="F425" s="393">
        <v>4285</v>
      </c>
      <c r="G425" s="506"/>
      <c r="H425" s="480">
        <f>F425*G425</f>
        <v>0</v>
      </c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5"/>
      <c r="BB425" s="175"/>
      <c r="BC425" s="175"/>
      <c r="BD425" s="175"/>
      <c r="BE425" s="175"/>
      <c r="BF425" s="175"/>
      <c r="BG425" s="175"/>
      <c r="BH425" s="175"/>
      <c r="BI425" s="175"/>
      <c r="BJ425" s="175"/>
      <c r="BK425" s="175"/>
      <c r="BL425" s="175"/>
      <c r="BM425" s="175"/>
      <c r="BN425" s="175"/>
      <c r="BO425" s="175"/>
      <c r="BP425" s="175"/>
      <c r="BQ425" s="175"/>
      <c r="BR425" s="175"/>
      <c r="BS425" s="175"/>
      <c r="BT425" s="175"/>
    </row>
    <row r="426" spans="1:72" s="174" customFormat="1" ht="12" customHeight="1">
      <c r="B426" s="387"/>
      <c r="C426" s="47"/>
      <c r="D426" s="380"/>
      <c r="E426" s="380"/>
      <c r="F426" s="393"/>
      <c r="G426" s="506"/>
      <c r="H426" s="419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  <c r="BC426" s="175"/>
      <c r="BD426" s="175"/>
      <c r="BE426" s="175"/>
      <c r="BF426" s="175"/>
      <c r="BG426" s="175"/>
      <c r="BH426" s="175"/>
      <c r="BI426" s="175"/>
      <c r="BJ426" s="175"/>
      <c r="BK426" s="175"/>
      <c r="BL426" s="175"/>
      <c r="BM426" s="175"/>
      <c r="BN426" s="175"/>
      <c r="BO426" s="175"/>
      <c r="BP426" s="175"/>
      <c r="BQ426" s="175"/>
      <c r="BR426" s="175"/>
      <c r="BS426" s="175"/>
      <c r="BT426" s="175"/>
    </row>
    <row r="427" spans="1:72" s="174" customFormat="1" ht="11.4">
      <c r="A427" s="174">
        <v>1185</v>
      </c>
      <c r="B427" s="387">
        <v>41.02</v>
      </c>
      <c r="C427" s="43"/>
      <c r="D427" s="380" t="s">
        <v>473</v>
      </c>
      <c r="E427" s="380"/>
      <c r="F427" s="393"/>
      <c r="G427" s="506"/>
      <c r="H427" s="419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  <c r="BC427" s="175"/>
      <c r="BD427" s="175"/>
      <c r="BE427" s="175"/>
      <c r="BF427" s="175"/>
      <c r="BG427" s="175"/>
      <c r="BH427" s="175"/>
      <c r="BI427" s="175"/>
      <c r="BJ427" s="175"/>
      <c r="BK427" s="175"/>
      <c r="BL427" s="175"/>
      <c r="BM427" s="175"/>
      <c r="BN427" s="175"/>
      <c r="BO427" s="175"/>
      <c r="BP427" s="175"/>
      <c r="BQ427" s="175"/>
      <c r="BR427" s="175"/>
      <c r="BS427" s="175"/>
      <c r="BT427" s="175"/>
    </row>
    <row r="428" spans="1:72" s="174" customFormat="1" ht="12" customHeight="1">
      <c r="B428" s="387"/>
      <c r="C428" s="47"/>
      <c r="D428" s="380"/>
      <c r="E428" s="380"/>
      <c r="F428" s="393"/>
      <c r="G428" s="506"/>
      <c r="H428" s="419"/>
      <c r="I428" s="175"/>
      <c r="J428" s="310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  <c r="BC428" s="175"/>
      <c r="BD428" s="175"/>
      <c r="BE428" s="175"/>
      <c r="BF428" s="175"/>
      <c r="BG428" s="175"/>
      <c r="BH428" s="175"/>
      <c r="BI428" s="175"/>
      <c r="BJ428" s="175"/>
      <c r="BK428" s="175"/>
      <c r="BL428" s="175"/>
      <c r="BM428" s="175"/>
      <c r="BN428" s="175"/>
      <c r="BO428" s="175"/>
      <c r="BP428" s="175"/>
      <c r="BQ428" s="175"/>
      <c r="BR428" s="175"/>
      <c r="BS428" s="175"/>
      <c r="BT428" s="175"/>
    </row>
    <row r="429" spans="1:72" s="174" customFormat="1" ht="22.8">
      <c r="A429" s="174">
        <v>1186</v>
      </c>
      <c r="B429" s="266"/>
      <c r="C429" s="47"/>
      <c r="D429" s="267" t="s">
        <v>474</v>
      </c>
      <c r="E429" s="269" t="s">
        <v>42</v>
      </c>
      <c r="F429" s="393">
        <v>1163</v>
      </c>
      <c r="G429" s="506"/>
      <c r="H429" s="480">
        <f>F429*G429</f>
        <v>0</v>
      </c>
      <c r="I429" s="175"/>
      <c r="J429" s="31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  <c r="AZ429" s="175"/>
      <c r="BA429" s="175"/>
      <c r="BB429" s="175"/>
      <c r="BC429" s="175"/>
      <c r="BD429" s="175"/>
      <c r="BE429" s="175"/>
      <c r="BF429" s="175"/>
      <c r="BG429" s="175"/>
      <c r="BH429" s="175"/>
      <c r="BI429" s="175"/>
      <c r="BJ429" s="175"/>
      <c r="BK429" s="175"/>
      <c r="BL429" s="175"/>
      <c r="BM429" s="175"/>
      <c r="BN429" s="175"/>
      <c r="BO429" s="175"/>
      <c r="BP429" s="175"/>
      <c r="BQ429" s="175"/>
      <c r="BR429" s="175"/>
      <c r="BS429" s="175"/>
      <c r="BT429" s="175"/>
    </row>
    <row r="430" spans="1:72" s="174" customFormat="1" ht="11.4">
      <c r="B430" s="387"/>
      <c r="C430" s="113"/>
      <c r="D430" s="380"/>
      <c r="E430" s="380"/>
      <c r="F430" s="393"/>
      <c r="G430" s="506"/>
      <c r="H430" s="419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  <c r="AZ430" s="175"/>
      <c r="BA430" s="175"/>
      <c r="BB430" s="175"/>
      <c r="BC430" s="175"/>
      <c r="BD430" s="175"/>
      <c r="BE430" s="175"/>
      <c r="BF430" s="175"/>
      <c r="BG430" s="175"/>
      <c r="BH430" s="175"/>
      <c r="BI430" s="175"/>
      <c r="BJ430" s="175"/>
      <c r="BK430" s="175"/>
      <c r="BL430" s="175"/>
      <c r="BM430" s="175"/>
      <c r="BN430" s="175"/>
      <c r="BO430" s="175"/>
      <c r="BP430" s="175"/>
      <c r="BQ430" s="175"/>
      <c r="BR430" s="175"/>
      <c r="BS430" s="175"/>
      <c r="BT430" s="175"/>
    </row>
    <row r="431" spans="1:72" s="174" customFormat="1" ht="12" customHeight="1">
      <c r="B431" s="387"/>
      <c r="C431" s="47"/>
      <c r="D431" s="267" t="s">
        <v>475</v>
      </c>
      <c r="E431" s="269" t="s">
        <v>42</v>
      </c>
      <c r="F431" s="393">
        <v>1838</v>
      </c>
      <c r="G431" s="506"/>
      <c r="H431" s="480">
        <f>F431*G431</f>
        <v>0</v>
      </c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  <c r="AW431" s="175"/>
      <c r="AX431" s="175"/>
      <c r="AY431" s="175"/>
      <c r="AZ431" s="175"/>
      <c r="BA431" s="175"/>
      <c r="BB431" s="175"/>
      <c r="BC431" s="175"/>
      <c r="BD431" s="175"/>
      <c r="BE431" s="175"/>
      <c r="BF431" s="175"/>
      <c r="BG431" s="175"/>
      <c r="BH431" s="175"/>
      <c r="BI431" s="175"/>
      <c r="BJ431" s="175"/>
      <c r="BK431" s="175"/>
      <c r="BL431" s="175"/>
      <c r="BM431" s="175"/>
      <c r="BN431" s="175"/>
      <c r="BO431" s="175"/>
      <c r="BP431" s="175"/>
      <c r="BQ431" s="175"/>
      <c r="BR431" s="175"/>
      <c r="BS431" s="175"/>
      <c r="BT431" s="175"/>
    </row>
    <row r="432" spans="1:72" s="174" customFormat="1" ht="12" customHeight="1">
      <c r="B432" s="387"/>
      <c r="C432" s="47"/>
      <c r="D432" s="380"/>
      <c r="E432" s="380"/>
      <c r="F432" s="393"/>
      <c r="G432" s="506"/>
      <c r="H432" s="419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  <c r="AW432" s="175"/>
      <c r="AX432" s="175"/>
      <c r="AY432" s="175"/>
      <c r="AZ432" s="175"/>
      <c r="BA432" s="175"/>
      <c r="BB432" s="175"/>
      <c r="BC432" s="175"/>
      <c r="BD432" s="175"/>
      <c r="BE432" s="175"/>
      <c r="BF432" s="175"/>
      <c r="BG432" s="175"/>
      <c r="BH432" s="175"/>
      <c r="BI432" s="175"/>
      <c r="BJ432" s="175"/>
      <c r="BK432" s="175"/>
      <c r="BL432" s="175"/>
      <c r="BM432" s="175"/>
      <c r="BN432" s="175"/>
      <c r="BO432" s="175"/>
      <c r="BP432" s="175"/>
      <c r="BQ432" s="175"/>
      <c r="BR432" s="175"/>
      <c r="BS432" s="175"/>
      <c r="BT432" s="175"/>
    </row>
    <row r="433" spans="2:72" s="174" customFormat="1" ht="22.8">
      <c r="B433" s="266" t="s">
        <v>478</v>
      </c>
      <c r="C433" s="47"/>
      <c r="D433" s="267" t="s">
        <v>476</v>
      </c>
      <c r="E433" s="269" t="s">
        <v>472</v>
      </c>
      <c r="F433" s="393">
        <v>428</v>
      </c>
      <c r="G433" s="506"/>
      <c r="H433" s="480">
        <f>F433*G433</f>
        <v>0</v>
      </c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  <c r="AW433" s="175"/>
      <c r="AX433" s="175"/>
      <c r="AY433" s="175"/>
      <c r="AZ433" s="175"/>
      <c r="BA433" s="175"/>
      <c r="BB433" s="175"/>
      <c r="BC433" s="175"/>
      <c r="BD433" s="175"/>
      <c r="BE433" s="175"/>
      <c r="BF433" s="175"/>
      <c r="BG433" s="175"/>
      <c r="BH433" s="175"/>
      <c r="BI433" s="175"/>
      <c r="BJ433" s="175"/>
      <c r="BK433" s="175"/>
      <c r="BL433" s="175"/>
      <c r="BM433" s="175"/>
      <c r="BN433" s="175"/>
      <c r="BO433" s="175"/>
      <c r="BP433" s="175"/>
      <c r="BQ433" s="175"/>
      <c r="BR433" s="175"/>
      <c r="BS433" s="175"/>
      <c r="BT433" s="175"/>
    </row>
    <row r="434" spans="2:72" s="174" customFormat="1" ht="12" customHeight="1">
      <c r="B434" s="266"/>
      <c r="C434" s="47"/>
      <c r="D434" s="47"/>
      <c r="E434" s="47"/>
      <c r="F434" s="47"/>
      <c r="G434" s="51"/>
      <c r="H434" s="52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  <c r="AW434" s="175"/>
      <c r="AX434" s="175"/>
      <c r="AY434" s="175"/>
      <c r="AZ434" s="175"/>
      <c r="BA434" s="175"/>
      <c r="BB434" s="175"/>
      <c r="BC434" s="175"/>
      <c r="BD434" s="175"/>
      <c r="BE434" s="175"/>
      <c r="BF434" s="175"/>
      <c r="BG434" s="175"/>
      <c r="BH434" s="175"/>
      <c r="BI434" s="175"/>
      <c r="BJ434" s="175"/>
      <c r="BK434" s="175"/>
      <c r="BL434" s="175"/>
      <c r="BM434" s="175"/>
      <c r="BN434" s="175"/>
      <c r="BO434" s="175"/>
      <c r="BP434" s="175"/>
      <c r="BQ434" s="175"/>
      <c r="BR434" s="175"/>
      <c r="BS434" s="175"/>
      <c r="BT434" s="175"/>
    </row>
    <row r="435" spans="2:72" s="174" customFormat="1" ht="12" customHeight="1">
      <c r="B435" s="47"/>
      <c r="C435" s="47"/>
      <c r="D435" s="47"/>
      <c r="E435" s="47"/>
      <c r="F435" s="47"/>
      <c r="G435" s="51"/>
      <c r="H435" s="52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  <c r="BC435" s="175"/>
      <c r="BD435" s="175"/>
      <c r="BE435" s="175"/>
      <c r="BF435" s="175"/>
      <c r="BG435" s="175"/>
      <c r="BH435" s="175"/>
      <c r="BI435" s="175"/>
      <c r="BJ435" s="175"/>
      <c r="BK435" s="175"/>
      <c r="BL435" s="175"/>
      <c r="BM435" s="175"/>
      <c r="BN435" s="175"/>
      <c r="BO435" s="175"/>
      <c r="BP435" s="175"/>
      <c r="BQ435" s="175"/>
      <c r="BR435" s="175"/>
      <c r="BS435" s="175"/>
      <c r="BT435" s="175"/>
    </row>
    <row r="436" spans="2:72" s="174" customFormat="1" ht="12" customHeight="1">
      <c r="B436" s="47"/>
      <c r="C436" s="47"/>
      <c r="D436" s="47"/>
      <c r="E436" s="47"/>
      <c r="F436" s="47"/>
      <c r="G436" s="51"/>
      <c r="H436" s="52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  <c r="AW436" s="175"/>
      <c r="AX436" s="175"/>
      <c r="AY436" s="175"/>
      <c r="AZ436" s="175"/>
      <c r="BA436" s="175"/>
      <c r="BB436" s="175"/>
      <c r="BC436" s="175"/>
      <c r="BD436" s="175"/>
      <c r="BE436" s="175"/>
      <c r="BF436" s="175"/>
      <c r="BG436" s="175"/>
      <c r="BH436" s="175"/>
      <c r="BI436" s="175"/>
      <c r="BJ436" s="175"/>
      <c r="BK436" s="175"/>
      <c r="BL436" s="175"/>
      <c r="BM436" s="175"/>
      <c r="BN436" s="175"/>
      <c r="BO436" s="175"/>
      <c r="BP436" s="175"/>
      <c r="BQ436" s="175"/>
      <c r="BR436" s="175"/>
      <c r="BS436" s="175"/>
      <c r="BT436" s="175"/>
    </row>
    <row r="437" spans="2:72" s="174" customFormat="1" ht="11.4">
      <c r="B437" s="47"/>
      <c r="C437" s="47"/>
      <c r="D437" s="47"/>
      <c r="E437" s="47"/>
      <c r="F437" s="47"/>
      <c r="G437" s="416"/>
      <c r="H437" s="52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  <c r="AW437" s="175"/>
      <c r="AX437" s="175"/>
      <c r="AY437" s="175"/>
      <c r="AZ437" s="175"/>
      <c r="BA437" s="175"/>
      <c r="BB437" s="175"/>
      <c r="BC437" s="175"/>
      <c r="BD437" s="175"/>
      <c r="BE437" s="175"/>
      <c r="BF437" s="175"/>
      <c r="BG437" s="175"/>
      <c r="BH437" s="175"/>
      <c r="BI437" s="175"/>
      <c r="BJ437" s="175"/>
      <c r="BK437" s="175"/>
      <c r="BL437" s="175"/>
      <c r="BM437" s="175"/>
      <c r="BN437" s="175"/>
      <c r="BO437" s="175"/>
      <c r="BP437" s="175"/>
      <c r="BQ437" s="175"/>
      <c r="BR437" s="175"/>
      <c r="BS437" s="175"/>
      <c r="BT437" s="175"/>
    </row>
    <row r="438" spans="2:72" s="174" customFormat="1" ht="11.4">
      <c r="B438" s="47"/>
      <c r="C438" s="47"/>
      <c r="D438" s="47"/>
      <c r="E438" s="47"/>
      <c r="F438" s="47"/>
      <c r="G438" s="416"/>
      <c r="H438" s="52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  <c r="AZ438" s="175"/>
      <c r="BA438" s="175"/>
      <c r="BB438" s="175"/>
      <c r="BC438" s="175"/>
      <c r="BD438" s="175"/>
      <c r="BE438" s="175"/>
      <c r="BF438" s="175"/>
      <c r="BG438" s="175"/>
      <c r="BH438" s="175"/>
      <c r="BI438" s="175"/>
      <c r="BJ438" s="175"/>
      <c r="BK438" s="175"/>
      <c r="BL438" s="175"/>
      <c r="BM438" s="175"/>
      <c r="BN438" s="175"/>
      <c r="BO438" s="175"/>
      <c r="BP438" s="175"/>
      <c r="BQ438" s="175"/>
      <c r="BR438" s="175"/>
      <c r="BS438" s="175"/>
      <c r="BT438" s="175"/>
    </row>
    <row r="439" spans="2:72" s="174" customFormat="1" ht="11.4">
      <c r="B439" s="47"/>
      <c r="C439" s="47"/>
      <c r="D439" s="47"/>
      <c r="E439" s="47"/>
      <c r="F439" s="47"/>
      <c r="G439" s="416"/>
      <c r="H439" s="52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  <c r="BC439" s="175"/>
      <c r="BD439" s="175"/>
      <c r="BE439" s="175"/>
      <c r="BF439" s="175"/>
      <c r="BG439" s="175"/>
      <c r="BH439" s="175"/>
      <c r="BI439" s="175"/>
      <c r="BJ439" s="175"/>
      <c r="BK439" s="175"/>
      <c r="BL439" s="175"/>
      <c r="BM439" s="175"/>
      <c r="BN439" s="175"/>
      <c r="BO439" s="175"/>
      <c r="BP439" s="175"/>
      <c r="BQ439" s="175"/>
      <c r="BR439" s="175"/>
      <c r="BS439" s="175"/>
      <c r="BT439" s="175"/>
    </row>
    <row r="440" spans="2:72" s="174" customFormat="1" ht="12" customHeight="1">
      <c r="B440" s="47"/>
      <c r="C440" s="47"/>
      <c r="D440" s="47"/>
      <c r="E440" s="47"/>
      <c r="F440" s="47"/>
      <c r="G440" s="416"/>
      <c r="H440" s="52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  <c r="BC440" s="175"/>
      <c r="BD440" s="175"/>
      <c r="BE440" s="175"/>
      <c r="BF440" s="175"/>
      <c r="BG440" s="175"/>
      <c r="BH440" s="175"/>
      <c r="BI440" s="175"/>
      <c r="BJ440" s="175"/>
      <c r="BK440" s="175"/>
      <c r="BL440" s="175"/>
      <c r="BM440" s="175"/>
      <c r="BN440" s="175"/>
      <c r="BO440" s="175"/>
      <c r="BP440" s="175"/>
      <c r="BQ440" s="175"/>
      <c r="BR440" s="175"/>
      <c r="BS440" s="175"/>
      <c r="BT440" s="175"/>
    </row>
    <row r="441" spans="2:72" s="174" customFormat="1" ht="12" customHeight="1">
      <c r="B441" s="47"/>
      <c r="C441" s="47"/>
      <c r="D441" s="47"/>
      <c r="E441" s="47"/>
      <c r="F441" s="47"/>
      <c r="G441" s="416"/>
      <c r="H441" s="52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  <c r="BC441" s="175"/>
      <c r="BD441" s="175"/>
      <c r="BE441" s="175"/>
      <c r="BF441" s="175"/>
      <c r="BG441" s="175"/>
      <c r="BH441" s="175"/>
      <c r="BI441" s="175"/>
      <c r="BJ441" s="175"/>
      <c r="BK441" s="175"/>
      <c r="BL441" s="175"/>
      <c r="BM441" s="175"/>
      <c r="BN441" s="175"/>
      <c r="BO441" s="175"/>
      <c r="BP441" s="175"/>
      <c r="BQ441" s="175"/>
      <c r="BR441" s="175"/>
      <c r="BS441" s="175"/>
      <c r="BT441" s="175"/>
    </row>
    <row r="442" spans="2:72" s="174" customFormat="1" ht="13.2">
      <c r="B442" s="47"/>
      <c r="C442" s="47"/>
      <c r="D442" s="47"/>
      <c r="E442" s="47"/>
      <c r="F442" s="47"/>
      <c r="G442" s="416"/>
      <c r="H442" s="52"/>
      <c r="I442" s="175"/>
      <c r="J442" s="320"/>
      <c r="K442" s="283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  <c r="AZ442" s="175"/>
      <c r="BA442" s="175"/>
      <c r="BB442" s="175"/>
      <c r="BC442" s="175"/>
      <c r="BD442" s="175"/>
      <c r="BE442" s="175"/>
      <c r="BF442" s="175"/>
      <c r="BG442" s="175"/>
      <c r="BH442" s="175"/>
      <c r="BI442" s="175"/>
      <c r="BJ442" s="175"/>
      <c r="BK442" s="175"/>
      <c r="BL442" s="175"/>
      <c r="BM442" s="175"/>
      <c r="BN442" s="175"/>
      <c r="BO442" s="175"/>
      <c r="BP442" s="175"/>
      <c r="BQ442" s="175"/>
      <c r="BR442" s="175"/>
      <c r="BS442" s="175"/>
      <c r="BT442" s="175"/>
    </row>
    <row r="443" spans="2:72" s="174" customFormat="1" ht="12" customHeight="1">
      <c r="B443" s="47"/>
      <c r="C443" s="47"/>
      <c r="D443" s="47"/>
      <c r="E443" s="47"/>
      <c r="F443" s="47"/>
      <c r="G443" s="416"/>
      <c r="H443" s="52"/>
      <c r="I443" s="175"/>
      <c r="J443" s="293"/>
      <c r="K443" s="283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  <c r="BI443" s="175"/>
      <c r="BJ443" s="175"/>
      <c r="BK443" s="175"/>
      <c r="BL443" s="175"/>
      <c r="BM443" s="175"/>
      <c r="BN443" s="175"/>
      <c r="BO443" s="175"/>
      <c r="BP443" s="175"/>
      <c r="BQ443" s="175"/>
      <c r="BR443" s="175"/>
      <c r="BS443" s="175"/>
      <c r="BT443" s="175"/>
    </row>
    <row r="444" spans="2:72" s="174" customFormat="1" ht="12" customHeight="1">
      <c r="B444" s="47"/>
      <c r="C444" s="47"/>
      <c r="D444" s="47"/>
      <c r="E444" s="47"/>
      <c r="F444" s="47"/>
      <c r="G444" s="416"/>
      <c r="H444" s="52"/>
      <c r="I444" s="175"/>
      <c r="J444" s="321"/>
      <c r="K444" s="322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  <c r="BI444" s="175"/>
      <c r="BJ444" s="175"/>
      <c r="BK444" s="175"/>
      <c r="BL444" s="175"/>
      <c r="BM444" s="175"/>
      <c r="BN444" s="175"/>
      <c r="BO444" s="175"/>
      <c r="BP444" s="175"/>
      <c r="BQ444" s="175"/>
      <c r="BR444" s="175"/>
      <c r="BS444" s="175"/>
      <c r="BT444" s="175"/>
    </row>
    <row r="445" spans="2:72" s="174" customFormat="1" ht="12" customHeight="1">
      <c r="B445" s="47"/>
      <c r="C445" s="47"/>
      <c r="D445" s="47"/>
      <c r="E445" s="47"/>
      <c r="F445" s="47"/>
      <c r="G445" s="416"/>
      <c r="H445" s="52"/>
      <c r="I445" s="175"/>
      <c r="J445" s="293"/>
      <c r="K445" s="283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  <c r="BC445" s="175"/>
      <c r="BD445" s="175"/>
      <c r="BE445" s="175"/>
      <c r="BF445" s="175"/>
      <c r="BG445" s="175"/>
      <c r="BH445" s="175"/>
      <c r="BI445" s="175"/>
      <c r="BJ445" s="175"/>
      <c r="BK445" s="175"/>
      <c r="BL445" s="175"/>
      <c r="BM445" s="175"/>
      <c r="BN445" s="175"/>
      <c r="BO445" s="175"/>
      <c r="BP445" s="175"/>
      <c r="BQ445" s="175"/>
      <c r="BR445" s="175"/>
      <c r="BS445" s="175"/>
      <c r="BT445" s="175"/>
    </row>
    <row r="446" spans="2:72" s="174" customFormat="1" ht="13.2">
      <c r="B446" s="47"/>
      <c r="C446" s="47"/>
      <c r="D446" s="47"/>
      <c r="E446" s="47"/>
      <c r="F446" s="47"/>
      <c r="G446" s="416"/>
      <c r="H446" s="52"/>
      <c r="I446" s="175"/>
      <c r="J446" s="320"/>
      <c r="K446" s="283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  <c r="BI446" s="175"/>
      <c r="BJ446" s="175"/>
      <c r="BK446" s="175"/>
      <c r="BL446" s="175"/>
      <c r="BM446" s="175"/>
      <c r="BN446" s="175"/>
      <c r="BO446" s="175"/>
      <c r="BP446" s="175"/>
      <c r="BQ446" s="175"/>
      <c r="BR446" s="175"/>
      <c r="BS446" s="175"/>
      <c r="BT446" s="175"/>
    </row>
    <row r="447" spans="2:72" s="174" customFormat="1" ht="12" customHeight="1">
      <c r="B447" s="47"/>
      <c r="C447" s="47"/>
      <c r="D447" s="47"/>
      <c r="E447" s="47"/>
      <c r="F447" s="47"/>
      <c r="G447" s="416"/>
      <c r="H447" s="52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  <c r="BI447" s="175"/>
      <c r="BJ447" s="175"/>
      <c r="BK447" s="175"/>
      <c r="BL447" s="175"/>
      <c r="BM447" s="175"/>
      <c r="BN447" s="175"/>
      <c r="BO447" s="175"/>
      <c r="BP447" s="175"/>
      <c r="BQ447" s="175"/>
      <c r="BR447" s="175"/>
      <c r="BS447" s="175"/>
      <c r="BT447" s="175"/>
    </row>
    <row r="448" spans="2:72" s="174" customFormat="1" ht="12" customHeight="1">
      <c r="B448" s="47"/>
      <c r="C448" s="47"/>
      <c r="D448" s="47"/>
      <c r="E448" s="47"/>
      <c r="F448" s="47"/>
      <c r="G448" s="416"/>
      <c r="H448" s="52"/>
      <c r="I448" s="175"/>
      <c r="J448" s="321"/>
      <c r="K448" s="322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  <c r="BC448" s="175"/>
      <c r="BD448" s="175"/>
      <c r="BE448" s="175"/>
      <c r="BF448" s="175"/>
      <c r="BG448" s="175"/>
      <c r="BH448" s="175"/>
      <c r="BI448" s="175"/>
      <c r="BJ448" s="175"/>
      <c r="BK448" s="175"/>
      <c r="BL448" s="175"/>
      <c r="BM448" s="175"/>
      <c r="BN448" s="175"/>
      <c r="BO448" s="175"/>
      <c r="BP448" s="175"/>
      <c r="BQ448" s="175"/>
      <c r="BR448" s="175"/>
      <c r="BS448" s="175"/>
      <c r="BT448" s="175"/>
    </row>
    <row r="449" spans="2:72" s="174" customFormat="1" ht="12" customHeight="1">
      <c r="B449" s="47"/>
      <c r="C449" s="47"/>
      <c r="D449" s="47"/>
      <c r="E449" s="47"/>
      <c r="F449" s="47"/>
      <c r="G449" s="416"/>
      <c r="H449" s="52"/>
      <c r="I449" s="175"/>
      <c r="J449" s="321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  <c r="BC449" s="175"/>
      <c r="BD449" s="175"/>
      <c r="BE449" s="175"/>
      <c r="BF449" s="175"/>
      <c r="BG449" s="175"/>
      <c r="BH449" s="175"/>
      <c r="BI449" s="175"/>
      <c r="BJ449" s="175"/>
      <c r="BK449" s="175"/>
      <c r="BL449" s="175"/>
      <c r="BM449" s="175"/>
      <c r="BN449" s="175"/>
      <c r="BO449" s="175"/>
      <c r="BP449" s="175"/>
      <c r="BQ449" s="175"/>
      <c r="BR449" s="175"/>
      <c r="BS449" s="175"/>
      <c r="BT449" s="175"/>
    </row>
    <row r="450" spans="2:72" s="174" customFormat="1" ht="12" customHeight="1">
      <c r="B450" s="47"/>
      <c r="C450" s="47"/>
      <c r="D450" s="47"/>
      <c r="E450" s="47"/>
      <c r="F450" s="47"/>
      <c r="G450" s="416"/>
      <c r="H450" s="52"/>
      <c r="I450" s="175"/>
      <c r="J450" s="321"/>
      <c r="K450" s="322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  <c r="BC450" s="175"/>
      <c r="BD450" s="175"/>
      <c r="BE450" s="175"/>
      <c r="BF450" s="175"/>
      <c r="BG450" s="175"/>
      <c r="BH450" s="175"/>
      <c r="BI450" s="175"/>
      <c r="BJ450" s="175"/>
      <c r="BK450" s="175"/>
      <c r="BL450" s="175"/>
      <c r="BM450" s="175"/>
      <c r="BN450" s="175"/>
      <c r="BO450" s="175"/>
      <c r="BP450" s="175"/>
      <c r="BQ450" s="175"/>
      <c r="BR450" s="175"/>
      <c r="BS450" s="175"/>
      <c r="BT450" s="175"/>
    </row>
    <row r="451" spans="2:72" s="174" customFormat="1" ht="11.4">
      <c r="B451" s="47"/>
      <c r="C451" s="47"/>
      <c r="D451" s="47"/>
      <c r="E451" s="47"/>
      <c r="F451" s="47"/>
      <c r="G451" s="416"/>
      <c r="H451" s="52"/>
      <c r="I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  <c r="BC451" s="175"/>
      <c r="BD451" s="175"/>
      <c r="BE451" s="175"/>
      <c r="BF451" s="175"/>
      <c r="BG451" s="175"/>
      <c r="BH451" s="175"/>
      <c r="BI451" s="175"/>
      <c r="BJ451" s="175"/>
      <c r="BK451" s="175"/>
      <c r="BL451" s="175"/>
      <c r="BM451" s="175"/>
      <c r="BN451" s="175"/>
      <c r="BO451" s="175"/>
      <c r="BP451" s="175"/>
      <c r="BQ451" s="175"/>
      <c r="BR451" s="175"/>
      <c r="BS451" s="175"/>
      <c r="BT451" s="175"/>
    </row>
    <row r="452" spans="2:72" s="174" customFormat="1" ht="11.4">
      <c r="B452" s="47"/>
      <c r="C452" s="47"/>
      <c r="D452" s="47"/>
      <c r="E452" s="47"/>
      <c r="F452" s="47"/>
      <c r="G452" s="416"/>
      <c r="H452" s="52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  <c r="AZ452" s="175"/>
      <c r="BA452" s="175"/>
      <c r="BB452" s="175"/>
      <c r="BC452" s="175"/>
      <c r="BD452" s="175"/>
      <c r="BE452" s="175"/>
      <c r="BF452" s="175"/>
      <c r="BG452" s="175"/>
      <c r="BH452" s="175"/>
      <c r="BI452" s="175"/>
      <c r="BJ452" s="175"/>
      <c r="BK452" s="175"/>
      <c r="BL452" s="175"/>
      <c r="BM452" s="175"/>
      <c r="BN452" s="175"/>
      <c r="BO452" s="175"/>
      <c r="BP452" s="175"/>
      <c r="BQ452" s="175"/>
      <c r="BR452" s="175"/>
      <c r="BS452" s="175"/>
      <c r="BT452" s="175"/>
    </row>
    <row r="453" spans="2:72" s="174" customFormat="1" ht="12" customHeight="1">
      <c r="B453" s="47"/>
      <c r="C453" s="47"/>
      <c r="D453" s="47"/>
      <c r="E453" s="47"/>
      <c r="F453" s="47"/>
      <c r="G453" s="416"/>
      <c r="H453" s="52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  <c r="AZ453" s="175"/>
      <c r="BA453" s="175"/>
      <c r="BB453" s="175"/>
      <c r="BC453" s="175"/>
      <c r="BD453" s="175"/>
      <c r="BE453" s="175"/>
      <c r="BF453" s="175"/>
      <c r="BG453" s="175"/>
      <c r="BH453" s="175"/>
      <c r="BI453" s="175"/>
      <c r="BJ453" s="175"/>
      <c r="BK453" s="175"/>
      <c r="BL453" s="175"/>
      <c r="BM453" s="175"/>
      <c r="BN453" s="175"/>
      <c r="BO453" s="175"/>
      <c r="BP453" s="175"/>
      <c r="BQ453" s="175"/>
      <c r="BR453" s="175"/>
      <c r="BS453" s="175"/>
      <c r="BT453" s="175"/>
    </row>
    <row r="454" spans="2:72" s="174" customFormat="1" ht="12" customHeight="1">
      <c r="B454" s="47"/>
      <c r="C454" s="47"/>
      <c r="D454" s="47"/>
      <c r="E454" s="47"/>
      <c r="F454" s="47"/>
      <c r="G454" s="416"/>
      <c r="H454" s="52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  <c r="AW454" s="175"/>
      <c r="AX454" s="175"/>
      <c r="AY454" s="175"/>
      <c r="AZ454" s="175"/>
      <c r="BA454" s="175"/>
      <c r="BB454" s="175"/>
      <c r="BC454" s="175"/>
      <c r="BD454" s="175"/>
      <c r="BE454" s="175"/>
      <c r="BF454" s="175"/>
      <c r="BG454" s="175"/>
      <c r="BH454" s="175"/>
      <c r="BI454" s="175"/>
      <c r="BJ454" s="175"/>
      <c r="BK454" s="175"/>
      <c r="BL454" s="175"/>
      <c r="BM454" s="175"/>
      <c r="BN454" s="175"/>
      <c r="BO454" s="175"/>
      <c r="BP454" s="175"/>
      <c r="BQ454" s="175"/>
      <c r="BR454" s="175"/>
      <c r="BS454" s="175"/>
      <c r="BT454" s="175"/>
    </row>
    <row r="455" spans="2:72" s="174" customFormat="1" ht="12" customHeight="1">
      <c r="B455" s="47"/>
      <c r="C455" s="47"/>
      <c r="D455" s="47"/>
      <c r="E455" s="47"/>
      <c r="F455" s="47"/>
      <c r="G455" s="416"/>
      <c r="H455" s="52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5"/>
      <c r="AV455" s="175"/>
      <c r="AW455" s="175"/>
      <c r="AX455" s="175"/>
      <c r="AY455" s="175"/>
      <c r="AZ455" s="175"/>
      <c r="BA455" s="175"/>
      <c r="BB455" s="175"/>
      <c r="BC455" s="175"/>
      <c r="BD455" s="175"/>
      <c r="BE455" s="175"/>
      <c r="BF455" s="175"/>
      <c r="BG455" s="175"/>
      <c r="BH455" s="175"/>
      <c r="BI455" s="175"/>
      <c r="BJ455" s="175"/>
      <c r="BK455" s="175"/>
      <c r="BL455" s="175"/>
      <c r="BM455" s="175"/>
      <c r="BN455" s="175"/>
      <c r="BO455" s="175"/>
      <c r="BP455" s="175"/>
      <c r="BQ455" s="175"/>
      <c r="BR455" s="175"/>
      <c r="BS455" s="175"/>
      <c r="BT455" s="175"/>
    </row>
    <row r="456" spans="2:72" s="174" customFormat="1" ht="12" customHeight="1">
      <c r="B456" s="47"/>
      <c r="C456" s="47"/>
      <c r="D456" s="47"/>
      <c r="E456" s="47"/>
      <c r="F456" s="47"/>
      <c r="G456" s="416"/>
      <c r="H456" s="52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  <c r="AW456" s="175"/>
      <c r="AX456" s="175"/>
      <c r="AY456" s="175"/>
      <c r="AZ456" s="175"/>
      <c r="BA456" s="175"/>
      <c r="BB456" s="175"/>
      <c r="BC456" s="175"/>
      <c r="BD456" s="175"/>
      <c r="BE456" s="175"/>
      <c r="BF456" s="175"/>
      <c r="BG456" s="175"/>
      <c r="BH456" s="175"/>
      <c r="BI456" s="175"/>
      <c r="BJ456" s="175"/>
      <c r="BK456" s="175"/>
      <c r="BL456" s="175"/>
      <c r="BM456" s="175"/>
      <c r="BN456" s="175"/>
      <c r="BO456" s="175"/>
      <c r="BP456" s="175"/>
      <c r="BQ456" s="175"/>
      <c r="BR456" s="175"/>
      <c r="BS456" s="175"/>
      <c r="BT456" s="175"/>
    </row>
    <row r="457" spans="2:72" s="174" customFormat="1" ht="12" customHeight="1">
      <c r="B457" s="47"/>
      <c r="C457" s="47"/>
      <c r="D457" s="47"/>
      <c r="E457" s="47"/>
      <c r="F457" s="47"/>
      <c r="G457" s="416"/>
      <c r="H457" s="52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  <c r="BI457" s="175"/>
      <c r="BJ457" s="175"/>
      <c r="BK457" s="175"/>
      <c r="BL457" s="175"/>
      <c r="BM457" s="175"/>
      <c r="BN457" s="175"/>
      <c r="BO457" s="175"/>
      <c r="BP457" s="175"/>
      <c r="BQ457" s="175"/>
      <c r="BR457" s="175"/>
      <c r="BS457" s="175"/>
      <c r="BT457" s="175"/>
    </row>
    <row r="458" spans="2:72" s="174" customFormat="1" ht="12" customHeight="1">
      <c r="B458" s="47"/>
      <c r="C458" s="47"/>
      <c r="D458" s="47"/>
      <c r="E458" s="47"/>
      <c r="F458" s="47"/>
      <c r="G458" s="416"/>
      <c r="H458" s="52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  <c r="BI458" s="175"/>
      <c r="BJ458" s="175"/>
      <c r="BK458" s="175"/>
      <c r="BL458" s="175"/>
      <c r="BM458" s="175"/>
      <c r="BN458" s="175"/>
      <c r="BO458" s="175"/>
      <c r="BP458" s="175"/>
      <c r="BQ458" s="175"/>
      <c r="BR458" s="175"/>
      <c r="BS458" s="175"/>
      <c r="BT458" s="175"/>
    </row>
    <row r="459" spans="2:72" s="174" customFormat="1" ht="12" customHeight="1">
      <c r="B459" s="47"/>
      <c r="C459" s="47"/>
      <c r="D459" s="47"/>
      <c r="E459" s="47"/>
      <c r="F459" s="47"/>
      <c r="G459" s="416"/>
      <c r="H459" s="52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  <c r="BI459" s="175"/>
      <c r="BJ459" s="175"/>
      <c r="BK459" s="175"/>
      <c r="BL459" s="175"/>
      <c r="BM459" s="175"/>
      <c r="BN459" s="175"/>
      <c r="BO459" s="175"/>
      <c r="BP459" s="175"/>
      <c r="BQ459" s="175"/>
      <c r="BR459" s="175"/>
      <c r="BS459" s="175"/>
      <c r="BT459" s="175"/>
    </row>
    <row r="460" spans="2:72" s="174" customFormat="1" ht="11.4">
      <c r="B460" s="47"/>
      <c r="C460" s="47"/>
      <c r="D460" s="47"/>
      <c r="E460" s="47"/>
      <c r="F460" s="47"/>
      <c r="G460" s="416"/>
      <c r="H460" s="52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  <c r="BC460" s="175"/>
      <c r="BD460" s="175"/>
      <c r="BE460" s="175"/>
      <c r="BF460" s="175"/>
      <c r="BG460" s="175"/>
      <c r="BH460" s="175"/>
      <c r="BI460" s="175"/>
      <c r="BJ460" s="175"/>
      <c r="BK460" s="175"/>
      <c r="BL460" s="175"/>
      <c r="BM460" s="175"/>
      <c r="BN460" s="175"/>
      <c r="BO460" s="175"/>
      <c r="BP460" s="175"/>
      <c r="BQ460" s="175"/>
      <c r="BR460" s="175"/>
      <c r="BS460" s="175"/>
      <c r="BT460" s="175"/>
    </row>
    <row r="461" spans="2:72" s="174" customFormat="1" ht="12" customHeight="1">
      <c r="B461" s="47"/>
      <c r="C461" s="47"/>
      <c r="D461" s="47"/>
      <c r="E461" s="47"/>
      <c r="F461" s="47"/>
      <c r="G461" s="416"/>
      <c r="H461" s="52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  <c r="BI461" s="175"/>
      <c r="BJ461" s="175"/>
      <c r="BK461" s="175"/>
      <c r="BL461" s="175"/>
      <c r="BM461" s="175"/>
      <c r="BN461" s="175"/>
      <c r="BO461" s="175"/>
      <c r="BP461" s="175"/>
      <c r="BQ461" s="175"/>
      <c r="BR461" s="175"/>
      <c r="BS461" s="175"/>
      <c r="BT461" s="175"/>
    </row>
    <row r="462" spans="2:72" s="174" customFormat="1" ht="12" customHeight="1">
      <c r="B462" s="47"/>
      <c r="C462" s="47"/>
      <c r="D462" s="47"/>
      <c r="E462" s="47"/>
      <c r="F462" s="47"/>
      <c r="G462" s="416"/>
      <c r="H462" s="52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  <c r="BC462" s="175"/>
      <c r="BD462" s="175"/>
      <c r="BE462" s="175"/>
      <c r="BF462" s="175"/>
      <c r="BG462" s="175"/>
      <c r="BH462" s="175"/>
      <c r="BI462" s="175"/>
      <c r="BJ462" s="175"/>
      <c r="BK462" s="175"/>
      <c r="BL462" s="175"/>
      <c r="BM462" s="175"/>
      <c r="BN462" s="175"/>
      <c r="BO462" s="175"/>
      <c r="BP462" s="175"/>
      <c r="BQ462" s="175"/>
      <c r="BR462" s="175"/>
      <c r="BS462" s="175"/>
      <c r="BT462" s="175"/>
    </row>
    <row r="463" spans="2:72" s="174" customFormat="1" ht="12" customHeight="1">
      <c r="B463" s="47"/>
      <c r="C463" s="47"/>
      <c r="D463" s="47"/>
      <c r="E463" s="47"/>
      <c r="F463" s="47"/>
      <c r="G463" s="416"/>
      <c r="H463" s="52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  <c r="BI463" s="175"/>
      <c r="BJ463" s="175"/>
      <c r="BK463" s="175"/>
      <c r="BL463" s="175"/>
      <c r="BM463" s="175"/>
      <c r="BN463" s="175"/>
      <c r="BO463" s="175"/>
      <c r="BP463" s="175"/>
      <c r="BQ463" s="175"/>
      <c r="BR463" s="175"/>
      <c r="BS463" s="175"/>
      <c r="BT463" s="175"/>
    </row>
    <row r="464" spans="2:72" s="174" customFormat="1" ht="12" customHeight="1">
      <c r="B464" s="47"/>
      <c r="C464" s="47"/>
      <c r="D464" s="47"/>
      <c r="E464" s="47"/>
      <c r="F464" s="47"/>
      <c r="G464" s="416"/>
      <c r="H464" s="52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175"/>
      <c r="BB464" s="175"/>
      <c r="BC464" s="175"/>
      <c r="BD464" s="175"/>
      <c r="BE464" s="175"/>
      <c r="BF464" s="175"/>
      <c r="BG464" s="175"/>
      <c r="BH464" s="175"/>
      <c r="BI464" s="175"/>
      <c r="BJ464" s="175"/>
      <c r="BK464" s="175"/>
      <c r="BL464" s="175"/>
      <c r="BM464" s="175"/>
      <c r="BN464" s="175"/>
      <c r="BO464" s="175"/>
      <c r="BP464" s="175"/>
      <c r="BQ464" s="175"/>
      <c r="BR464" s="175"/>
      <c r="BS464" s="175"/>
      <c r="BT464" s="175"/>
    </row>
    <row r="465" spans="2:72" s="174" customFormat="1" ht="12" customHeight="1">
      <c r="B465" s="47"/>
      <c r="C465" s="47"/>
      <c r="D465" s="47"/>
      <c r="E465" s="47"/>
      <c r="F465" s="47"/>
      <c r="G465" s="416"/>
      <c r="H465" s="52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  <c r="AW465" s="175"/>
      <c r="AX465" s="175"/>
      <c r="AY465" s="175"/>
      <c r="AZ465" s="175"/>
      <c r="BA465" s="175"/>
      <c r="BB465" s="175"/>
      <c r="BC465" s="175"/>
      <c r="BD465" s="175"/>
      <c r="BE465" s="175"/>
      <c r="BF465" s="175"/>
      <c r="BG465" s="175"/>
      <c r="BH465" s="175"/>
      <c r="BI465" s="175"/>
      <c r="BJ465" s="175"/>
      <c r="BK465" s="175"/>
      <c r="BL465" s="175"/>
      <c r="BM465" s="175"/>
      <c r="BN465" s="175"/>
      <c r="BO465" s="175"/>
      <c r="BP465" s="175"/>
      <c r="BQ465" s="175"/>
      <c r="BR465" s="175"/>
      <c r="BS465" s="175"/>
      <c r="BT465" s="175"/>
    </row>
    <row r="466" spans="2:72" s="174" customFormat="1" ht="12" customHeight="1">
      <c r="B466" s="47"/>
      <c r="C466" s="47"/>
      <c r="D466" s="47"/>
      <c r="E466" s="47"/>
      <c r="F466" s="47"/>
      <c r="G466" s="416"/>
      <c r="H466" s="52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  <c r="AW466" s="175"/>
      <c r="AX466" s="175"/>
      <c r="AY466" s="175"/>
      <c r="AZ466" s="175"/>
      <c r="BA466" s="175"/>
      <c r="BB466" s="175"/>
      <c r="BC466" s="175"/>
      <c r="BD466" s="175"/>
      <c r="BE466" s="175"/>
      <c r="BF466" s="175"/>
      <c r="BG466" s="175"/>
      <c r="BH466" s="175"/>
      <c r="BI466" s="175"/>
      <c r="BJ466" s="175"/>
      <c r="BK466" s="175"/>
      <c r="BL466" s="175"/>
      <c r="BM466" s="175"/>
      <c r="BN466" s="175"/>
      <c r="BO466" s="175"/>
      <c r="BP466" s="175"/>
      <c r="BQ466" s="175"/>
      <c r="BR466" s="175"/>
      <c r="BS466" s="175"/>
      <c r="BT466" s="175"/>
    </row>
    <row r="467" spans="2:72" s="174" customFormat="1" ht="12" customHeight="1">
      <c r="B467" s="47"/>
      <c r="C467" s="47"/>
      <c r="D467" s="47"/>
      <c r="E467" s="47"/>
      <c r="F467" s="47"/>
      <c r="G467" s="416"/>
      <c r="H467" s="52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  <c r="BI467" s="175"/>
      <c r="BJ467" s="175"/>
      <c r="BK467" s="175"/>
      <c r="BL467" s="175"/>
      <c r="BM467" s="175"/>
      <c r="BN467" s="175"/>
      <c r="BO467" s="175"/>
      <c r="BP467" s="175"/>
      <c r="BQ467" s="175"/>
      <c r="BR467" s="175"/>
      <c r="BS467" s="175"/>
      <c r="BT467" s="175"/>
    </row>
    <row r="468" spans="2:72" s="174" customFormat="1" ht="12" customHeight="1">
      <c r="B468" s="47"/>
      <c r="C468" s="47"/>
      <c r="D468" s="47"/>
      <c r="E468" s="47"/>
      <c r="F468" s="47"/>
      <c r="G468" s="416"/>
      <c r="H468" s="52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  <c r="BC468" s="175"/>
      <c r="BD468" s="175"/>
      <c r="BE468" s="175"/>
      <c r="BF468" s="175"/>
      <c r="BG468" s="175"/>
      <c r="BH468" s="175"/>
      <c r="BI468" s="175"/>
      <c r="BJ468" s="175"/>
      <c r="BK468" s="175"/>
      <c r="BL468" s="175"/>
      <c r="BM468" s="175"/>
      <c r="BN468" s="175"/>
      <c r="BO468" s="175"/>
      <c r="BP468" s="175"/>
      <c r="BQ468" s="175"/>
      <c r="BR468" s="175"/>
      <c r="BS468" s="175"/>
      <c r="BT468" s="175"/>
    </row>
    <row r="469" spans="2:72" s="174" customFormat="1" ht="12" customHeight="1">
      <c r="B469" s="47"/>
      <c r="C469" s="47"/>
      <c r="D469" s="47"/>
      <c r="E469" s="47"/>
      <c r="F469" s="47"/>
      <c r="G469" s="416"/>
      <c r="H469" s="52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175"/>
      <c r="BA469" s="175"/>
      <c r="BB469" s="175"/>
      <c r="BC469" s="175"/>
      <c r="BD469" s="175"/>
      <c r="BE469" s="175"/>
      <c r="BF469" s="175"/>
      <c r="BG469" s="175"/>
      <c r="BH469" s="175"/>
      <c r="BI469" s="175"/>
      <c r="BJ469" s="175"/>
      <c r="BK469" s="175"/>
      <c r="BL469" s="175"/>
      <c r="BM469" s="175"/>
      <c r="BN469" s="175"/>
      <c r="BO469" s="175"/>
      <c r="BP469" s="175"/>
      <c r="BQ469" s="175"/>
      <c r="BR469" s="175"/>
      <c r="BS469" s="175"/>
      <c r="BT469" s="175"/>
    </row>
    <row r="470" spans="2:72" s="174" customFormat="1" ht="12" customHeight="1">
      <c r="B470" s="47"/>
      <c r="C470" s="47"/>
      <c r="D470" s="47"/>
      <c r="E470" s="47"/>
      <c r="F470" s="47"/>
      <c r="G470" s="416"/>
      <c r="H470" s="52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5"/>
      <c r="BB470" s="175"/>
      <c r="BC470" s="175"/>
      <c r="BD470" s="175"/>
      <c r="BE470" s="175"/>
      <c r="BF470" s="175"/>
      <c r="BG470" s="175"/>
      <c r="BH470" s="175"/>
      <c r="BI470" s="175"/>
      <c r="BJ470" s="175"/>
      <c r="BK470" s="175"/>
      <c r="BL470" s="175"/>
      <c r="BM470" s="175"/>
      <c r="BN470" s="175"/>
      <c r="BO470" s="175"/>
      <c r="BP470" s="175"/>
      <c r="BQ470" s="175"/>
      <c r="BR470" s="175"/>
      <c r="BS470" s="175"/>
      <c r="BT470" s="175"/>
    </row>
    <row r="471" spans="2:72" s="174" customFormat="1" ht="12" customHeight="1">
      <c r="B471" s="47"/>
      <c r="C471" s="47"/>
      <c r="D471" s="47"/>
      <c r="E471" s="47"/>
      <c r="F471" s="47"/>
      <c r="G471" s="416"/>
      <c r="H471" s="52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175"/>
      <c r="BB471" s="175"/>
      <c r="BC471" s="175"/>
      <c r="BD471" s="175"/>
      <c r="BE471" s="175"/>
      <c r="BF471" s="175"/>
      <c r="BG471" s="175"/>
      <c r="BH471" s="175"/>
      <c r="BI471" s="175"/>
      <c r="BJ471" s="175"/>
      <c r="BK471" s="175"/>
      <c r="BL471" s="175"/>
      <c r="BM471" s="175"/>
      <c r="BN471" s="175"/>
      <c r="BO471" s="175"/>
      <c r="BP471" s="175"/>
      <c r="BQ471" s="175"/>
      <c r="BR471" s="175"/>
      <c r="BS471" s="175"/>
      <c r="BT471" s="175"/>
    </row>
    <row r="472" spans="2:72" s="174" customFormat="1" ht="12" customHeight="1">
      <c r="B472" s="47"/>
      <c r="C472" s="47"/>
      <c r="D472" s="47"/>
      <c r="E472" s="47"/>
      <c r="F472" s="47"/>
      <c r="G472" s="416"/>
      <c r="H472" s="52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175"/>
      <c r="BA472" s="175"/>
      <c r="BB472" s="175"/>
      <c r="BC472" s="175"/>
      <c r="BD472" s="175"/>
      <c r="BE472" s="175"/>
      <c r="BF472" s="175"/>
      <c r="BG472" s="175"/>
      <c r="BH472" s="175"/>
      <c r="BI472" s="175"/>
      <c r="BJ472" s="175"/>
      <c r="BK472" s="175"/>
      <c r="BL472" s="175"/>
      <c r="BM472" s="175"/>
      <c r="BN472" s="175"/>
      <c r="BO472" s="175"/>
      <c r="BP472" s="175"/>
      <c r="BQ472" s="175"/>
      <c r="BR472" s="175"/>
      <c r="BS472" s="175"/>
      <c r="BT472" s="175"/>
    </row>
    <row r="473" spans="2:72" s="174" customFormat="1" ht="12" customHeight="1">
      <c r="B473" s="47"/>
      <c r="C473" s="47"/>
      <c r="D473" s="47"/>
      <c r="E473" s="47"/>
      <c r="F473" s="47"/>
      <c r="G473" s="416"/>
      <c r="H473" s="52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  <c r="BI473" s="175"/>
      <c r="BJ473" s="175"/>
      <c r="BK473" s="175"/>
      <c r="BL473" s="175"/>
      <c r="BM473" s="175"/>
      <c r="BN473" s="175"/>
      <c r="BO473" s="175"/>
      <c r="BP473" s="175"/>
      <c r="BQ473" s="175"/>
      <c r="BR473" s="175"/>
      <c r="BS473" s="175"/>
      <c r="BT473" s="175"/>
    </row>
    <row r="474" spans="2:72" s="174" customFormat="1" ht="11.4">
      <c r="B474" s="47"/>
      <c r="C474" s="47"/>
      <c r="D474" s="47"/>
      <c r="E474" s="47"/>
      <c r="F474" s="47"/>
      <c r="G474" s="416"/>
      <c r="H474" s="52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  <c r="BI474" s="175"/>
      <c r="BJ474" s="175"/>
      <c r="BK474" s="175"/>
      <c r="BL474" s="175"/>
      <c r="BM474" s="175"/>
      <c r="BN474" s="175"/>
      <c r="BO474" s="175"/>
      <c r="BP474" s="175"/>
      <c r="BQ474" s="175"/>
      <c r="BR474" s="175"/>
      <c r="BS474" s="175"/>
      <c r="BT474" s="175"/>
    </row>
    <row r="475" spans="2:72" s="174" customFormat="1" ht="12" customHeight="1">
      <c r="B475" s="47"/>
      <c r="C475" s="47"/>
      <c r="D475" s="47"/>
      <c r="E475" s="47"/>
      <c r="F475" s="47"/>
      <c r="G475" s="416"/>
      <c r="H475" s="52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  <c r="BI475" s="175"/>
      <c r="BJ475" s="175"/>
      <c r="BK475" s="175"/>
      <c r="BL475" s="175"/>
      <c r="BM475" s="175"/>
      <c r="BN475" s="175"/>
      <c r="BO475" s="175"/>
      <c r="BP475" s="175"/>
      <c r="BQ475" s="175"/>
      <c r="BR475" s="175"/>
      <c r="BS475" s="175"/>
      <c r="BT475" s="175"/>
    </row>
    <row r="476" spans="2:72" s="174" customFormat="1" ht="12" customHeight="1">
      <c r="B476" s="47"/>
      <c r="C476" s="47"/>
      <c r="D476" s="47"/>
      <c r="E476" s="47"/>
      <c r="F476" s="47"/>
      <c r="G476" s="416"/>
      <c r="H476" s="52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75"/>
      <c r="BB476" s="175"/>
      <c r="BC476" s="175"/>
      <c r="BD476" s="175"/>
      <c r="BE476" s="175"/>
      <c r="BF476" s="175"/>
      <c r="BG476" s="175"/>
      <c r="BH476" s="175"/>
      <c r="BI476" s="175"/>
      <c r="BJ476" s="175"/>
      <c r="BK476" s="175"/>
      <c r="BL476" s="175"/>
      <c r="BM476" s="175"/>
      <c r="BN476" s="175"/>
      <c r="BO476" s="175"/>
      <c r="BP476" s="175"/>
      <c r="BQ476" s="175"/>
      <c r="BR476" s="175"/>
      <c r="BS476" s="175"/>
      <c r="BT476" s="175"/>
    </row>
    <row r="477" spans="2:72" s="174" customFormat="1" ht="12" customHeight="1">
      <c r="B477" s="47"/>
      <c r="C477" s="47"/>
      <c r="D477" s="47"/>
      <c r="E477" s="47"/>
      <c r="F477" s="47"/>
      <c r="G477" s="416"/>
      <c r="H477" s="52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  <c r="BC477" s="175"/>
      <c r="BD477" s="175"/>
      <c r="BE477" s="175"/>
      <c r="BF477" s="175"/>
      <c r="BG477" s="175"/>
      <c r="BH477" s="175"/>
      <c r="BI477" s="175"/>
      <c r="BJ477" s="175"/>
      <c r="BK477" s="175"/>
      <c r="BL477" s="175"/>
      <c r="BM477" s="175"/>
      <c r="BN477" s="175"/>
      <c r="BO477" s="175"/>
      <c r="BP477" s="175"/>
      <c r="BQ477" s="175"/>
      <c r="BR477" s="175"/>
      <c r="BS477" s="175"/>
      <c r="BT477" s="175"/>
    </row>
    <row r="478" spans="2:72" s="174" customFormat="1" ht="12" customHeight="1">
      <c r="B478" s="47"/>
      <c r="C478" s="47"/>
      <c r="D478" s="47"/>
      <c r="E478" s="47"/>
      <c r="F478" s="47"/>
      <c r="G478" s="416"/>
      <c r="H478" s="52"/>
      <c r="I478" s="178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175"/>
      <c r="BA478" s="175"/>
      <c r="BB478" s="175"/>
      <c r="BC478" s="175"/>
      <c r="BD478" s="175"/>
      <c r="BE478" s="175"/>
      <c r="BF478" s="175"/>
      <c r="BG478" s="175"/>
      <c r="BH478" s="175"/>
      <c r="BI478" s="175"/>
      <c r="BJ478" s="175"/>
      <c r="BK478" s="175"/>
      <c r="BL478" s="175"/>
      <c r="BM478" s="175"/>
      <c r="BN478" s="175"/>
      <c r="BO478" s="175"/>
      <c r="BP478" s="175"/>
      <c r="BQ478" s="175"/>
      <c r="BR478" s="175"/>
      <c r="BS478" s="175"/>
      <c r="BT478" s="175"/>
    </row>
    <row r="479" spans="2:72" s="174" customFormat="1" ht="12" customHeight="1">
      <c r="B479" s="137"/>
      <c r="C479" s="137"/>
      <c r="D479" s="137"/>
      <c r="E479" s="137"/>
      <c r="F479" s="137"/>
      <c r="G479" s="422"/>
      <c r="H479" s="76"/>
      <c r="I479" s="180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  <c r="AZ479" s="175"/>
      <c r="BA479" s="175"/>
      <c r="BB479" s="175"/>
      <c r="BC479" s="175"/>
      <c r="BD479" s="175"/>
      <c r="BE479" s="175"/>
      <c r="BF479" s="175"/>
      <c r="BG479" s="175"/>
      <c r="BH479" s="175"/>
      <c r="BI479" s="175"/>
      <c r="BJ479" s="175"/>
      <c r="BK479" s="175"/>
      <c r="BL479" s="175"/>
      <c r="BM479" s="175"/>
      <c r="BN479" s="175"/>
      <c r="BO479" s="175"/>
      <c r="BP479" s="175"/>
      <c r="BQ479" s="175"/>
      <c r="BR479" s="175"/>
      <c r="BS479" s="175"/>
      <c r="BT479" s="175"/>
    </row>
    <row r="480" spans="2:72" s="174" customFormat="1" ht="12" customHeight="1">
      <c r="B480" s="138" t="s">
        <v>28</v>
      </c>
      <c r="C480" s="172"/>
      <c r="D480" s="173"/>
      <c r="E480" s="156"/>
      <c r="F480" s="142"/>
      <c r="G480" s="40"/>
      <c r="H480" s="481">
        <f>SUM(H421:H479)</f>
        <v>0</v>
      </c>
      <c r="I480" s="180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  <c r="BC480" s="175"/>
      <c r="BD480" s="175"/>
      <c r="BE480" s="175"/>
      <c r="BF480" s="175"/>
      <c r="BG480" s="175"/>
      <c r="BH480" s="175"/>
      <c r="BI480" s="175"/>
      <c r="BJ480" s="175"/>
      <c r="BK480" s="175"/>
      <c r="BL480" s="175"/>
      <c r="BM480" s="175"/>
      <c r="BN480" s="175"/>
      <c r="BO480" s="175"/>
      <c r="BP480" s="175"/>
      <c r="BQ480" s="175"/>
      <c r="BR480" s="175"/>
      <c r="BS480" s="175"/>
      <c r="BT480" s="175"/>
    </row>
    <row r="481" spans="1:72" s="174" customFormat="1" ht="12" customHeight="1">
      <c r="B481" s="2"/>
      <c r="C481" s="2"/>
      <c r="D481" s="144">
        <v>308</v>
      </c>
      <c r="E481" s="147"/>
      <c r="F481" s="146"/>
      <c r="G481" s="373"/>
      <c r="H481" s="2"/>
      <c r="I481" s="178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  <c r="AZ481" s="175"/>
      <c r="BA481" s="175"/>
      <c r="BB481" s="175"/>
      <c r="BC481" s="175"/>
      <c r="BD481" s="175"/>
      <c r="BE481" s="175"/>
      <c r="BF481" s="175"/>
      <c r="BG481" s="175"/>
      <c r="BH481" s="175"/>
      <c r="BI481" s="175"/>
      <c r="BJ481" s="175"/>
      <c r="BK481" s="175"/>
      <c r="BL481" s="175"/>
      <c r="BM481" s="175"/>
      <c r="BN481" s="175"/>
      <c r="BO481" s="175"/>
      <c r="BP481" s="175"/>
      <c r="BQ481" s="175"/>
      <c r="BR481" s="175"/>
      <c r="BS481" s="175"/>
      <c r="BT481" s="175"/>
    </row>
    <row r="482" spans="1:72" s="174" customFormat="1" ht="12" customHeight="1">
      <c r="B482" s="148" t="s">
        <v>165</v>
      </c>
      <c r="C482" s="1"/>
      <c r="D482" s="2"/>
      <c r="E482" s="151"/>
      <c r="F482" s="150"/>
      <c r="G482" s="372"/>
      <c r="H482" s="1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75"/>
      <c r="BB482" s="175"/>
      <c r="BC482" s="175"/>
      <c r="BD482" s="175"/>
      <c r="BE482" s="175"/>
      <c r="BF482" s="175"/>
      <c r="BG482" s="175"/>
      <c r="BH482" s="175"/>
      <c r="BI482" s="175"/>
      <c r="BJ482" s="175"/>
      <c r="BK482" s="175"/>
      <c r="BL482" s="175"/>
      <c r="BM482" s="175"/>
      <c r="BN482" s="175"/>
      <c r="BO482" s="175"/>
      <c r="BP482" s="175"/>
      <c r="BQ482" s="175"/>
      <c r="BR482" s="175"/>
      <c r="BS482" s="175"/>
      <c r="BT482" s="175"/>
    </row>
    <row r="483" spans="1:72" s="174" customFormat="1" ht="12" customHeight="1">
      <c r="B483" s="148" t="str">
        <f>B417</f>
        <v>SECTION C - ADDITIONAL SCOPE - GANDHI STATION - ALBERTINA SISULU</v>
      </c>
      <c r="C483" s="1"/>
      <c r="D483" s="2"/>
      <c r="E483" s="151"/>
      <c r="F483" s="150"/>
      <c r="G483" s="372"/>
      <c r="H483" s="1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  <c r="BC483" s="175"/>
      <c r="BD483" s="175"/>
      <c r="BE483" s="175"/>
      <c r="BF483" s="175"/>
      <c r="BG483" s="175"/>
      <c r="BH483" s="175"/>
      <c r="BI483" s="175"/>
      <c r="BJ483" s="175"/>
      <c r="BK483" s="175"/>
      <c r="BL483" s="175"/>
      <c r="BM483" s="175"/>
      <c r="BN483" s="175"/>
      <c r="BO483" s="175"/>
      <c r="BP483" s="175"/>
      <c r="BQ483" s="175"/>
      <c r="BR483" s="175"/>
      <c r="BS483" s="175"/>
      <c r="BT483" s="175"/>
    </row>
    <row r="484" spans="1:72" s="174" customFormat="1" ht="12" customHeight="1">
      <c r="B484" s="2"/>
      <c r="C484" s="2"/>
      <c r="D484" s="2"/>
      <c r="E484" s="147"/>
      <c r="F484" s="146"/>
      <c r="G484" s="373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  <c r="AZ484" s="175"/>
      <c r="BA484" s="175"/>
      <c r="BB484" s="175"/>
      <c r="BC484" s="175"/>
      <c r="BD484" s="175"/>
      <c r="BE484" s="175"/>
      <c r="BF484" s="175"/>
      <c r="BG484" s="175"/>
      <c r="BH484" s="175"/>
      <c r="BI484" s="175"/>
      <c r="BJ484" s="175"/>
      <c r="BK484" s="175"/>
      <c r="BL484" s="175"/>
      <c r="BM484" s="175"/>
      <c r="BN484" s="175"/>
      <c r="BO484" s="175"/>
      <c r="BP484" s="175"/>
      <c r="BQ484" s="175"/>
      <c r="BR484" s="175"/>
      <c r="BS484" s="175"/>
      <c r="BT484" s="175"/>
    </row>
    <row r="485" spans="1:72" s="174" customFormat="1" ht="12" customHeight="1">
      <c r="B485" s="152" t="s">
        <v>1</v>
      </c>
      <c r="C485" s="152" t="s">
        <v>2</v>
      </c>
      <c r="D485" s="152" t="s">
        <v>3</v>
      </c>
      <c r="E485" s="152" t="s">
        <v>4</v>
      </c>
      <c r="F485" s="153" t="s">
        <v>5</v>
      </c>
      <c r="G485" s="374" t="s">
        <v>6</v>
      </c>
      <c r="H485" s="10" t="s">
        <v>7</v>
      </c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  <c r="AZ485" s="175"/>
      <c r="BA485" s="175"/>
      <c r="BB485" s="175"/>
      <c r="BC485" s="175"/>
      <c r="BD485" s="175"/>
      <c r="BE485" s="175"/>
      <c r="BF485" s="175"/>
      <c r="BG485" s="175"/>
      <c r="BH485" s="175"/>
      <c r="BI485" s="175"/>
      <c r="BJ485" s="175"/>
      <c r="BK485" s="175"/>
      <c r="BL485" s="175"/>
      <c r="BM485" s="175"/>
      <c r="BN485" s="175"/>
      <c r="BO485" s="175"/>
      <c r="BP485" s="175"/>
      <c r="BQ485" s="175"/>
      <c r="BR485" s="175"/>
      <c r="BS485" s="175"/>
      <c r="BT485" s="175"/>
    </row>
    <row r="486" spans="1:72" s="174" customFormat="1" ht="12" customHeight="1">
      <c r="B486" s="154"/>
      <c r="C486" s="203"/>
      <c r="D486" s="8" t="s">
        <v>79</v>
      </c>
      <c r="E486" s="156"/>
      <c r="F486" s="142"/>
      <c r="G486" s="40"/>
      <c r="H486" s="62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  <c r="AZ486" s="175"/>
      <c r="BA486" s="175"/>
      <c r="BB486" s="175"/>
      <c r="BC486" s="175"/>
      <c r="BD486" s="175"/>
      <c r="BE486" s="175"/>
      <c r="BF486" s="175"/>
      <c r="BG486" s="175"/>
      <c r="BH486" s="175"/>
      <c r="BI486" s="175"/>
      <c r="BJ486" s="175"/>
      <c r="BK486" s="175"/>
      <c r="BL486" s="175"/>
      <c r="BM486" s="175"/>
      <c r="BN486" s="175"/>
      <c r="BO486" s="175"/>
      <c r="BP486" s="175"/>
      <c r="BQ486" s="175"/>
      <c r="BR486" s="175"/>
      <c r="BS486" s="175"/>
      <c r="BT486" s="175"/>
    </row>
    <row r="487" spans="1:72" s="174" customFormat="1" ht="11.4">
      <c r="B487" s="168" t="s">
        <v>80</v>
      </c>
      <c r="C487" s="168" t="s">
        <v>13</v>
      </c>
      <c r="D487" s="186" t="s">
        <v>81</v>
      </c>
      <c r="E487" s="168"/>
      <c r="F487" s="168"/>
      <c r="G487" s="433"/>
      <c r="H487" s="88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75"/>
      <c r="BB487" s="175"/>
      <c r="BC487" s="175"/>
      <c r="BD487" s="175"/>
      <c r="BE487" s="175"/>
      <c r="BF487" s="175"/>
      <c r="BG487" s="175"/>
      <c r="BH487" s="175"/>
      <c r="BI487" s="175"/>
      <c r="BJ487" s="175"/>
      <c r="BK487" s="175"/>
      <c r="BL487" s="175"/>
      <c r="BM487" s="175"/>
      <c r="BN487" s="175"/>
      <c r="BO487" s="175"/>
      <c r="BP487" s="175"/>
      <c r="BQ487" s="175"/>
      <c r="BR487" s="175"/>
      <c r="BS487" s="175"/>
      <c r="BT487" s="175"/>
    </row>
    <row r="488" spans="1:72" s="174" customFormat="1" ht="11.4">
      <c r="B488" s="224"/>
      <c r="C488" s="224"/>
      <c r="D488" s="268"/>
      <c r="E488" s="224"/>
      <c r="F488" s="224"/>
      <c r="G488" s="431"/>
      <c r="H488" s="361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  <c r="BI488" s="175"/>
      <c r="BJ488" s="175"/>
      <c r="BK488" s="175"/>
      <c r="BL488" s="175"/>
      <c r="BM488" s="175"/>
      <c r="BN488" s="175"/>
      <c r="BO488" s="175"/>
      <c r="BP488" s="175"/>
      <c r="BQ488" s="175"/>
      <c r="BR488" s="175"/>
      <c r="BS488" s="175"/>
      <c r="BT488" s="175"/>
    </row>
    <row r="489" spans="1:72" s="2" customFormat="1" ht="13.2">
      <c r="B489" s="266" t="s">
        <v>490</v>
      </c>
      <c r="C489" s="287"/>
      <c r="D489" s="267" t="s">
        <v>479</v>
      </c>
      <c r="E489" s="380"/>
      <c r="F489" s="386"/>
      <c r="G489" s="423"/>
      <c r="H489" s="419"/>
      <c r="I489" s="177"/>
      <c r="J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  <c r="AA489" s="178"/>
      <c r="AB489" s="178"/>
      <c r="AC489" s="178"/>
      <c r="AD489" s="178"/>
      <c r="AE489" s="178"/>
      <c r="AF489" s="178"/>
      <c r="AG489" s="178"/>
      <c r="AH489" s="178"/>
      <c r="AI489" s="178"/>
      <c r="AJ489" s="178"/>
      <c r="AK489" s="178"/>
      <c r="AL489" s="178"/>
      <c r="AM489" s="178"/>
      <c r="AN489" s="178"/>
      <c r="AO489" s="178"/>
      <c r="AP489" s="178"/>
      <c r="AQ489" s="178"/>
      <c r="AR489" s="178"/>
      <c r="AS489" s="178"/>
      <c r="AT489" s="178"/>
      <c r="AU489" s="178"/>
      <c r="AV489" s="178"/>
      <c r="AW489" s="178"/>
      <c r="AX489" s="178"/>
      <c r="AY489" s="178"/>
      <c r="AZ489" s="178"/>
      <c r="BA489" s="178"/>
      <c r="BB489" s="178"/>
      <c r="BC489" s="178"/>
      <c r="BD489" s="178"/>
      <c r="BE489" s="178"/>
      <c r="BF489" s="178"/>
      <c r="BG489" s="178"/>
      <c r="BH489" s="178"/>
      <c r="BI489" s="178"/>
      <c r="BJ489" s="178"/>
      <c r="BK489" s="178"/>
      <c r="BL489" s="178"/>
      <c r="BM489" s="178"/>
      <c r="BN489" s="178"/>
      <c r="BO489" s="178"/>
      <c r="BP489" s="178"/>
      <c r="BQ489" s="178"/>
      <c r="BR489" s="178"/>
      <c r="BS489" s="178"/>
      <c r="BT489" s="178"/>
    </row>
    <row r="490" spans="1:72" s="1" customFormat="1" ht="13.8">
      <c r="B490" s="387"/>
      <c r="C490" s="287"/>
      <c r="D490" s="380"/>
      <c r="E490" s="380"/>
      <c r="F490" s="386"/>
      <c r="G490" s="423"/>
      <c r="H490" s="419"/>
      <c r="I490" s="177"/>
      <c r="J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  <c r="AS490" s="180"/>
      <c r="AT490" s="180"/>
      <c r="AU490" s="180"/>
      <c r="AV490" s="180"/>
      <c r="AW490" s="180"/>
      <c r="AX490" s="180"/>
      <c r="AY490" s="180"/>
      <c r="AZ490" s="180"/>
      <c r="BA490" s="180"/>
      <c r="BB490" s="180"/>
      <c r="BC490" s="180"/>
      <c r="BD490" s="180"/>
      <c r="BE490" s="180"/>
      <c r="BF490" s="180"/>
      <c r="BG490" s="180"/>
      <c r="BH490" s="180"/>
      <c r="BI490" s="180"/>
      <c r="BJ490" s="180"/>
      <c r="BK490" s="180"/>
      <c r="BL490" s="180"/>
      <c r="BM490" s="180"/>
      <c r="BN490" s="180"/>
      <c r="BO490" s="180"/>
      <c r="BP490" s="180"/>
      <c r="BQ490" s="180"/>
      <c r="BR490" s="180"/>
      <c r="BS490" s="180"/>
      <c r="BT490" s="180"/>
    </row>
    <row r="491" spans="1:72" s="1" customFormat="1" ht="13.8">
      <c r="B491" s="387"/>
      <c r="C491" s="287"/>
      <c r="D491" s="267" t="s">
        <v>480</v>
      </c>
      <c r="E491" s="380"/>
      <c r="F491" s="386"/>
      <c r="G491" s="423"/>
      <c r="H491" s="419"/>
      <c r="I491" s="177"/>
      <c r="J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  <c r="AS491" s="180"/>
      <c r="AT491" s="180"/>
      <c r="AU491" s="180"/>
      <c r="AV491" s="180"/>
      <c r="AW491" s="180"/>
      <c r="AX491" s="180"/>
      <c r="AY491" s="180"/>
      <c r="AZ491" s="180"/>
      <c r="BA491" s="180"/>
      <c r="BB491" s="180"/>
      <c r="BC491" s="180"/>
      <c r="BD491" s="180"/>
      <c r="BE491" s="180"/>
      <c r="BF491" s="180"/>
      <c r="BG491" s="180"/>
      <c r="BH491" s="180"/>
      <c r="BI491" s="180"/>
      <c r="BJ491" s="180"/>
      <c r="BK491" s="180"/>
      <c r="BL491" s="180"/>
      <c r="BM491" s="180"/>
      <c r="BN491" s="180"/>
      <c r="BO491" s="180"/>
      <c r="BP491" s="180"/>
      <c r="BQ491" s="180"/>
      <c r="BR491" s="180"/>
      <c r="BS491" s="180"/>
      <c r="BT491" s="180"/>
    </row>
    <row r="492" spans="1:72" s="174" customFormat="1" ht="13.2">
      <c r="A492" s="174">
        <v>1273</v>
      </c>
      <c r="B492" s="387"/>
      <c r="C492" s="287"/>
      <c r="D492" s="380"/>
      <c r="E492" s="380"/>
      <c r="F492" s="386"/>
      <c r="G492" s="504"/>
      <c r="H492" s="419"/>
      <c r="I492" s="177"/>
      <c r="J492" s="175"/>
      <c r="K492" s="178"/>
      <c r="L492" s="178"/>
      <c r="M492" s="178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  <c r="AW492" s="175"/>
      <c r="AX492" s="175"/>
      <c r="AY492" s="175"/>
      <c r="AZ492" s="175"/>
      <c r="BA492" s="175"/>
      <c r="BB492" s="175"/>
      <c r="BC492" s="175"/>
      <c r="BD492" s="175"/>
      <c r="BE492" s="175"/>
      <c r="BF492" s="175"/>
      <c r="BG492" s="175"/>
      <c r="BH492" s="175"/>
      <c r="BI492" s="175"/>
      <c r="BJ492" s="175"/>
      <c r="BK492" s="175"/>
      <c r="BL492" s="175"/>
      <c r="BM492" s="175"/>
      <c r="BN492" s="175"/>
      <c r="BO492" s="175"/>
      <c r="BP492" s="175"/>
      <c r="BQ492" s="175"/>
      <c r="BR492" s="175"/>
      <c r="BS492" s="175"/>
      <c r="BT492" s="175"/>
    </row>
    <row r="493" spans="1:72" s="174" customFormat="1" ht="34.200000000000003">
      <c r="B493" s="387"/>
      <c r="C493" s="287"/>
      <c r="D493" s="379" t="s">
        <v>481</v>
      </c>
      <c r="E493" s="269" t="s">
        <v>42</v>
      </c>
      <c r="F493" s="393">
        <v>3000</v>
      </c>
      <c r="G493" s="505"/>
      <c r="H493" s="480">
        <f>F493*G493</f>
        <v>0</v>
      </c>
      <c r="I493" s="177"/>
      <c r="J493" s="175"/>
      <c r="K493" s="300"/>
      <c r="M493" s="180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  <c r="AZ493" s="175"/>
      <c r="BA493" s="175"/>
      <c r="BB493" s="175"/>
      <c r="BC493" s="175"/>
      <c r="BD493" s="175"/>
      <c r="BE493" s="175"/>
      <c r="BF493" s="175"/>
      <c r="BG493" s="175"/>
      <c r="BH493" s="175"/>
      <c r="BI493" s="175"/>
      <c r="BJ493" s="175"/>
      <c r="BK493" s="175"/>
      <c r="BL493" s="175"/>
      <c r="BM493" s="175"/>
      <c r="BN493" s="175"/>
      <c r="BO493" s="175"/>
      <c r="BP493" s="175"/>
      <c r="BQ493" s="175"/>
      <c r="BR493" s="175"/>
      <c r="BS493" s="175"/>
      <c r="BT493" s="175"/>
    </row>
    <row r="494" spans="1:72" s="174" customFormat="1" ht="12" customHeight="1">
      <c r="B494" s="387"/>
      <c r="C494" s="287"/>
      <c r="D494" s="267"/>
      <c r="E494" s="269"/>
      <c r="F494" s="393"/>
      <c r="G494" s="505"/>
      <c r="H494" s="418"/>
      <c r="I494" s="177"/>
      <c r="J494" s="175"/>
      <c r="K494" s="301"/>
      <c r="M494" s="180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  <c r="AZ494" s="175"/>
      <c r="BA494" s="175"/>
      <c r="BB494" s="175"/>
      <c r="BC494" s="175"/>
      <c r="BD494" s="175"/>
      <c r="BE494" s="175"/>
      <c r="BF494" s="175"/>
      <c r="BG494" s="175"/>
      <c r="BH494" s="175"/>
      <c r="BI494" s="175"/>
      <c r="BJ494" s="175"/>
      <c r="BK494" s="175"/>
      <c r="BL494" s="175"/>
      <c r="BM494" s="175"/>
      <c r="BN494" s="175"/>
      <c r="BO494" s="175"/>
      <c r="BP494" s="175"/>
      <c r="BQ494" s="175"/>
      <c r="BR494" s="175"/>
      <c r="BS494" s="175"/>
      <c r="BT494" s="175"/>
    </row>
    <row r="495" spans="1:72" s="174" customFormat="1" ht="12" customHeight="1">
      <c r="B495" s="266" t="s">
        <v>241</v>
      </c>
      <c r="C495" s="287"/>
      <c r="D495" s="267" t="s">
        <v>207</v>
      </c>
      <c r="E495" s="269" t="s">
        <v>472</v>
      </c>
      <c r="F495" s="393">
        <v>4285</v>
      </c>
      <c r="G495" s="505"/>
      <c r="H495" s="480">
        <f>F495*G495</f>
        <v>0</v>
      </c>
      <c r="I495" s="177"/>
      <c r="J495" s="175"/>
      <c r="K495" s="290"/>
      <c r="L495" s="290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  <c r="AW495" s="175"/>
      <c r="AX495" s="175"/>
      <c r="AY495" s="175"/>
      <c r="AZ495" s="175"/>
      <c r="BA495" s="175"/>
      <c r="BB495" s="175"/>
      <c r="BC495" s="175"/>
      <c r="BD495" s="175"/>
      <c r="BE495" s="175"/>
      <c r="BF495" s="175"/>
      <c r="BG495" s="175"/>
      <c r="BH495" s="175"/>
      <c r="BI495" s="175"/>
      <c r="BJ495" s="175"/>
      <c r="BK495" s="175"/>
      <c r="BL495" s="175"/>
      <c r="BM495" s="175"/>
      <c r="BN495" s="175"/>
      <c r="BO495" s="175"/>
      <c r="BP495" s="175"/>
      <c r="BQ495" s="175"/>
      <c r="BR495" s="175"/>
      <c r="BS495" s="175"/>
      <c r="BT495" s="175"/>
    </row>
    <row r="496" spans="1:72" s="174" customFormat="1" ht="12" customHeight="1">
      <c r="B496" s="387"/>
      <c r="C496" s="287"/>
      <c r="D496" s="380"/>
      <c r="E496" s="380"/>
      <c r="F496" s="393"/>
      <c r="G496" s="505"/>
      <c r="H496" s="419"/>
      <c r="I496" s="177"/>
      <c r="J496" s="175"/>
      <c r="K496" s="175"/>
      <c r="L496" s="290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</row>
    <row r="497" spans="2:72" s="174" customFormat="1" ht="12" customHeight="1">
      <c r="B497" s="266" t="s">
        <v>242</v>
      </c>
      <c r="C497" s="287"/>
      <c r="D497" s="267" t="s">
        <v>209</v>
      </c>
      <c r="E497" s="380"/>
      <c r="F497" s="393"/>
      <c r="G497" s="505"/>
      <c r="H497" s="419"/>
      <c r="I497" s="177"/>
      <c r="J497" s="175"/>
      <c r="K497" s="175"/>
      <c r="L497" s="290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  <c r="AW497" s="175"/>
      <c r="AX497" s="175"/>
      <c r="AY497" s="175"/>
      <c r="AZ497" s="175"/>
      <c r="BA497" s="175"/>
      <c r="BB497" s="175"/>
      <c r="BC497" s="175"/>
      <c r="BD497" s="175"/>
      <c r="BE497" s="175"/>
      <c r="BF497" s="175"/>
      <c r="BG497" s="175"/>
      <c r="BH497" s="175"/>
      <c r="BI497" s="175"/>
      <c r="BJ497" s="175"/>
      <c r="BK497" s="175"/>
      <c r="BL497" s="175"/>
      <c r="BM497" s="175"/>
      <c r="BN497" s="175"/>
      <c r="BO497" s="175"/>
      <c r="BP497" s="175"/>
      <c r="BQ497" s="175"/>
      <c r="BR497" s="175"/>
      <c r="BS497" s="175"/>
      <c r="BT497" s="175"/>
    </row>
    <row r="498" spans="2:72" s="174" customFormat="1" ht="13.2">
      <c r="B498" s="387"/>
      <c r="C498" s="287"/>
      <c r="D498" s="380"/>
      <c r="E498" s="380"/>
      <c r="F498" s="393"/>
      <c r="G498" s="505"/>
      <c r="H498" s="419"/>
      <c r="I498" s="177"/>
      <c r="J498" s="175"/>
      <c r="K498" s="175"/>
      <c r="L498" s="290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  <c r="AW498" s="175"/>
      <c r="AX498" s="175"/>
      <c r="AY498" s="175"/>
      <c r="AZ498" s="175"/>
      <c r="BA498" s="175"/>
      <c r="BB498" s="175"/>
      <c r="BC498" s="175"/>
      <c r="BD498" s="175"/>
      <c r="BE498" s="175"/>
      <c r="BF498" s="175"/>
      <c r="BG498" s="175"/>
      <c r="BH498" s="175"/>
      <c r="BI498" s="175"/>
      <c r="BJ498" s="175"/>
      <c r="BK498" s="175"/>
      <c r="BL498" s="175"/>
      <c r="BM498" s="175"/>
      <c r="BN498" s="175"/>
      <c r="BO498" s="175"/>
      <c r="BP498" s="175"/>
      <c r="BQ498" s="175"/>
      <c r="BR498" s="175"/>
      <c r="BS498" s="175"/>
      <c r="BT498" s="175"/>
    </row>
    <row r="499" spans="2:72" s="174" customFormat="1" ht="13.2">
      <c r="B499" s="387"/>
      <c r="C499" s="287"/>
      <c r="D499" s="267" t="s">
        <v>482</v>
      </c>
      <c r="E499" s="269" t="s">
        <v>127</v>
      </c>
      <c r="F499" s="393">
        <v>14</v>
      </c>
      <c r="G499" s="505"/>
      <c r="H499" s="480">
        <f>F499*G499</f>
        <v>0</v>
      </c>
      <c r="I499" s="177"/>
      <c r="J499" s="175"/>
      <c r="K499" s="175"/>
      <c r="L499" s="290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  <c r="BP499" s="175"/>
      <c r="BQ499" s="175"/>
      <c r="BR499" s="175"/>
      <c r="BS499" s="175"/>
      <c r="BT499" s="175"/>
    </row>
    <row r="500" spans="2:72" s="174" customFormat="1" ht="12" customHeight="1">
      <c r="B500" s="387"/>
      <c r="C500" s="47"/>
      <c r="D500" s="380"/>
      <c r="E500" s="380"/>
      <c r="F500" s="393"/>
      <c r="G500" s="505"/>
      <c r="H500" s="419"/>
      <c r="I500" s="175"/>
      <c r="J500" s="175"/>
      <c r="K500" s="482"/>
      <c r="L500" s="483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  <c r="AW500" s="175"/>
      <c r="AX500" s="175"/>
      <c r="AY500" s="175"/>
      <c r="AZ500" s="175"/>
      <c r="BA500" s="175"/>
      <c r="BB500" s="175"/>
      <c r="BC500" s="175"/>
      <c r="BD500" s="175"/>
      <c r="BE500" s="175"/>
      <c r="BF500" s="175"/>
      <c r="BG500" s="175"/>
      <c r="BH500" s="175"/>
      <c r="BI500" s="175"/>
      <c r="BJ500" s="175"/>
      <c r="BK500" s="175"/>
      <c r="BL500" s="175"/>
      <c r="BM500" s="175"/>
      <c r="BN500" s="175"/>
      <c r="BO500" s="175"/>
      <c r="BP500" s="175"/>
      <c r="BQ500" s="175"/>
      <c r="BR500" s="175"/>
      <c r="BS500" s="175"/>
      <c r="BT500" s="175"/>
    </row>
    <row r="501" spans="2:72" s="174" customFormat="1" ht="13.2">
      <c r="B501" s="266" t="s">
        <v>491</v>
      </c>
      <c r="C501" s="287"/>
      <c r="D501" s="267" t="s">
        <v>486</v>
      </c>
      <c r="E501" s="269" t="s">
        <v>44</v>
      </c>
      <c r="F501" s="393">
        <v>4</v>
      </c>
      <c r="G501" s="505"/>
      <c r="H501" s="480">
        <f>F501*G501</f>
        <v>0</v>
      </c>
      <c r="I501" s="175"/>
      <c r="J501" s="175"/>
      <c r="K501" s="175"/>
      <c r="L501" s="290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  <c r="AW501" s="175"/>
      <c r="AX501" s="175"/>
      <c r="AY501" s="175"/>
      <c r="AZ501" s="175"/>
      <c r="BA501" s="175"/>
      <c r="BB501" s="175"/>
      <c r="BC501" s="175"/>
      <c r="BD501" s="175"/>
      <c r="BE501" s="175"/>
      <c r="BF501" s="175"/>
      <c r="BG501" s="175"/>
      <c r="BH501" s="175"/>
      <c r="BI501" s="175"/>
      <c r="BJ501" s="175"/>
      <c r="BK501" s="175"/>
      <c r="BL501" s="175"/>
      <c r="BM501" s="175"/>
      <c r="BN501" s="175"/>
      <c r="BO501" s="175"/>
      <c r="BP501" s="175"/>
      <c r="BQ501" s="175"/>
      <c r="BR501" s="175"/>
      <c r="BS501" s="175"/>
      <c r="BT501" s="175"/>
    </row>
    <row r="502" spans="2:72" s="174" customFormat="1" ht="12" customHeight="1">
      <c r="B502" s="387"/>
      <c r="C502" s="287"/>
      <c r="D502" s="380"/>
      <c r="E502" s="380"/>
      <c r="F502" s="393"/>
      <c r="G502" s="505"/>
      <c r="H502" s="419"/>
      <c r="I502" s="175"/>
      <c r="J502" s="175"/>
      <c r="K502" s="484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  <c r="AW502" s="175"/>
      <c r="AX502" s="175"/>
      <c r="AY502" s="175"/>
      <c r="AZ502" s="175"/>
      <c r="BA502" s="175"/>
      <c r="BB502" s="175"/>
      <c r="BC502" s="175"/>
      <c r="BD502" s="175"/>
      <c r="BE502" s="175"/>
      <c r="BF502" s="175"/>
      <c r="BG502" s="175"/>
      <c r="BH502" s="175"/>
      <c r="BI502" s="175"/>
      <c r="BJ502" s="175"/>
      <c r="BK502" s="175"/>
      <c r="BL502" s="175"/>
      <c r="BM502" s="175"/>
      <c r="BN502" s="175"/>
      <c r="BO502" s="175"/>
      <c r="BP502" s="175"/>
      <c r="BQ502" s="175"/>
      <c r="BR502" s="175"/>
      <c r="BS502" s="175"/>
      <c r="BT502" s="175"/>
    </row>
    <row r="503" spans="2:72" s="174" customFormat="1" ht="12" customHeight="1">
      <c r="B503" s="266" t="s">
        <v>492</v>
      </c>
      <c r="C503" s="287"/>
      <c r="D503" s="267" t="s">
        <v>487</v>
      </c>
      <c r="E503" s="269" t="s">
        <v>472</v>
      </c>
      <c r="F503" s="393">
        <v>215</v>
      </c>
      <c r="G503" s="505"/>
      <c r="H503" s="480">
        <f>F503*G503</f>
        <v>0</v>
      </c>
      <c r="I503" s="175"/>
      <c r="J503" s="175"/>
      <c r="K503" s="175"/>
      <c r="L503" s="291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  <c r="AW503" s="175"/>
      <c r="AX503" s="175"/>
      <c r="AY503" s="175"/>
      <c r="AZ503" s="175"/>
      <c r="BA503" s="175"/>
      <c r="BB503" s="175"/>
      <c r="BC503" s="175"/>
      <c r="BD503" s="175"/>
      <c r="BE503" s="175"/>
      <c r="BF503" s="175"/>
      <c r="BG503" s="175"/>
      <c r="BH503" s="175"/>
      <c r="BI503" s="175"/>
      <c r="BJ503" s="175"/>
      <c r="BK503" s="175"/>
      <c r="BL503" s="175"/>
      <c r="BM503" s="175"/>
      <c r="BN503" s="175"/>
      <c r="BO503" s="175"/>
      <c r="BP503" s="175"/>
      <c r="BQ503" s="175"/>
      <c r="BR503" s="175"/>
      <c r="BS503" s="175"/>
      <c r="BT503" s="175"/>
    </row>
    <row r="504" spans="2:72" s="174" customFormat="1" ht="12" customHeight="1">
      <c r="B504" s="387"/>
      <c r="C504" s="47"/>
      <c r="D504" s="380"/>
      <c r="E504" s="380"/>
      <c r="F504" s="393"/>
      <c r="G504" s="505"/>
      <c r="H504" s="419"/>
      <c r="I504" s="175"/>
      <c r="J504" s="175"/>
      <c r="K504" s="482"/>
      <c r="L504" s="482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5"/>
      <c r="BB504" s="175"/>
      <c r="BC504" s="175"/>
      <c r="BD504" s="175"/>
      <c r="BE504" s="175"/>
      <c r="BF504" s="175"/>
      <c r="BG504" s="175"/>
      <c r="BH504" s="175"/>
      <c r="BI504" s="175"/>
      <c r="BJ504" s="175"/>
      <c r="BK504" s="175"/>
      <c r="BL504" s="175"/>
      <c r="BM504" s="175"/>
      <c r="BN504" s="175"/>
      <c r="BO504" s="175"/>
      <c r="BP504" s="175"/>
      <c r="BQ504" s="175"/>
      <c r="BR504" s="175"/>
      <c r="BS504" s="175"/>
      <c r="BT504" s="175"/>
    </row>
    <row r="505" spans="2:72" s="174" customFormat="1" ht="11.4">
      <c r="B505" s="266" t="s">
        <v>493</v>
      </c>
      <c r="C505" s="47"/>
      <c r="D505" s="267" t="s">
        <v>488</v>
      </c>
      <c r="E505" s="269" t="s">
        <v>127</v>
      </c>
      <c r="F505" s="393">
        <v>14</v>
      </c>
      <c r="G505" s="505"/>
      <c r="H505" s="480">
        <f>F505*G505</f>
        <v>0</v>
      </c>
      <c r="I505" s="175"/>
      <c r="J505" s="175"/>
      <c r="K505" s="482"/>
      <c r="L505" s="482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  <c r="BI505" s="175"/>
      <c r="BJ505" s="175"/>
      <c r="BK505" s="175"/>
      <c r="BL505" s="175"/>
      <c r="BM505" s="175"/>
      <c r="BN505" s="175"/>
      <c r="BO505" s="175"/>
      <c r="BP505" s="175"/>
      <c r="BQ505" s="175"/>
      <c r="BR505" s="175"/>
      <c r="BS505" s="175"/>
      <c r="BT505" s="175"/>
    </row>
    <row r="506" spans="2:72" s="174" customFormat="1" ht="12" customHeight="1">
      <c r="B506" s="387"/>
      <c r="C506" s="47"/>
      <c r="D506" s="380"/>
      <c r="E506" s="380"/>
      <c r="F506" s="393"/>
      <c r="G506" s="505"/>
      <c r="H506" s="419"/>
      <c r="I506" s="175"/>
      <c r="J506" s="175"/>
      <c r="K506" s="482"/>
      <c r="L506" s="482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  <c r="BI506" s="175"/>
      <c r="BJ506" s="175"/>
      <c r="BK506" s="175"/>
      <c r="BL506" s="175"/>
      <c r="BM506" s="175"/>
      <c r="BN506" s="175"/>
      <c r="BO506" s="175"/>
      <c r="BP506" s="175"/>
      <c r="BQ506" s="175"/>
      <c r="BR506" s="175"/>
      <c r="BS506" s="175"/>
      <c r="BT506" s="175"/>
    </row>
    <row r="507" spans="2:72" s="174" customFormat="1" ht="12" customHeight="1">
      <c r="B507" s="387" t="s">
        <v>494</v>
      </c>
      <c r="C507" s="47"/>
      <c r="D507" s="380" t="s">
        <v>489</v>
      </c>
      <c r="E507" s="386" t="s">
        <v>72</v>
      </c>
      <c r="F507" s="393">
        <v>135</v>
      </c>
      <c r="G507" s="505"/>
      <c r="H507" s="480">
        <f>F507*G507</f>
        <v>0</v>
      </c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  <c r="AZ507" s="175"/>
      <c r="BA507" s="175"/>
      <c r="BB507" s="175"/>
      <c r="BC507" s="175"/>
      <c r="BD507" s="175"/>
      <c r="BE507" s="175"/>
      <c r="BF507" s="175"/>
      <c r="BG507" s="175"/>
      <c r="BH507" s="175"/>
      <c r="BI507" s="175"/>
      <c r="BJ507" s="175"/>
      <c r="BK507" s="175"/>
      <c r="BL507" s="175"/>
      <c r="BM507" s="175"/>
      <c r="BN507" s="175"/>
      <c r="BO507" s="175"/>
      <c r="BP507" s="175"/>
      <c r="BQ507" s="175"/>
      <c r="BR507" s="175"/>
      <c r="BS507" s="175"/>
      <c r="BT507" s="175"/>
    </row>
    <row r="508" spans="2:72" s="174" customFormat="1" ht="11.4">
      <c r="B508" s="47"/>
      <c r="C508" s="47"/>
      <c r="D508" s="47"/>
      <c r="E508" s="47"/>
      <c r="F508" s="47"/>
      <c r="G508" s="51"/>
      <c r="H508" s="52"/>
      <c r="I508" s="175"/>
      <c r="J508" s="175"/>
      <c r="K508" s="175"/>
      <c r="L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  <c r="AZ508" s="175"/>
      <c r="BA508" s="175"/>
      <c r="BB508" s="175"/>
      <c r="BC508" s="175"/>
      <c r="BD508" s="175"/>
      <c r="BE508" s="175"/>
      <c r="BF508" s="175"/>
      <c r="BG508" s="175"/>
      <c r="BH508" s="175"/>
      <c r="BI508" s="175"/>
      <c r="BJ508" s="175"/>
      <c r="BK508" s="175"/>
      <c r="BL508" s="175"/>
      <c r="BM508" s="175"/>
      <c r="BN508" s="175"/>
      <c r="BO508" s="175"/>
      <c r="BP508" s="175"/>
      <c r="BQ508" s="175"/>
      <c r="BR508" s="175"/>
      <c r="BS508" s="175"/>
      <c r="BT508" s="175"/>
    </row>
    <row r="509" spans="2:72" s="174" customFormat="1" ht="12" customHeight="1">
      <c r="B509" s="47"/>
      <c r="C509" s="47"/>
      <c r="D509" s="47"/>
      <c r="E509" s="47"/>
      <c r="F509" s="47"/>
      <c r="G509" s="51"/>
      <c r="H509" s="52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  <c r="AW509" s="175"/>
      <c r="AX509" s="175"/>
      <c r="AY509" s="175"/>
      <c r="AZ509" s="175"/>
      <c r="BA509" s="175"/>
      <c r="BB509" s="175"/>
      <c r="BC509" s="175"/>
      <c r="BD509" s="175"/>
      <c r="BE509" s="175"/>
      <c r="BF509" s="175"/>
      <c r="BG509" s="175"/>
      <c r="BH509" s="175"/>
      <c r="BI509" s="175"/>
      <c r="BJ509" s="175"/>
      <c r="BK509" s="175"/>
      <c r="BL509" s="175"/>
      <c r="BM509" s="175"/>
      <c r="BN509" s="175"/>
      <c r="BO509" s="175"/>
      <c r="BP509" s="175"/>
      <c r="BQ509" s="175"/>
      <c r="BR509" s="175"/>
      <c r="BS509" s="175"/>
      <c r="BT509" s="175"/>
    </row>
    <row r="510" spans="2:72" s="174" customFormat="1" ht="12" customHeight="1">
      <c r="B510" s="47"/>
      <c r="C510" s="47"/>
      <c r="D510" s="47"/>
      <c r="E510" s="47"/>
      <c r="F510" s="47"/>
      <c r="G510" s="51"/>
      <c r="H510" s="52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5"/>
      <c r="BB510" s="175"/>
      <c r="BC510" s="175"/>
      <c r="BD510" s="175"/>
      <c r="BE510" s="175"/>
      <c r="BF510" s="175"/>
      <c r="BG510" s="175"/>
      <c r="BH510" s="175"/>
      <c r="BI510" s="175"/>
      <c r="BJ510" s="175"/>
      <c r="BK510" s="175"/>
      <c r="BL510" s="175"/>
      <c r="BM510" s="175"/>
      <c r="BN510" s="175"/>
      <c r="BO510" s="175"/>
      <c r="BP510" s="175"/>
      <c r="BQ510" s="175"/>
      <c r="BR510" s="175"/>
      <c r="BS510" s="175"/>
      <c r="BT510" s="175"/>
    </row>
    <row r="511" spans="2:72" s="174" customFormat="1" ht="12" customHeight="1">
      <c r="B511" s="47"/>
      <c r="C511" s="47"/>
      <c r="D511" s="47"/>
      <c r="E511" s="47"/>
      <c r="F511" s="47"/>
      <c r="G511" s="416"/>
      <c r="H511" s="52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5"/>
      <c r="BB511" s="175"/>
      <c r="BC511" s="175"/>
      <c r="BD511" s="175"/>
      <c r="BE511" s="175"/>
      <c r="BF511" s="175"/>
      <c r="BG511" s="175"/>
      <c r="BH511" s="175"/>
      <c r="BI511" s="175"/>
      <c r="BJ511" s="175"/>
      <c r="BK511" s="175"/>
      <c r="BL511" s="175"/>
      <c r="BM511" s="175"/>
      <c r="BN511" s="175"/>
      <c r="BO511" s="175"/>
      <c r="BP511" s="175"/>
      <c r="BQ511" s="175"/>
      <c r="BR511" s="175"/>
      <c r="BS511" s="175"/>
      <c r="BT511" s="175"/>
    </row>
    <row r="512" spans="2:72" s="174" customFormat="1" ht="12" customHeight="1">
      <c r="B512" s="47"/>
      <c r="C512" s="47"/>
      <c r="D512" s="47"/>
      <c r="E512" s="47"/>
      <c r="F512" s="47"/>
      <c r="G512" s="416"/>
      <c r="H512" s="52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  <c r="AZ512" s="175"/>
      <c r="BA512" s="175"/>
      <c r="BB512" s="175"/>
      <c r="BC512" s="175"/>
      <c r="BD512" s="175"/>
      <c r="BE512" s="175"/>
      <c r="BF512" s="175"/>
      <c r="BG512" s="175"/>
      <c r="BH512" s="175"/>
      <c r="BI512" s="175"/>
      <c r="BJ512" s="175"/>
      <c r="BK512" s="175"/>
      <c r="BL512" s="175"/>
      <c r="BM512" s="175"/>
      <c r="BN512" s="175"/>
      <c r="BO512" s="175"/>
      <c r="BP512" s="175"/>
      <c r="BQ512" s="175"/>
      <c r="BR512" s="175"/>
      <c r="BS512" s="175"/>
      <c r="BT512" s="175"/>
    </row>
    <row r="513" spans="2:72" s="174" customFormat="1" ht="12" customHeight="1">
      <c r="B513" s="47"/>
      <c r="C513" s="47"/>
      <c r="D513" s="47"/>
      <c r="E513" s="47"/>
      <c r="F513" s="47"/>
      <c r="G513" s="416"/>
      <c r="H513" s="52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  <c r="BC513" s="175"/>
      <c r="BD513" s="175"/>
      <c r="BE513" s="175"/>
      <c r="BF513" s="175"/>
      <c r="BG513" s="175"/>
      <c r="BH513" s="175"/>
      <c r="BI513" s="175"/>
      <c r="BJ513" s="175"/>
      <c r="BK513" s="175"/>
      <c r="BL513" s="175"/>
      <c r="BM513" s="175"/>
      <c r="BN513" s="175"/>
      <c r="BO513" s="175"/>
      <c r="BP513" s="175"/>
      <c r="BQ513" s="175"/>
      <c r="BR513" s="175"/>
      <c r="BS513" s="175"/>
      <c r="BT513" s="175"/>
    </row>
    <row r="514" spans="2:72" s="174" customFormat="1" ht="12" customHeight="1">
      <c r="B514" s="47"/>
      <c r="C514" s="47"/>
      <c r="D514" s="47"/>
      <c r="E514" s="47"/>
      <c r="F514" s="47"/>
      <c r="G514" s="416"/>
      <c r="H514" s="52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  <c r="AW514" s="175"/>
      <c r="AX514" s="175"/>
      <c r="AY514" s="175"/>
      <c r="AZ514" s="175"/>
      <c r="BA514" s="175"/>
      <c r="BB514" s="175"/>
      <c r="BC514" s="175"/>
      <c r="BD514" s="175"/>
      <c r="BE514" s="175"/>
      <c r="BF514" s="175"/>
      <c r="BG514" s="175"/>
      <c r="BH514" s="175"/>
      <c r="BI514" s="175"/>
      <c r="BJ514" s="175"/>
      <c r="BK514" s="175"/>
      <c r="BL514" s="175"/>
      <c r="BM514" s="175"/>
      <c r="BN514" s="175"/>
      <c r="BO514" s="175"/>
      <c r="BP514" s="175"/>
      <c r="BQ514" s="175"/>
      <c r="BR514" s="175"/>
      <c r="BS514" s="175"/>
      <c r="BT514" s="175"/>
    </row>
    <row r="515" spans="2:72" s="174" customFormat="1" ht="11.4">
      <c r="B515" s="47"/>
      <c r="C515" s="47"/>
      <c r="D515" s="47"/>
      <c r="E515" s="47"/>
      <c r="F515" s="47"/>
      <c r="G515" s="416"/>
      <c r="H515" s="52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  <c r="BC515" s="175"/>
      <c r="BD515" s="175"/>
      <c r="BE515" s="175"/>
      <c r="BF515" s="175"/>
      <c r="BG515" s="175"/>
      <c r="BH515" s="175"/>
      <c r="BI515" s="175"/>
      <c r="BJ515" s="175"/>
      <c r="BK515" s="175"/>
      <c r="BL515" s="175"/>
      <c r="BM515" s="175"/>
      <c r="BN515" s="175"/>
      <c r="BO515" s="175"/>
      <c r="BP515" s="175"/>
      <c r="BQ515" s="175"/>
      <c r="BR515" s="175"/>
      <c r="BS515" s="175"/>
      <c r="BT515" s="175"/>
    </row>
    <row r="516" spans="2:72" s="174" customFormat="1" ht="12" customHeight="1">
      <c r="B516" s="47"/>
      <c r="C516" s="47"/>
      <c r="D516" s="47"/>
      <c r="E516" s="47"/>
      <c r="F516" s="47"/>
      <c r="G516" s="416"/>
      <c r="H516" s="52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  <c r="BC516" s="175"/>
      <c r="BD516" s="175"/>
      <c r="BE516" s="175"/>
      <c r="BF516" s="175"/>
      <c r="BG516" s="175"/>
      <c r="BH516" s="175"/>
      <c r="BI516" s="175"/>
      <c r="BJ516" s="175"/>
      <c r="BK516" s="175"/>
      <c r="BL516" s="175"/>
      <c r="BM516" s="175"/>
      <c r="BN516" s="175"/>
      <c r="BO516" s="175"/>
      <c r="BP516" s="175"/>
      <c r="BQ516" s="175"/>
      <c r="BR516" s="175"/>
      <c r="BS516" s="175"/>
      <c r="BT516" s="175"/>
    </row>
    <row r="517" spans="2:72" s="174" customFormat="1" ht="11.4">
      <c r="B517" s="47"/>
      <c r="C517" s="47"/>
      <c r="D517" s="47"/>
      <c r="E517" s="47"/>
      <c r="F517" s="47"/>
      <c r="G517" s="416"/>
      <c r="H517" s="52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  <c r="AW517" s="175"/>
      <c r="AX517" s="175"/>
      <c r="AY517" s="175"/>
      <c r="AZ517" s="175"/>
      <c r="BA517" s="175"/>
      <c r="BB517" s="175"/>
      <c r="BC517" s="175"/>
      <c r="BD517" s="175"/>
      <c r="BE517" s="175"/>
      <c r="BF517" s="175"/>
      <c r="BG517" s="175"/>
      <c r="BH517" s="175"/>
      <c r="BI517" s="175"/>
      <c r="BJ517" s="175"/>
      <c r="BK517" s="175"/>
      <c r="BL517" s="175"/>
      <c r="BM517" s="175"/>
      <c r="BN517" s="175"/>
      <c r="BO517" s="175"/>
      <c r="BP517" s="175"/>
      <c r="BQ517" s="175"/>
      <c r="BR517" s="175"/>
      <c r="BS517" s="175"/>
      <c r="BT517" s="175"/>
    </row>
    <row r="518" spans="2:72" s="174" customFormat="1" ht="12" customHeight="1">
      <c r="B518" s="47"/>
      <c r="C518" s="47"/>
      <c r="D518" s="47"/>
      <c r="E518" s="47"/>
      <c r="F518" s="47"/>
      <c r="G518" s="416"/>
      <c r="H518" s="52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  <c r="AW518" s="175"/>
      <c r="AX518" s="175"/>
      <c r="AY518" s="175"/>
      <c r="AZ518" s="175"/>
      <c r="BA518" s="175"/>
      <c r="BB518" s="175"/>
      <c r="BC518" s="175"/>
      <c r="BD518" s="175"/>
      <c r="BE518" s="175"/>
      <c r="BF518" s="175"/>
      <c r="BG518" s="175"/>
      <c r="BH518" s="175"/>
      <c r="BI518" s="175"/>
      <c r="BJ518" s="175"/>
      <c r="BK518" s="175"/>
      <c r="BL518" s="175"/>
      <c r="BM518" s="175"/>
      <c r="BN518" s="175"/>
      <c r="BO518" s="175"/>
      <c r="BP518" s="175"/>
      <c r="BQ518" s="175"/>
      <c r="BR518" s="175"/>
      <c r="BS518" s="175"/>
      <c r="BT518" s="175"/>
    </row>
    <row r="519" spans="2:72" s="174" customFormat="1" ht="11.4">
      <c r="B519" s="47"/>
      <c r="C519" s="47"/>
      <c r="D519" s="47"/>
      <c r="E519" s="47"/>
      <c r="F519" s="47"/>
      <c r="G519" s="416"/>
      <c r="H519" s="52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  <c r="AW519" s="175"/>
      <c r="AX519" s="175"/>
      <c r="AY519" s="175"/>
      <c r="AZ519" s="175"/>
      <c r="BA519" s="175"/>
      <c r="BB519" s="175"/>
      <c r="BC519" s="175"/>
      <c r="BD519" s="175"/>
      <c r="BE519" s="175"/>
      <c r="BF519" s="175"/>
      <c r="BG519" s="175"/>
      <c r="BH519" s="175"/>
      <c r="BI519" s="175"/>
      <c r="BJ519" s="175"/>
      <c r="BK519" s="175"/>
      <c r="BL519" s="175"/>
      <c r="BM519" s="175"/>
      <c r="BN519" s="175"/>
      <c r="BO519" s="175"/>
      <c r="BP519" s="175"/>
      <c r="BQ519" s="175"/>
      <c r="BR519" s="175"/>
      <c r="BS519" s="175"/>
      <c r="BT519" s="175"/>
    </row>
    <row r="520" spans="2:72" s="174" customFormat="1" ht="12" customHeight="1">
      <c r="B520" s="47"/>
      <c r="C520" s="47"/>
      <c r="D520" s="47"/>
      <c r="E520" s="47"/>
      <c r="F520" s="47"/>
      <c r="G520" s="416"/>
      <c r="H520" s="52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  <c r="AW520" s="175"/>
      <c r="AX520" s="175"/>
      <c r="AY520" s="175"/>
      <c r="AZ520" s="175"/>
      <c r="BA520" s="175"/>
      <c r="BB520" s="175"/>
      <c r="BC520" s="175"/>
      <c r="BD520" s="175"/>
      <c r="BE520" s="175"/>
      <c r="BF520" s="175"/>
      <c r="BG520" s="175"/>
      <c r="BH520" s="175"/>
      <c r="BI520" s="175"/>
      <c r="BJ520" s="175"/>
      <c r="BK520" s="175"/>
      <c r="BL520" s="175"/>
      <c r="BM520" s="175"/>
      <c r="BN520" s="175"/>
      <c r="BO520" s="175"/>
      <c r="BP520" s="175"/>
      <c r="BQ520" s="175"/>
      <c r="BR520" s="175"/>
      <c r="BS520" s="175"/>
      <c r="BT520" s="175"/>
    </row>
    <row r="521" spans="2:72" s="174" customFormat="1" ht="12" customHeight="1">
      <c r="B521" s="47"/>
      <c r="C521" s="47"/>
      <c r="D521" s="47"/>
      <c r="E521" s="47"/>
      <c r="F521" s="47"/>
      <c r="G521" s="416"/>
      <c r="H521" s="52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  <c r="BI521" s="175"/>
      <c r="BJ521" s="175"/>
      <c r="BK521" s="175"/>
      <c r="BL521" s="175"/>
      <c r="BM521" s="175"/>
      <c r="BN521" s="175"/>
      <c r="BO521" s="175"/>
      <c r="BP521" s="175"/>
      <c r="BQ521" s="175"/>
      <c r="BR521" s="175"/>
      <c r="BS521" s="175"/>
      <c r="BT521" s="175"/>
    </row>
    <row r="522" spans="2:72" s="174" customFormat="1" ht="12" customHeight="1">
      <c r="B522" s="47"/>
      <c r="C522" s="47"/>
      <c r="D522" s="47"/>
      <c r="E522" s="47"/>
      <c r="F522" s="47"/>
      <c r="G522" s="416"/>
      <c r="H522" s="52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  <c r="AZ522" s="175"/>
      <c r="BA522" s="175"/>
      <c r="BB522" s="175"/>
      <c r="BC522" s="175"/>
      <c r="BD522" s="175"/>
      <c r="BE522" s="175"/>
      <c r="BF522" s="175"/>
      <c r="BG522" s="175"/>
      <c r="BH522" s="175"/>
      <c r="BI522" s="175"/>
      <c r="BJ522" s="175"/>
      <c r="BK522" s="175"/>
      <c r="BL522" s="175"/>
      <c r="BM522" s="175"/>
      <c r="BN522" s="175"/>
      <c r="BO522" s="175"/>
      <c r="BP522" s="175"/>
      <c r="BQ522" s="175"/>
      <c r="BR522" s="175"/>
      <c r="BS522" s="175"/>
      <c r="BT522" s="175"/>
    </row>
    <row r="523" spans="2:72" s="174" customFormat="1" ht="12" customHeight="1">
      <c r="B523" s="47"/>
      <c r="C523" s="47"/>
      <c r="D523" s="47"/>
      <c r="E523" s="47"/>
      <c r="F523" s="47"/>
      <c r="G523" s="416"/>
      <c r="H523" s="52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  <c r="BC523" s="175"/>
      <c r="BD523" s="175"/>
      <c r="BE523" s="175"/>
      <c r="BF523" s="175"/>
      <c r="BG523" s="175"/>
      <c r="BH523" s="175"/>
      <c r="BI523" s="175"/>
      <c r="BJ523" s="175"/>
      <c r="BK523" s="175"/>
      <c r="BL523" s="175"/>
      <c r="BM523" s="175"/>
      <c r="BN523" s="175"/>
      <c r="BO523" s="175"/>
      <c r="BP523" s="175"/>
      <c r="BQ523" s="175"/>
      <c r="BR523" s="175"/>
      <c r="BS523" s="175"/>
      <c r="BT523" s="175"/>
    </row>
    <row r="524" spans="2:72" s="174" customFormat="1" ht="12" customHeight="1">
      <c r="B524" s="47"/>
      <c r="C524" s="47"/>
      <c r="D524" s="47"/>
      <c r="E524" s="47"/>
      <c r="F524" s="47"/>
      <c r="G524" s="416"/>
      <c r="H524" s="52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  <c r="BC524" s="175"/>
      <c r="BD524" s="175"/>
      <c r="BE524" s="175"/>
      <c r="BF524" s="175"/>
      <c r="BG524" s="175"/>
      <c r="BH524" s="175"/>
      <c r="BI524" s="175"/>
      <c r="BJ524" s="175"/>
      <c r="BK524" s="175"/>
      <c r="BL524" s="175"/>
      <c r="BM524" s="175"/>
      <c r="BN524" s="175"/>
      <c r="BO524" s="175"/>
      <c r="BP524" s="175"/>
      <c r="BQ524" s="175"/>
      <c r="BR524" s="175"/>
      <c r="BS524" s="175"/>
      <c r="BT524" s="175"/>
    </row>
    <row r="525" spans="2:72" s="174" customFormat="1" ht="12" customHeight="1">
      <c r="B525" s="47"/>
      <c r="C525" s="47"/>
      <c r="D525" s="47"/>
      <c r="E525" s="47"/>
      <c r="F525" s="47"/>
      <c r="G525" s="416"/>
      <c r="H525" s="52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  <c r="BC525" s="175"/>
      <c r="BD525" s="175"/>
      <c r="BE525" s="175"/>
      <c r="BF525" s="175"/>
      <c r="BG525" s="175"/>
      <c r="BH525" s="175"/>
      <c r="BI525" s="175"/>
      <c r="BJ525" s="175"/>
      <c r="BK525" s="175"/>
      <c r="BL525" s="175"/>
      <c r="BM525" s="175"/>
      <c r="BN525" s="175"/>
      <c r="BO525" s="175"/>
      <c r="BP525" s="175"/>
      <c r="BQ525" s="175"/>
      <c r="BR525" s="175"/>
      <c r="BS525" s="175"/>
      <c r="BT525" s="175"/>
    </row>
    <row r="526" spans="2:72" s="174" customFormat="1" ht="12" customHeight="1">
      <c r="B526" s="47"/>
      <c r="C526" s="47"/>
      <c r="D526" s="47"/>
      <c r="E526" s="47"/>
      <c r="F526" s="47"/>
      <c r="G526" s="416"/>
      <c r="H526" s="52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  <c r="AZ526" s="175"/>
      <c r="BA526" s="175"/>
      <c r="BB526" s="175"/>
      <c r="BC526" s="175"/>
      <c r="BD526" s="175"/>
      <c r="BE526" s="175"/>
      <c r="BF526" s="175"/>
      <c r="BG526" s="175"/>
      <c r="BH526" s="175"/>
      <c r="BI526" s="175"/>
      <c r="BJ526" s="175"/>
      <c r="BK526" s="175"/>
      <c r="BL526" s="175"/>
      <c r="BM526" s="175"/>
      <c r="BN526" s="175"/>
      <c r="BO526" s="175"/>
      <c r="BP526" s="175"/>
      <c r="BQ526" s="175"/>
      <c r="BR526" s="175"/>
      <c r="BS526" s="175"/>
      <c r="BT526" s="175"/>
    </row>
    <row r="527" spans="2:72" s="174" customFormat="1" ht="12" customHeight="1">
      <c r="B527" s="47"/>
      <c r="C527" s="47"/>
      <c r="D527" s="47"/>
      <c r="E527" s="47"/>
      <c r="F527" s="47"/>
      <c r="G527" s="416"/>
      <c r="H527" s="52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  <c r="AZ527" s="175"/>
      <c r="BA527" s="175"/>
      <c r="BB527" s="175"/>
      <c r="BC527" s="175"/>
      <c r="BD527" s="175"/>
      <c r="BE527" s="175"/>
      <c r="BF527" s="175"/>
      <c r="BG527" s="175"/>
      <c r="BH527" s="175"/>
      <c r="BI527" s="175"/>
      <c r="BJ527" s="175"/>
      <c r="BK527" s="175"/>
      <c r="BL527" s="175"/>
      <c r="BM527" s="175"/>
      <c r="BN527" s="175"/>
      <c r="BO527" s="175"/>
      <c r="BP527" s="175"/>
      <c r="BQ527" s="175"/>
      <c r="BR527" s="175"/>
      <c r="BS527" s="175"/>
      <c r="BT527" s="175"/>
    </row>
    <row r="528" spans="2:72" s="174" customFormat="1" ht="12" customHeight="1">
      <c r="B528" s="47"/>
      <c r="C528" s="47"/>
      <c r="D528" s="47"/>
      <c r="E528" s="47"/>
      <c r="F528" s="47"/>
      <c r="G528" s="416"/>
      <c r="H528" s="52"/>
      <c r="I528" s="178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  <c r="AZ528" s="175"/>
      <c r="BA528" s="175"/>
      <c r="BB528" s="175"/>
      <c r="BC528" s="175"/>
      <c r="BD528" s="175"/>
      <c r="BE528" s="175"/>
      <c r="BF528" s="175"/>
      <c r="BG528" s="175"/>
      <c r="BH528" s="175"/>
      <c r="BI528" s="175"/>
      <c r="BJ528" s="175"/>
      <c r="BK528" s="175"/>
      <c r="BL528" s="175"/>
      <c r="BM528" s="175"/>
      <c r="BN528" s="175"/>
      <c r="BO528" s="175"/>
      <c r="BP528" s="175"/>
      <c r="BQ528" s="175"/>
      <c r="BR528" s="175"/>
      <c r="BS528" s="175"/>
      <c r="BT528" s="175"/>
    </row>
    <row r="529" spans="2:72" s="174" customFormat="1" ht="12" customHeight="1">
      <c r="B529" s="137"/>
      <c r="C529" s="137"/>
      <c r="D529" s="137"/>
      <c r="E529" s="137"/>
      <c r="F529" s="137"/>
      <c r="G529" s="422"/>
      <c r="H529" s="76"/>
      <c r="I529" s="180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  <c r="BI529" s="175"/>
      <c r="BJ529" s="175"/>
      <c r="BK529" s="175"/>
      <c r="BL529" s="175"/>
      <c r="BM529" s="175"/>
      <c r="BN529" s="175"/>
      <c r="BO529" s="175"/>
      <c r="BP529" s="175"/>
      <c r="BQ529" s="175"/>
      <c r="BR529" s="175"/>
      <c r="BS529" s="175"/>
      <c r="BT529" s="175"/>
    </row>
    <row r="530" spans="2:72" s="174" customFormat="1" ht="12" customHeight="1">
      <c r="B530" s="138" t="s">
        <v>28</v>
      </c>
      <c r="C530" s="172"/>
      <c r="D530" s="173"/>
      <c r="E530" s="156"/>
      <c r="F530" s="142"/>
      <c r="G530" s="40"/>
      <c r="H530" s="481">
        <f>SUM(H487:H529)</f>
        <v>0</v>
      </c>
      <c r="I530" s="180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  <c r="AZ530" s="175"/>
      <c r="BA530" s="175"/>
      <c r="BB530" s="175"/>
      <c r="BC530" s="175"/>
      <c r="BD530" s="175"/>
      <c r="BE530" s="175"/>
      <c r="BF530" s="175"/>
      <c r="BG530" s="175"/>
      <c r="BH530" s="175"/>
      <c r="BI530" s="175"/>
      <c r="BJ530" s="175"/>
      <c r="BK530" s="175"/>
      <c r="BL530" s="175"/>
      <c r="BM530" s="175"/>
      <c r="BN530" s="175"/>
      <c r="BO530" s="175"/>
      <c r="BP530" s="175"/>
      <c r="BQ530" s="175"/>
      <c r="BR530" s="175"/>
      <c r="BS530" s="175"/>
      <c r="BT530" s="175"/>
    </row>
    <row r="531" spans="2:72" s="174" customFormat="1" ht="12" customHeight="1">
      <c r="B531" s="2"/>
      <c r="C531" s="2"/>
      <c r="D531" s="144">
        <v>309</v>
      </c>
      <c r="E531" s="147"/>
      <c r="F531" s="146"/>
      <c r="G531" s="373"/>
      <c r="H531" s="2"/>
      <c r="I531" s="178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  <c r="AW531" s="175"/>
      <c r="AX531" s="175"/>
      <c r="AY531" s="175"/>
      <c r="AZ531" s="175"/>
      <c r="BA531" s="175"/>
      <c r="BB531" s="175"/>
      <c r="BC531" s="175"/>
      <c r="BD531" s="175"/>
      <c r="BE531" s="175"/>
      <c r="BF531" s="175"/>
      <c r="BG531" s="175"/>
      <c r="BH531" s="175"/>
      <c r="BI531" s="175"/>
      <c r="BJ531" s="175"/>
      <c r="BK531" s="175"/>
      <c r="BL531" s="175"/>
      <c r="BM531" s="175"/>
      <c r="BN531" s="175"/>
      <c r="BO531" s="175"/>
      <c r="BP531" s="175"/>
      <c r="BQ531" s="175"/>
      <c r="BR531" s="175"/>
      <c r="BS531" s="175"/>
      <c r="BT531" s="175"/>
    </row>
    <row r="532" spans="2:72" s="174" customFormat="1" ht="12" customHeight="1">
      <c r="B532" s="148" t="s">
        <v>165</v>
      </c>
      <c r="C532" s="1"/>
      <c r="D532" s="2"/>
      <c r="E532" s="151"/>
      <c r="F532" s="150"/>
      <c r="G532" s="372"/>
      <c r="H532" s="1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  <c r="AW532" s="175"/>
      <c r="AX532" s="175"/>
      <c r="AY532" s="175"/>
      <c r="AZ532" s="175"/>
      <c r="BA532" s="175"/>
      <c r="BB532" s="175"/>
      <c r="BC532" s="175"/>
      <c r="BD532" s="175"/>
      <c r="BE532" s="175"/>
      <c r="BF532" s="175"/>
      <c r="BG532" s="175"/>
      <c r="BH532" s="175"/>
      <c r="BI532" s="175"/>
      <c r="BJ532" s="175"/>
      <c r="BK532" s="175"/>
      <c r="BL532" s="175"/>
      <c r="BM532" s="175"/>
      <c r="BN532" s="175"/>
      <c r="BO532" s="175"/>
      <c r="BP532" s="175"/>
      <c r="BQ532" s="175"/>
      <c r="BR532" s="175"/>
      <c r="BS532" s="175"/>
      <c r="BT532" s="175"/>
    </row>
    <row r="533" spans="2:72" s="174" customFormat="1" ht="12" customHeight="1">
      <c r="B533" s="148" t="str">
        <f>B483</f>
        <v>SECTION C - ADDITIONAL SCOPE - GANDHI STATION - ALBERTINA SISULU</v>
      </c>
      <c r="C533" s="1"/>
      <c r="D533" s="2"/>
      <c r="E533" s="151"/>
      <c r="F533" s="150"/>
      <c r="G533" s="372"/>
      <c r="H533" s="1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  <c r="AW533" s="175"/>
      <c r="AX533" s="175"/>
      <c r="AY533" s="175"/>
      <c r="AZ533" s="175"/>
      <c r="BA533" s="175"/>
      <c r="BB533" s="175"/>
      <c r="BC533" s="175"/>
      <c r="BD533" s="175"/>
      <c r="BE533" s="175"/>
      <c r="BF533" s="175"/>
      <c r="BG533" s="175"/>
      <c r="BH533" s="175"/>
      <c r="BI533" s="175"/>
      <c r="BJ533" s="175"/>
      <c r="BK533" s="175"/>
      <c r="BL533" s="175"/>
      <c r="BM533" s="175"/>
      <c r="BN533" s="175"/>
      <c r="BO533" s="175"/>
      <c r="BP533" s="175"/>
      <c r="BQ533" s="175"/>
      <c r="BR533" s="175"/>
      <c r="BS533" s="175"/>
      <c r="BT533" s="175"/>
    </row>
    <row r="534" spans="2:72" s="174" customFormat="1" ht="12" customHeight="1">
      <c r="B534" s="2"/>
      <c r="C534" s="2"/>
      <c r="D534" s="2"/>
      <c r="E534" s="147"/>
      <c r="F534" s="146"/>
      <c r="G534" s="373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  <c r="AW534" s="175"/>
      <c r="AX534" s="175"/>
      <c r="AY534" s="175"/>
      <c r="AZ534" s="175"/>
      <c r="BA534" s="175"/>
      <c r="BB534" s="175"/>
      <c r="BC534" s="175"/>
      <c r="BD534" s="175"/>
      <c r="BE534" s="175"/>
      <c r="BF534" s="175"/>
      <c r="BG534" s="175"/>
      <c r="BH534" s="175"/>
      <c r="BI534" s="175"/>
      <c r="BJ534" s="175"/>
      <c r="BK534" s="175"/>
      <c r="BL534" s="175"/>
      <c r="BM534" s="175"/>
      <c r="BN534" s="175"/>
      <c r="BO534" s="175"/>
      <c r="BP534" s="175"/>
      <c r="BQ534" s="175"/>
      <c r="BR534" s="175"/>
      <c r="BS534" s="175"/>
      <c r="BT534" s="175"/>
    </row>
    <row r="535" spans="2:72" s="174" customFormat="1" ht="12" customHeight="1">
      <c r="B535" s="152" t="s">
        <v>1</v>
      </c>
      <c r="C535" s="152" t="s">
        <v>2</v>
      </c>
      <c r="D535" s="152" t="s">
        <v>3</v>
      </c>
      <c r="E535" s="152" t="s">
        <v>4</v>
      </c>
      <c r="F535" s="153" t="s">
        <v>5</v>
      </c>
      <c r="G535" s="374" t="s">
        <v>6</v>
      </c>
      <c r="H535" s="10" t="s">
        <v>7</v>
      </c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  <c r="AW535" s="175"/>
      <c r="AX535" s="175"/>
      <c r="AY535" s="175"/>
      <c r="AZ535" s="175"/>
      <c r="BA535" s="175"/>
      <c r="BB535" s="175"/>
      <c r="BC535" s="175"/>
      <c r="BD535" s="175"/>
      <c r="BE535" s="175"/>
      <c r="BF535" s="175"/>
      <c r="BG535" s="175"/>
      <c r="BH535" s="175"/>
      <c r="BI535" s="175"/>
      <c r="BJ535" s="175"/>
      <c r="BK535" s="175"/>
      <c r="BL535" s="175"/>
      <c r="BM535" s="175"/>
      <c r="BN535" s="175"/>
      <c r="BO535" s="175"/>
      <c r="BP535" s="175"/>
      <c r="BQ535" s="175"/>
      <c r="BR535" s="175"/>
      <c r="BS535" s="175"/>
      <c r="BT535" s="175"/>
    </row>
    <row r="536" spans="2:72" s="174" customFormat="1" ht="12" customHeight="1">
      <c r="B536" s="285"/>
      <c r="C536" s="264"/>
      <c r="D536" s="20" t="s">
        <v>82</v>
      </c>
      <c r="E536" s="143"/>
      <c r="F536" s="265"/>
      <c r="G536" s="39"/>
      <c r="H536" s="354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  <c r="AW536" s="175"/>
      <c r="AX536" s="175"/>
      <c r="AY536" s="175"/>
      <c r="AZ536" s="175"/>
      <c r="BA536" s="175"/>
      <c r="BB536" s="175"/>
      <c r="BC536" s="175"/>
      <c r="BD536" s="175"/>
      <c r="BE536" s="175"/>
      <c r="BF536" s="175"/>
      <c r="BG536" s="175"/>
      <c r="BH536" s="175"/>
      <c r="BI536" s="175"/>
      <c r="BJ536" s="175"/>
      <c r="BK536" s="175"/>
      <c r="BL536" s="175"/>
      <c r="BM536" s="175"/>
      <c r="BN536" s="175"/>
      <c r="BO536" s="175"/>
      <c r="BP536" s="175"/>
      <c r="BQ536" s="175"/>
      <c r="BR536" s="175"/>
      <c r="BS536" s="175"/>
      <c r="BT536" s="175"/>
    </row>
    <row r="537" spans="2:72" s="174" customFormat="1" ht="12" customHeight="1">
      <c r="B537" s="328" t="s">
        <v>83</v>
      </c>
      <c r="C537" s="328"/>
      <c r="D537" s="329" t="s">
        <v>84</v>
      </c>
      <c r="E537" s="328"/>
      <c r="F537" s="328"/>
      <c r="G537" s="415"/>
      <c r="H537" s="36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  <c r="AW537" s="175"/>
      <c r="AX537" s="175"/>
      <c r="AY537" s="175"/>
      <c r="AZ537" s="175"/>
      <c r="BA537" s="175"/>
      <c r="BB537" s="175"/>
      <c r="BC537" s="175"/>
      <c r="BD537" s="175"/>
      <c r="BE537" s="175"/>
      <c r="BF537" s="175"/>
      <c r="BG537" s="175"/>
      <c r="BH537" s="175"/>
      <c r="BI537" s="175"/>
      <c r="BJ537" s="175"/>
      <c r="BK537" s="175"/>
      <c r="BL537" s="175"/>
      <c r="BM537" s="175"/>
      <c r="BN537" s="175"/>
      <c r="BO537" s="175"/>
      <c r="BP537" s="175"/>
      <c r="BQ537" s="175"/>
      <c r="BR537" s="175"/>
      <c r="BS537" s="175"/>
      <c r="BT537" s="175"/>
    </row>
    <row r="538" spans="2:72" s="174" customFormat="1" ht="12" customHeight="1">
      <c r="B538" s="121"/>
      <c r="C538" s="121"/>
      <c r="D538" s="43"/>
      <c r="E538" s="121"/>
      <c r="F538" s="121"/>
      <c r="G538" s="416"/>
      <c r="H538" s="67"/>
      <c r="I538" s="175"/>
      <c r="J538" s="177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  <c r="AW538" s="175"/>
      <c r="AX538" s="175"/>
      <c r="AY538" s="175"/>
      <c r="AZ538" s="175"/>
      <c r="BA538" s="175"/>
      <c r="BB538" s="175"/>
      <c r="BC538" s="175"/>
      <c r="BD538" s="175"/>
      <c r="BE538" s="175"/>
      <c r="BF538" s="175"/>
      <c r="BG538" s="175"/>
      <c r="BH538" s="175"/>
      <c r="BI538" s="175"/>
      <c r="BJ538" s="175"/>
      <c r="BK538" s="175"/>
      <c r="BL538" s="175"/>
      <c r="BM538" s="175"/>
      <c r="BN538" s="175"/>
      <c r="BO538" s="175"/>
      <c r="BP538" s="175"/>
      <c r="BQ538" s="175"/>
      <c r="BR538" s="175"/>
      <c r="BS538" s="175"/>
      <c r="BT538" s="175"/>
    </row>
    <row r="539" spans="2:72" s="174" customFormat="1" ht="45.6">
      <c r="B539" s="266" t="s">
        <v>514</v>
      </c>
      <c r="C539" s="121"/>
      <c r="D539" s="267" t="s">
        <v>495</v>
      </c>
      <c r="E539" s="380"/>
      <c r="F539" s="386"/>
      <c r="G539" s="423"/>
      <c r="H539" s="419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  <c r="AW539" s="175"/>
      <c r="AX539" s="175"/>
      <c r="AY539" s="175"/>
      <c r="AZ539" s="175"/>
      <c r="BA539" s="175"/>
      <c r="BB539" s="175"/>
      <c r="BC539" s="175"/>
      <c r="BD539" s="175"/>
      <c r="BE539" s="175"/>
      <c r="BF539" s="175"/>
      <c r="BG539" s="175"/>
      <c r="BH539" s="175"/>
      <c r="BI539" s="175"/>
      <c r="BJ539" s="175"/>
      <c r="BK539" s="175"/>
      <c r="BL539" s="175"/>
      <c r="BM539" s="175"/>
      <c r="BN539" s="175"/>
      <c r="BO539" s="175"/>
      <c r="BP539" s="175"/>
      <c r="BQ539" s="175"/>
      <c r="BR539" s="175"/>
      <c r="BS539" s="175"/>
      <c r="BT539" s="175"/>
    </row>
    <row r="540" spans="2:72" s="174" customFormat="1" ht="12" customHeight="1">
      <c r="B540" s="387"/>
      <c r="C540" s="47"/>
      <c r="D540" s="380"/>
      <c r="E540" s="380"/>
      <c r="F540" s="386"/>
      <c r="G540" s="423"/>
      <c r="H540" s="419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  <c r="AW540" s="175"/>
      <c r="AX540" s="175"/>
      <c r="AY540" s="175"/>
      <c r="AZ540" s="175"/>
      <c r="BA540" s="175"/>
      <c r="BB540" s="175"/>
      <c r="BC540" s="175"/>
      <c r="BD540" s="175"/>
      <c r="BE540" s="175"/>
      <c r="BF540" s="175"/>
      <c r="BG540" s="175"/>
      <c r="BH540" s="175"/>
      <c r="BI540" s="175"/>
      <c r="BJ540" s="175"/>
      <c r="BK540" s="175"/>
      <c r="BL540" s="175"/>
      <c r="BM540" s="175"/>
      <c r="BN540" s="175"/>
      <c r="BO540" s="175"/>
      <c r="BP540" s="175"/>
      <c r="BQ540" s="175"/>
      <c r="BR540" s="175"/>
      <c r="BS540" s="175"/>
      <c r="BT540" s="175"/>
    </row>
    <row r="541" spans="2:72" s="174" customFormat="1" ht="22.8">
      <c r="B541" s="387"/>
      <c r="C541" s="43"/>
      <c r="D541" s="267" t="s">
        <v>496</v>
      </c>
      <c r="E541" s="380"/>
      <c r="F541" s="386"/>
      <c r="G541" s="504"/>
      <c r="H541" s="419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  <c r="AW541" s="175"/>
      <c r="AX541" s="175"/>
      <c r="AY541" s="175"/>
      <c r="AZ541" s="175"/>
      <c r="BA541" s="175"/>
      <c r="BB541" s="175"/>
      <c r="BC541" s="175"/>
      <c r="BD541" s="175"/>
      <c r="BE541" s="175"/>
      <c r="BF541" s="175"/>
      <c r="BG541" s="175"/>
      <c r="BH541" s="175"/>
      <c r="BI541" s="175"/>
      <c r="BJ541" s="175"/>
      <c r="BK541" s="175"/>
      <c r="BL541" s="175"/>
      <c r="BM541" s="175"/>
      <c r="BN541" s="175"/>
      <c r="BO541" s="175"/>
      <c r="BP541" s="175"/>
      <c r="BQ541" s="175"/>
      <c r="BR541" s="175"/>
      <c r="BS541" s="175"/>
      <c r="BT541" s="175"/>
    </row>
    <row r="542" spans="2:72" s="2" customFormat="1" ht="12" customHeight="1">
      <c r="B542" s="387"/>
      <c r="C542" s="47"/>
      <c r="D542" s="380"/>
      <c r="E542" s="380"/>
      <c r="F542" s="386"/>
      <c r="G542" s="504"/>
      <c r="H542" s="419"/>
      <c r="I542" s="175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  <c r="AA542" s="178"/>
      <c r="AB542" s="178"/>
      <c r="AC542" s="178"/>
      <c r="AD542" s="178"/>
      <c r="AE542" s="178"/>
      <c r="AF542" s="178"/>
      <c r="AG542" s="178"/>
      <c r="AH542" s="178"/>
      <c r="AI542" s="178"/>
      <c r="AJ542" s="178"/>
      <c r="AK542" s="178"/>
      <c r="AL542" s="178"/>
      <c r="AM542" s="178"/>
      <c r="AN542" s="178"/>
      <c r="AO542" s="178"/>
      <c r="AP542" s="178"/>
      <c r="AQ542" s="178"/>
      <c r="AR542" s="178"/>
      <c r="AS542" s="178"/>
      <c r="AT542" s="178"/>
      <c r="AU542" s="178"/>
      <c r="AV542" s="178"/>
      <c r="AW542" s="178"/>
      <c r="AX542" s="178"/>
      <c r="AY542" s="178"/>
      <c r="AZ542" s="178"/>
      <c r="BA542" s="178"/>
      <c r="BB542" s="178"/>
      <c r="BC542" s="178"/>
      <c r="BD542" s="178"/>
      <c r="BE542" s="178"/>
      <c r="BF542" s="178"/>
      <c r="BG542" s="178"/>
      <c r="BH542" s="178"/>
      <c r="BI542" s="178"/>
      <c r="BJ542" s="178"/>
      <c r="BK542" s="178"/>
      <c r="BL542" s="178"/>
      <c r="BM542" s="178"/>
      <c r="BN542" s="178"/>
      <c r="BO542" s="178"/>
      <c r="BP542" s="178"/>
      <c r="BQ542" s="178"/>
      <c r="BR542" s="178"/>
      <c r="BS542" s="178"/>
      <c r="BT542" s="178"/>
    </row>
    <row r="543" spans="2:72" s="1" customFormat="1" ht="13.8">
      <c r="B543" s="387"/>
      <c r="C543" s="43"/>
      <c r="D543" s="267" t="s">
        <v>497</v>
      </c>
      <c r="E543" s="269" t="s">
        <v>42</v>
      </c>
      <c r="F543" s="384">
        <v>49</v>
      </c>
      <c r="G543" s="505"/>
      <c r="H543" s="480">
        <f>F543*G543</f>
        <v>0</v>
      </c>
      <c r="I543" s="175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  <c r="AS543" s="180"/>
      <c r="AT543" s="180"/>
      <c r="AU543" s="180"/>
      <c r="AV543" s="180"/>
      <c r="AW543" s="180"/>
      <c r="AX543" s="180"/>
      <c r="AY543" s="180"/>
      <c r="AZ543" s="180"/>
      <c r="BA543" s="180"/>
      <c r="BB543" s="180"/>
      <c r="BC543" s="180"/>
      <c r="BD543" s="180"/>
      <c r="BE543" s="180"/>
      <c r="BF543" s="180"/>
      <c r="BG543" s="180"/>
      <c r="BH543" s="180"/>
      <c r="BI543" s="180"/>
      <c r="BJ543" s="180"/>
      <c r="BK543" s="180"/>
      <c r="BL543" s="180"/>
      <c r="BM543" s="180"/>
      <c r="BN543" s="180"/>
      <c r="BO543" s="180"/>
      <c r="BP543" s="180"/>
      <c r="BQ543" s="180"/>
      <c r="BR543" s="180"/>
      <c r="BS543" s="180"/>
      <c r="BT543" s="180"/>
    </row>
    <row r="544" spans="2:72" s="1" customFormat="1" ht="13.8">
      <c r="B544" s="387"/>
      <c r="C544" s="47"/>
      <c r="D544" s="380"/>
      <c r="E544" s="380"/>
      <c r="F544" s="384"/>
      <c r="G544" s="505"/>
      <c r="H544" s="419"/>
      <c r="I544" s="175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  <c r="AS544" s="180"/>
      <c r="AT544" s="180"/>
      <c r="AU544" s="180"/>
      <c r="AV544" s="180"/>
      <c r="AW544" s="180"/>
      <c r="AX544" s="180"/>
      <c r="AY544" s="180"/>
      <c r="AZ544" s="180"/>
      <c r="BA544" s="180"/>
      <c r="BB544" s="180"/>
      <c r="BC544" s="180"/>
      <c r="BD544" s="180"/>
      <c r="BE544" s="180"/>
      <c r="BF544" s="180"/>
      <c r="BG544" s="180"/>
      <c r="BH544" s="180"/>
      <c r="BI544" s="180"/>
      <c r="BJ544" s="180"/>
      <c r="BK544" s="180"/>
      <c r="BL544" s="180"/>
      <c r="BM544" s="180"/>
      <c r="BN544" s="180"/>
      <c r="BO544" s="180"/>
      <c r="BP544" s="180"/>
      <c r="BQ544" s="180"/>
      <c r="BR544" s="180"/>
      <c r="BS544" s="180"/>
      <c r="BT544" s="180"/>
    </row>
    <row r="545" spans="1:72" s="2" customFormat="1" ht="12">
      <c r="B545" s="387"/>
      <c r="C545" s="43"/>
      <c r="D545" s="267" t="s">
        <v>498</v>
      </c>
      <c r="E545" s="269" t="s">
        <v>42</v>
      </c>
      <c r="F545" s="384">
        <v>25</v>
      </c>
      <c r="G545" s="505"/>
      <c r="H545" s="480">
        <f>F545*G545</f>
        <v>0</v>
      </c>
      <c r="I545" s="175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  <c r="AA545" s="178"/>
      <c r="AB545" s="178"/>
      <c r="AC545" s="178"/>
      <c r="AD545" s="178"/>
      <c r="AE545" s="178"/>
      <c r="AF545" s="178"/>
      <c r="AG545" s="178"/>
      <c r="AH545" s="178"/>
      <c r="AI545" s="178"/>
      <c r="AJ545" s="178"/>
      <c r="AK545" s="178"/>
      <c r="AL545" s="178"/>
      <c r="AM545" s="178"/>
      <c r="AN545" s="178"/>
      <c r="AO545" s="178"/>
      <c r="AP545" s="178"/>
      <c r="AQ545" s="178"/>
      <c r="AR545" s="178"/>
      <c r="AS545" s="178"/>
      <c r="AT545" s="178"/>
      <c r="AU545" s="178"/>
      <c r="AV545" s="178"/>
      <c r="AW545" s="178"/>
      <c r="AX545" s="178"/>
      <c r="AY545" s="178"/>
      <c r="AZ545" s="178"/>
      <c r="BA545" s="178"/>
      <c r="BB545" s="178"/>
      <c r="BC545" s="178"/>
      <c r="BD545" s="178"/>
      <c r="BE545" s="178"/>
      <c r="BF545" s="178"/>
      <c r="BG545" s="178"/>
      <c r="BH545" s="178"/>
      <c r="BI545" s="178"/>
      <c r="BJ545" s="178"/>
      <c r="BK545" s="178"/>
      <c r="BL545" s="178"/>
      <c r="BM545" s="178"/>
      <c r="BN545" s="178"/>
      <c r="BO545" s="178"/>
      <c r="BP545" s="178"/>
      <c r="BQ545" s="178"/>
      <c r="BR545" s="178"/>
      <c r="BS545" s="178"/>
      <c r="BT545" s="178"/>
    </row>
    <row r="546" spans="1:72" s="174" customFormat="1" ht="11.4">
      <c r="B546" s="387"/>
      <c r="C546" s="47"/>
      <c r="D546" s="380"/>
      <c r="E546" s="380"/>
      <c r="F546" s="384"/>
      <c r="G546" s="505"/>
      <c r="H546" s="419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  <c r="AW546" s="175"/>
      <c r="AX546" s="175"/>
      <c r="AY546" s="175"/>
      <c r="AZ546" s="175"/>
      <c r="BA546" s="175"/>
      <c r="BB546" s="175"/>
      <c r="BC546" s="175"/>
      <c r="BD546" s="175"/>
      <c r="BE546" s="175"/>
      <c r="BF546" s="175"/>
      <c r="BG546" s="175"/>
      <c r="BH546" s="175"/>
      <c r="BI546" s="175"/>
      <c r="BJ546" s="175"/>
      <c r="BK546" s="175"/>
      <c r="BL546" s="175"/>
      <c r="BM546" s="175"/>
      <c r="BN546" s="175"/>
      <c r="BO546" s="175"/>
      <c r="BP546" s="175"/>
      <c r="BQ546" s="175"/>
      <c r="BR546" s="175"/>
      <c r="BS546" s="175"/>
      <c r="BT546" s="175"/>
    </row>
    <row r="547" spans="1:72" s="174" customFormat="1" ht="11.4">
      <c r="B547" s="266" t="s">
        <v>515</v>
      </c>
      <c r="C547" s="43"/>
      <c r="D547" s="267" t="s">
        <v>499</v>
      </c>
      <c r="E547" s="380"/>
      <c r="F547" s="384"/>
      <c r="G547" s="505"/>
      <c r="H547" s="419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  <c r="AW547" s="175"/>
      <c r="AX547" s="175"/>
      <c r="AY547" s="175"/>
      <c r="AZ547" s="175"/>
      <c r="BA547" s="175"/>
      <c r="BB547" s="175"/>
      <c r="BC547" s="175"/>
      <c r="BD547" s="175"/>
      <c r="BE547" s="175"/>
      <c r="BF547" s="175"/>
      <c r="BG547" s="175"/>
      <c r="BH547" s="175"/>
      <c r="BI547" s="175"/>
      <c r="BJ547" s="175"/>
      <c r="BK547" s="175"/>
      <c r="BL547" s="175"/>
      <c r="BM547" s="175"/>
      <c r="BN547" s="175"/>
      <c r="BO547" s="175"/>
      <c r="BP547" s="175"/>
      <c r="BQ547" s="175"/>
      <c r="BR547" s="175"/>
      <c r="BS547" s="175"/>
      <c r="BT547" s="175"/>
    </row>
    <row r="548" spans="1:72" s="174" customFormat="1" ht="11.4">
      <c r="A548" s="174">
        <v>1281</v>
      </c>
      <c r="B548" s="387"/>
      <c r="C548" s="47"/>
      <c r="D548" s="380"/>
      <c r="E548" s="380"/>
      <c r="F548" s="384"/>
      <c r="G548" s="505"/>
      <c r="H548" s="419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  <c r="AW548" s="175"/>
      <c r="AX548" s="175"/>
      <c r="AY548" s="175"/>
      <c r="AZ548" s="175"/>
      <c r="BA548" s="175"/>
      <c r="BB548" s="175"/>
      <c r="BC548" s="175"/>
      <c r="BD548" s="175"/>
      <c r="BE548" s="175"/>
      <c r="BF548" s="175"/>
      <c r="BG548" s="175"/>
      <c r="BH548" s="175"/>
      <c r="BI548" s="175"/>
      <c r="BJ548" s="175"/>
      <c r="BK548" s="175"/>
      <c r="BL548" s="175"/>
      <c r="BM548" s="175"/>
      <c r="BN548" s="175"/>
      <c r="BO548" s="175"/>
      <c r="BP548" s="175"/>
      <c r="BQ548" s="175"/>
      <c r="BR548" s="175"/>
      <c r="BS548" s="175"/>
      <c r="BT548" s="175"/>
    </row>
    <row r="549" spans="1:72" s="174" customFormat="1" ht="11.4">
      <c r="B549" s="387"/>
      <c r="C549" s="43"/>
      <c r="D549" s="267" t="s">
        <v>500</v>
      </c>
      <c r="E549" s="380"/>
      <c r="F549" s="384"/>
      <c r="G549" s="505"/>
      <c r="H549" s="419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  <c r="AW549" s="175"/>
      <c r="AX549" s="175"/>
      <c r="AY549" s="175"/>
      <c r="AZ549" s="175"/>
      <c r="BA549" s="175"/>
      <c r="BB549" s="175"/>
      <c r="BC549" s="175"/>
      <c r="BD549" s="175"/>
      <c r="BE549" s="175"/>
      <c r="BF549" s="175"/>
      <c r="BG549" s="175"/>
      <c r="BH549" s="175"/>
      <c r="BI549" s="175"/>
      <c r="BJ549" s="175"/>
      <c r="BK549" s="175"/>
      <c r="BL549" s="175"/>
      <c r="BM549" s="175"/>
      <c r="BN549" s="175"/>
      <c r="BO549" s="175"/>
      <c r="BP549" s="175"/>
      <c r="BQ549" s="175"/>
      <c r="BR549" s="175"/>
      <c r="BS549" s="175"/>
      <c r="BT549" s="175"/>
    </row>
    <row r="550" spans="1:72" s="174" customFormat="1" ht="11.4">
      <c r="A550" s="174">
        <v>1282</v>
      </c>
      <c r="B550" s="387"/>
      <c r="C550" s="47"/>
      <c r="D550" s="380"/>
      <c r="E550" s="380"/>
      <c r="F550" s="384"/>
      <c r="G550" s="505"/>
      <c r="H550" s="419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  <c r="AW550" s="175"/>
      <c r="AX550" s="175"/>
      <c r="AY550" s="175"/>
      <c r="AZ550" s="175"/>
      <c r="BA550" s="175"/>
      <c r="BB550" s="175"/>
      <c r="BC550" s="175"/>
      <c r="BD550" s="175"/>
      <c r="BE550" s="175"/>
      <c r="BF550" s="175"/>
      <c r="BG550" s="175"/>
      <c r="BH550" s="175"/>
      <c r="BI550" s="175"/>
      <c r="BJ550" s="175"/>
      <c r="BK550" s="175"/>
      <c r="BL550" s="175"/>
      <c r="BM550" s="175"/>
      <c r="BN550" s="175"/>
      <c r="BO550" s="175"/>
      <c r="BP550" s="175"/>
      <c r="BQ550" s="175"/>
      <c r="BR550" s="175"/>
      <c r="BS550" s="175"/>
      <c r="BT550" s="175"/>
    </row>
    <row r="551" spans="1:72" s="174" customFormat="1" ht="12" customHeight="1">
      <c r="B551" s="387"/>
      <c r="C551" s="43"/>
      <c r="D551" s="267" t="s">
        <v>501</v>
      </c>
      <c r="E551" s="269" t="s">
        <v>42</v>
      </c>
      <c r="F551" s="384">
        <v>20</v>
      </c>
      <c r="G551" s="505"/>
      <c r="H551" s="480">
        <f>F551*G551</f>
        <v>0</v>
      </c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  <c r="AZ551" s="175"/>
      <c r="BA551" s="175"/>
      <c r="BB551" s="175"/>
      <c r="BC551" s="175"/>
      <c r="BD551" s="175"/>
      <c r="BE551" s="175"/>
      <c r="BF551" s="175"/>
      <c r="BG551" s="175"/>
      <c r="BH551" s="175"/>
      <c r="BI551" s="175"/>
      <c r="BJ551" s="175"/>
      <c r="BK551" s="175"/>
      <c r="BL551" s="175"/>
      <c r="BM551" s="175"/>
      <c r="BN551" s="175"/>
      <c r="BO551" s="175"/>
      <c r="BP551" s="175"/>
      <c r="BQ551" s="175"/>
      <c r="BR551" s="175"/>
      <c r="BS551" s="175"/>
      <c r="BT551" s="175"/>
    </row>
    <row r="552" spans="1:72" s="174" customFormat="1" ht="12" customHeight="1">
      <c r="A552" s="174">
        <v>1283</v>
      </c>
      <c r="B552" s="387"/>
      <c r="C552" s="47"/>
      <c r="D552" s="380"/>
      <c r="E552" s="380"/>
      <c r="F552" s="384"/>
      <c r="G552" s="505"/>
      <c r="H552" s="419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  <c r="AW552" s="175"/>
      <c r="AX552" s="175"/>
      <c r="AY552" s="175"/>
      <c r="AZ552" s="175"/>
      <c r="BA552" s="175"/>
      <c r="BB552" s="175"/>
      <c r="BC552" s="175"/>
      <c r="BD552" s="175"/>
      <c r="BE552" s="175"/>
      <c r="BF552" s="175"/>
      <c r="BG552" s="175"/>
      <c r="BH552" s="175"/>
      <c r="BI552" s="175"/>
      <c r="BJ552" s="175"/>
      <c r="BK552" s="175"/>
      <c r="BL552" s="175"/>
      <c r="BM552" s="175"/>
      <c r="BN552" s="175"/>
      <c r="BO552" s="175"/>
      <c r="BP552" s="175"/>
      <c r="BQ552" s="175"/>
      <c r="BR552" s="175"/>
      <c r="BS552" s="175"/>
      <c r="BT552" s="175"/>
    </row>
    <row r="553" spans="1:72" s="174" customFormat="1" ht="12" customHeight="1">
      <c r="B553" s="387"/>
      <c r="C553" s="43"/>
      <c r="D553" s="267" t="s">
        <v>502</v>
      </c>
      <c r="E553" s="269" t="s">
        <v>42</v>
      </c>
      <c r="F553" s="384">
        <v>54</v>
      </c>
      <c r="G553" s="505"/>
      <c r="H553" s="480">
        <f>F553*G553</f>
        <v>0</v>
      </c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  <c r="AW553" s="175"/>
      <c r="AX553" s="175"/>
      <c r="AY553" s="175"/>
      <c r="AZ553" s="175"/>
      <c r="BA553" s="175"/>
      <c r="BB553" s="175"/>
      <c r="BC553" s="175"/>
      <c r="BD553" s="175"/>
      <c r="BE553" s="175"/>
      <c r="BF553" s="175"/>
      <c r="BG553" s="175"/>
      <c r="BH553" s="175"/>
      <c r="BI553" s="175"/>
      <c r="BJ553" s="175"/>
      <c r="BK553" s="175"/>
      <c r="BL553" s="175"/>
      <c r="BM553" s="175"/>
      <c r="BN553" s="175"/>
      <c r="BO553" s="175"/>
      <c r="BP553" s="175"/>
      <c r="BQ553" s="175"/>
      <c r="BR553" s="175"/>
      <c r="BS553" s="175"/>
      <c r="BT553" s="175"/>
    </row>
    <row r="554" spans="1:72" s="174" customFormat="1" ht="11.4">
      <c r="A554" s="174">
        <v>1284</v>
      </c>
      <c r="B554" s="387"/>
      <c r="C554" s="47"/>
      <c r="D554" s="380"/>
      <c r="E554" s="380"/>
      <c r="F554" s="384"/>
      <c r="G554" s="505"/>
      <c r="H554" s="419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5"/>
      <c r="BB554" s="175"/>
      <c r="BC554" s="175"/>
      <c r="BD554" s="175"/>
      <c r="BE554" s="175"/>
      <c r="BF554" s="175"/>
      <c r="BG554" s="175"/>
      <c r="BH554" s="175"/>
      <c r="BI554" s="175"/>
      <c r="BJ554" s="175"/>
      <c r="BK554" s="175"/>
      <c r="BL554" s="175"/>
      <c r="BM554" s="175"/>
      <c r="BN554" s="175"/>
      <c r="BO554" s="175"/>
      <c r="BP554" s="175"/>
      <c r="BQ554" s="175"/>
      <c r="BR554" s="175"/>
      <c r="BS554" s="175"/>
      <c r="BT554" s="175"/>
    </row>
    <row r="555" spans="1:72" s="174" customFormat="1" ht="12" customHeight="1">
      <c r="B555" s="387"/>
      <c r="C555" s="47"/>
      <c r="D555" s="267" t="s">
        <v>503</v>
      </c>
      <c r="E555" s="380"/>
      <c r="F555" s="384"/>
      <c r="G555" s="505"/>
      <c r="H555" s="419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5"/>
      <c r="BB555" s="175"/>
      <c r="BC555" s="175"/>
      <c r="BD555" s="175"/>
      <c r="BE555" s="175"/>
      <c r="BF555" s="175"/>
      <c r="BG555" s="175"/>
      <c r="BH555" s="175"/>
      <c r="BI555" s="175"/>
      <c r="BJ555" s="175"/>
      <c r="BK555" s="175"/>
      <c r="BL555" s="175"/>
      <c r="BM555" s="175"/>
      <c r="BN555" s="175"/>
      <c r="BO555" s="175"/>
      <c r="BP555" s="175"/>
      <c r="BQ555" s="175"/>
      <c r="BR555" s="175"/>
      <c r="BS555" s="175"/>
      <c r="BT555" s="175"/>
    </row>
    <row r="556" spans="1:72" s="174" customFormat="1" ht="11.4">
      <c r="A556" s="174">
        <v>1285</v>
      </c>
      <c r="B556" s="387"/>
      <c r="C556" s="47"/>
      <c r="D556" s="380"/>
      <c r="E556" s="380"/>
      <c r="F556" s="384"/>
      <c r="G556" s="505"/>
      <c r="H556" s="419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75"/>
      <c r="BB556" s="175"/>
      <c r="BC556" s="175"/>
      <c r="BD556" s="175"/>
      <c r="BE556" s="175"/>
      <c r="BF556" s="175"/>
      <c r="BG556" s="175"/>
      <c r="BH556" s="175"/>
      <c r="BI556" s="175"/>
      <c r="BJ556" s="175"/>
      <c r="BK556" s="175"/>
      <c r="BL556" s="175"/>
      <c r="BM556" s="175"/>
      <c r="BN556" s="175"/>
      <c r="BO556" s="175"/>
      <c r="BP556" s="175"/>
      <c r="BQ556" s="175"/>
      <c r="BR556" s="175"/>
      <c r="BS556" s="175"/>
      <c r="BT556" s="175"/>
    </row>
    <row r="557" spans="1:72" s="174" customFormat="1" ht="11.4">
      <c r="B557" s="387"/>
      <c r="C557" s="47"/>
      <c r="D557" s="267" t="s">
        <v>504</v>
      </c>
      <c r="E557" s="269" t="s">
        <v>42</v>
      </c>
      <c r="F557" s="384">
        <v>74</v>
      </c>
      <c r="G557" s="505"/>
      <c r="H557" s="480">
        <f>F557*G557</f>
        <v>0</v>
      </c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  <c r="BC557" s="175"/>
      <c r="BD557" s="175"/>
      <c r="BE557" s="175"/>
      <c r="BF557" s="175"/>
      <c r="BG557" s="175"/>
      <c r="BH557" s="175"/>
      <c r="BI557" s="175"/>
      <c r="BJ557" s="175"/>
      <c r="BK557" s="175"/>
      <c r="BL557" s="175"/>
      <c r="BM557" s="175"/>
      <c r="BN557" s="175"/>
      <c r="BO557" s="175"/>
      <c r="BP557" s="175"/>
      <c r="BQ557" s="175"/>
      <c r="BR557" s="175"/>
      <c r="BS557" s="175"/>
      <c r="BT557" s="175"/>
    </row>
    <row r="558" spans="1:72" s="174" customFormat="1" ht="12" customHeight="1">
      <c r="B558" s="387"/>
      <c r="C558" s="47"/>
      <c r="D558" s="380"/>
      <c r="E558" s="380"/>
      <c r="F558" s="384"/>
      <c r="G558" s="505"/>
      <c r="H558" s="419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  <c r="BI558" s="175"/>
      <c r="BJ558" s="175"/>
      <c r="BK558" s="175"/>
      <c r="BL558" s="175"/>
      <c r="BM558" s="175"/>
      <c r="BN558" s="175"/>
      <c r="BO558" s="175"/>
      <c r="BP558" s="175"/>
      <c r="BQ558" s="175"/>
      <c r="BR558" s="175"/>
      <c r="BS558" s="175"/>
      <c r="BT558" s="175"/>
    </row>
    <row r="559" spans="1:72" s="174" customFormat="1" ht="22.8">
      <c r="B559" s="266" t="s">
        <v>516</v>
      </c>
      <c r="C559" s="47"/>
      <c r="D559" s="267" t="s">
        <v>505</v>
      </c>
      <c r="E559" s="380"/>
      <c r="F559" s="384"/>
      <c r="G559" s="505"/>
      <c r="H559" s="419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  <c r="BC559" s="175"/>
      <c r="BD559" s="175"/>
      <c r="BE559" s="175"/>
      <c r="BF559" s="175"/>
      <c r="BG559" s="175"/>
      <c r="BH559" s="175"/>
      <c r="BI559" s="175"/>
      <c r="BJ559" s="175"/>
      <c r="BK559" s="175"/>
      <c r="BL559" s="175"/>
      <c r="BM559" s="175"/>
      <c r="BN559" s="175"/>
      <c r="BO559" s="175"/>
      <c r="BP559" s="175"/>
      <c r="BQ559" s="175"/>
      <c r="BR559" s="175"/>
      <c r="BS559" s="175"/>
      <c r="BT559" s="175"/>
    </row>
    <row r="560" spans="1:72" s="174" customFormat="1" ht="12" customHeight="1">
      <c r="B560" s="387"/>
      <c r="C560" s="47"/>
      <c r="D560" s="380"/>
      <c r="E560" s="380"/>
      <c r="F560" s="384"/>
      <c r="G560" s="505"/>
      <c r="H560" s="419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  <c r="BI560" s="175"/>
      <c r="BJ560" s="175"/>
      <c r="BK560" s="175"/>
      <c r="BL560" s="175"/>
      <c r="BM560" s="175"/>
      <c r="BN560" s="175"/>
      <c r="BO560" s="175"/>
      <c r="BP560" s="175"/>
      <c r="BQ560" s="175"/>
      <c r="BR560" s="175"/>
      <c r="BS560" s="175"/>
      <c r="BT560" s="175"/>
    </row>
    <row r="561" spans="2:72" s="174" customFormat="1" ht="11.4">
      <c r="B561" s="387"/>
      <c r="C561" s="47"/>
      <c r="D561" s="267" t="s">
        <v>506</v>
      </c>
      <c r="E561" s="380"/>
      <c r="F561" s="384"/>
      <c r="G561" s="505"/>
      <c r="H561" s="419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  <c r="BC561" s="175"/>
      <c r="BD561" s="175"/>
      <c r="BE561" s="175"/>
      <c r="BF561" s="175"/>
      <c r="BG561" s="175"/>
      <c r="BH561" s="175"/>
      <c r="BI561" s="175"/>
      <c r="BJ561" s="175"/>
      <c r="BK561" s="175"/>
      <c r="BL561" s="175"/>
      <c r="BM561" s="175"/>
      <c r="BN561" s="175"/>
      <c r="BO561" s="175"/>
      <c r="BP561" s="175"/>
      <c r="BQ561" s="175"/>
      <c r="BR561" s="175"/>
      <c r="BS561" s="175"/>
      <c r="BT561" s="175"/>
    </row>
    <row r="562" spans="2:72" s="174" customFormat="1" ht="12" customHeight="1">
      <c r="B562" s="387"/>
      <c r="C562" s="47"/>
      <c r="D562" s="380"/>
      <c r="E562" s="380"/>
      <c r="F562" s="384"/>
      <c r="G562" s="505"/>
      <c r="H562" s="419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  <c r="BI562" s="175"/>
      <c r="BJ562" s="175"/>
      <c r="BK562" s="175"/>
      <c r="BL562" s="175"/>
      <c r="BM562" s="175"/>
      <c r="BN562" s="175"/>
      <c r="BO562" s="175"/>
      <c r="BP562" s="175"/>
      <c r="BQ562" s="175"/>
      <c r="BR562" s="175"/>
      <c r="BS562" s="175"/>
      <c r="BT562" s="175"/>
    </row>
    <row r="563" spans="2:72" s="174" customFormat="1" ht="12" customHeight="1">
      <c r="B563" s="387"/>
      <c r="C563" s="47"/>
      <c r="D563" s="267" t="s">
        <v>507</v>
      </c>
      <c r="E563" s="269" t="s">
        <v>127</v>
      </c>
      <c r="F563" s="384">
        <v>2</v>
      </c>
      <c r="G563" s="505"/>
      <c r="H563" s="480">
        <f>F563*G563</f>
        <v>0</v>
      </c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  <c r="BI563" s="175"/>
      <c r="BJ563" s="175"/>
      <c r="BK563" s="175"/>
      <c r="BL563" s="175"/>
      <c r="BM563" s="175"/>
      <c r="BN563" s="175"/>
      <c r="BO563" s="175"/>
      <c r="BP563" s="175"/>
      <c r="BQ563" s="175"/>
      <c r="BR563" s="175"/>
      <c r="BS563" s="175"/>
      <c r="BT563" s="175"/>
    </row>
    <row r="564" spans="2:72" s="174" customFormat="1" ht="12" customHeight="1">
      <c r="B564" s="387"/>
      <c r="C564" s="47"/>
      <c r="D564" s="380"/>
      <c r="E564" s="380"/>
      <c r="F564" s="384"/>
      <c r="G564" s="505"/>
      <c r="H564" s="419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  <c r="BI564" s="175"/>
      <c r="BJ564" s="175"/>
      <c r="BK564" s="175"/>
      <c r="BL564" s="175"/>
      <c r="BM564" s="175"/>
      <c r="BN564" s="175"/>
      <c r="BO564" s="175"/>
      <c r="BP564" s="175"/>
      <c r="BQ564" s="175"/>
      <c r="BR564" s="175"/>
      <c r="BS564" s="175"/>
      <c r="BT564" s="175"/>
    </row>
    <row r="565" spans="2:72" s="174" customFormat="1" ht="12" customHeight="1">
      <c r="B565" s="266" t="s">
        <v>517</v>
      </c>
      <c r="C565" s="47"/>
      <c r="D565" s="267" t="s">
        <v>508</v>
      </c>
      <c r="E565" s="269" t="s">
        <v>15</v>
      </c>
      <c r="F565" s="384">
        <v>16</v>
      </c>
      <c r="G565" s="505"/>
      <c r="H565" s="480">
        <f>F565*G565</f>
        <v>0</v>
      </c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  <c r="BI565" s="175"/>
      <c r="BJ565" s="175"/>
      <c r="BK565" s="175"/>
      <c r="BL565" s="175"/>
      <c r="BM565" s="175"/>
      <c r="BN565" s="175"/>
      <c r="BO565" s="175"/>
      <c r="BP565" s="175"/>
      <c r="BQ565" s="175"/>
      <c r="BR565" s="175"/>
      <c r="BS565" s="175"/>
      <c r="BT565" s="175"/>
    </row>
    <row r="566" spans="2:72" s="174" customFormat="1" ht="11.4">
      <c r="B566" s="387"/>
      <c r="C566" s="47"/>
      <c r="D566" s="380"/>
      <c r="E566" s="380"/>
      <c r="F566" s="384"/>
      <c r="G566" s="505" t="s">
        <v>311</v>
      </c>
      <c r="H566" s="419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  <c r="BC566" s="175"/>
      <c r="BD566" s="175"/>
      <c r="BE566" s="175"/>
      <c r="BF566" s="175"/>
      <c r="BG566" s="175"/>
      <c r="BH566" s="175"/>
      <c r="BI566" s="175"/>
      <c r="BJ566" s="175"/>
      <c r="BK566" s="175"/>
      <c r="BL566" s="175"/>
      <c r="BM566" s="175"/>
      <c r="BN566" s="175"/>
      <c r="BO566" s="175"/>
      <c r="BP566" s="175"/>
      <c r="BQ566" s="175"/>
      <c r="BR566" s="175"/>
      <c r="BS566" s="175"/>
      <c r="BT566" s="175"/>
    </row>
    <row r="567" spans="2:72" s="174" customFormat="1" ht="22.8">
      <c r="B567" s="266" t="s">
        <v>518</v>
      </c>
      <c r="C567" s="47"/>
      <c r="D567" s="267" t="s">
        <v>509</v>
      </c>
      <c r="E567" s="269" t="s">
        <v>15</v>
      </c>
      <c r="F567" s="384">
        <v>16</v>
      </c>
      <c r="G567" s="505"/>
      <c r="H567" s="480">
        <f>F567*G567</f>
        <v>0</v>
      </c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  <c r="BI567" s="175"/>
      <c r="BJ567" s="175"/>
      <c r="BK567" s="175"/>
      <c r="BL567" s="175"/>
      <c r="BM567" s="175"/>
      <c r="BN567" s="175"/>
      <c r="BO567" s="175"/>
      <c r="BP567" s="175"/>
      <c r="BQ567" s="175"/>
      <c r="BR567" s="175"/>
      <c r="BS567" s="175"/>
      <c r="BT567" s="175"/>
    </row>
    <row r="568" spans="2:72" s="174" customFormat="1" ht="11.4">
      <c r="B568" s="387"/>
      <c r="C568" s="47"/>
      <c r="D568" s="388"/>
      <c r="E568" s="119"/>
      <c r="F568" s="384"/>
      <c r="G568" s="505"/>
      <c r="H568" s="418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  <c r="BI568" s="175"/>
      <c r="BJ568" s="175"/>
      <c r="BK568" s="175"/>
      <c r="BL568" s="175"/>
      <c r="BM568" s="175"/>
      <c r="BN568" s="175"/>
      <c r="BO568" s="175"/>
      <c r="BP568" s="175"/>
      <c r="BQ568" s="175"/>
      <c r="BR568" s="175"/>
      <c r="BS568" s="175"/>
      <c r="BT568" s="175"/>
    </row>
    <row r="569" spans="2:72" s="174" customFormat="1" ht="12" customHeight="1">
      <c r="B569" s="266" t="s">
        <v>519</v>
      </c>
      <c r="C569" s="47"/>
      <c r="D569" s="267" t="s">
        <v>510</v>
      </c>
      <c r="E569" s="380"/>
      <c r="F569" s="384"/>
      <c r="G569" s="505"/>
      <c r="H569" s="419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75"/>
      <c r="BB569" s="175"/>
      <c r="BC569" s="175"/>
      <c r="BD569" s="175"/>
      <c r="BE569" s="175"/>
      <c r="BF569" s="175"/>
      <c r="BG569" s="175"/>
      <c r="BH569" s="175"/>
      <c r="BI569" s="175"/>
      <c r="BJ569" s="175"/>
      <c r="BK569" s="175"/>
      <c r="BL569" s="175"/>
      <c r="BM569" s="175"/>
      <c r="BN569" s="175"/>
      <c r="BO569" s="175"/>
      <c r="BP569" s="175"/>
      <c r="BQ569" s="175"/>
      <c r="BR569" s="175"/>
      <c r="BS569" s="175"/>
      <c r="BT569" s="175"/>
    </row>
    <row r="570" spans="2:72" s="174" customFormat="1" ht="11.4">
      <c r="B570" s="387"/>
      <c r="C570" s="47"/>
      <c r="D570" s="380"/>
      <c r="E570" s="380"/>
      <c r="F570" s="384"/>
      <c r="G570" s="505"/>
      <c r="H570" s="419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175"/>
      <c r="BB570" s="175"/>
      <c r="BC570" s="175"/>
      <c r="BD570" s="175"/>
      <c r="BE570" s="175"/>
      <c r="BF570" s="175"/>
      <c r="BG570" s="175"/>
      <c r="BH570" s="175"/>
      <c r="BI570" s="175"/>
      <c r="BJ570" s="175"/>
      <c r="BK570" s="175"/>
      <c r="BL570" s="175"/>
      <c r="BM570" s="175"/>
      <c r="BN570" s="175"/>
      <c r="BO570" s="175"/>
      <c r="BP570" s="175"/>
      <c r="BQ570" s="175"/>
      <c r="BR570" s="175"/>
      <c r="BS570" s="175"/>
      <c r="BT570" s="175"/>
    </row>
    <row r="571" spans="2:72" s="174" customFormat="1" ht="12" customHeight="1">
      <c r="B571" s="387"/>
      <c r="C571" s="47"/>
      <c r="D571" s="267" t="s">
        <v>511</v>
      </c>
      <c r="E571" s="269" t="s">
        <v>44</v>
      </c>
      <c r="F571" s="384">
        <v>20</v>
      </c>
      <c r="G571" s="505"/>
      <c r="H571" s="480">
        <f>F571*G571</f>
        <v>0</v>
      </c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  <c r="AZ571" s="175"/>
      <c r="BA571" s="175"/>
      <c r="BB571" s="175"/>
      <c r="BC571" s="175"/>
      <c r="BD571" s="175"/>
      <c r="BE571" s="175"/>
      <c r="BF571" s="175"/>
      <c r="BG571" s="175"/>
      <c r="BH571" s="175"/>
      <c r="BI571" s="175"/>
      <c r="BJ571" s="175"/>
      <c r="BK571" s="175"/>
      <c r="BL571" s="175"/>
      <c r="BM571" s="175"/>
      <c r="BN571" s="175"/>
      <c r="BO571" s="175"/>
      <c r="BP571" s="175"/>
      <c r="BQ571" s="175"/>
      <c r="BR571" s="175"/>
      <c r="BS571" s="175"/>
      <c r="BT571" s="175"/>
    </row>
    <row r="572" spans="2:72" s="174" customFormat="1" ht="12" customHeight="1">
      <c r="B572" s="387"/>
      <c r="C572" s="47"/>
      <c r="D572" s="380"/>
      <c r="E572" s="380"/>
      <c r="F572" s="384"/>
      <c r="G572" s="505"/>
      <c r="H572" s="419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  <c r="BI572" s="175"/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</row>
    <row r="573" spans="2:72" s="174" customFormat="1" ht="12" customHeight="1">
      <c r="B573" s="387"/>
      <c r="C573" s="47"/>
      <c r="D573" s="267" t="s">
        <v>512</v>
      </c>
      <c r="E573" s="269" t="s">
        <v>44</v>
      </c>
      <c r="F573" s="384">
        <v>5</v>
      </c>
      <c r="G573" s="505"/>
      <c r="H573" s="480">
        <f>F573*G573</f>
        <v>0</v>
      </c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  <c r="BI573" s="175"/>
      <c r="BJ573" s="175"/>
      <c r="BK573" s="175"/>
      <c r="BL573" s="175"/>
      <c r="BM573" s="175"/>
      <c r="BN573" s="175"/>
      <c r="BO573" s="175"/>
      <c r="BP573" s="175"/>
      <c r="BQ573" s="175"/>
      <c r="BR573" s="175"/>
      <c r="BS573" s="175"/>
      <c r="BT573" s="175"/>
    </row>
    <row r="574" spans="2:72" s="174" customFormat="1" ht="12" customHeight="1">
      <c r="B574" s="387"/>
      <c r="C574" s="47"/>
      <c r="D574" s="380"/>
      <c r="E574" s="380"/>
      <c r="F574" s="384"/>
      <c r="G574" s="505"/>
      <c r="H574" s="419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  <c r="BI574" s="175"/>
      <c r="BJ574" s="175"/>
      <c r="BK574" s="175"/>
      <c r="BL574" s="175"/>
      <c r="BM574" s="175"/>
      <c r="BN574" s="175"/>
      <c r="BO574" s="175"/>
      <c r="BP574" s="175"/>
      <c r="BQ574" s="175"/>
      <c r="BR574" s="175"/>
      <c r="BS574" s="175"/>
      <c r="BT574" s="175"/>
    </row>
    <row r="575" spans="2:72" s="174" customFormat="1" ht="12" customHeight="1">
      <c r="B575" s="266" t="s">
        <v>520</v>
      </c>
      <c r="C575" s="47"/>
      <c r="D575" s="267" t="s">
        <v>513</v>
      </c>
      <c r="E575" s="380"/>
      <c r="F575" s="384"/>
      <c r="G575" s="505"/>
      <c r="H575" s="419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  <c r="BI575" s="175"/>
      <c r="BJ575" s="175"/>
      <c r="BK575" s="175"/>
      <c r="BL575" s="175"/>
      <c r="BM575" s="175"/>
      <c r="BN575" s="175"/>
      <c r="BO575" s="175"/>
      <c r="BP575" s="175"/>
      <c r="BQ575" s="175"/>
      <c r="BR575" s="175"/>
      <c r="BS575" s="175"/>
      <c r="BT575" s="175"/>
    </row>
    <row r="576" spans="2:72" s="174" customFormat="1" ht="12" customHeight="1">
      <c r="B576" s="47"/>
      <c r="C576" s="47"/>
      <c r="D576" s="380"/>
      <c r="E576" s="380"/>
      <c r="F576" s="384"/>
      <c r="G576" s="505"/>
      <c r="H576" s="419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  <c r="BC576" s="175"/>
      <c r="BD576" s="175"/>
      <c r="BE576" s="175"/>
      <c r="BF576" s="175"/>
      <c r="BG576" s="175"/>
      <c r="BH576" s="175"/>
      <c r="BI576" s="175"/>
      <c r="BJ576" s="175"/>
      <c r="BK576" s="175"/>
      <c r="BL576" s="175"/>
      <c r="BM576" s="175"/>
      <c r="BN576" s="175"/>
      <c r="BO576" s="175"/>
      <c r="BP576" s="175"/>
      <c r="BQ576" s="175"/>
      <c r="BR576" s="175"/>
      <c r="BS576" s="175"/>
      <c r="BT576" s="175"/>
    </row>
    <row r="577" spans="2:72" s="174" customFormat="1" ht="12" customHeight="1">
      <c r="B577" s="47"/>
      <c r="C577" s="47"/>
      <c r="D577" s="267" t="s">
        <v>511</v>
      </c>
      <c r="E577" s="269" t="s">
        <v>44</v>
      </c>
      <c r="F577" s="384">
        <v>20</v>
      </c>
      <c r="G577" s="505"/>
      <c r="H577" s="480">
        <f>F577*G577</f>
        <v>0</v>
      </c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  <c r="BI577" s="175"/>
      <c r="BJ577" s="175"/>
      <c r="BK577" s="175"/>
      <c r="BL577" s="175"/>
      <c r="BM577" s="175"/>
      <c r="BN577" s="175"/>
      <c r="BO577" s="175"/>
      <c r="BP577" s="175"/>
      <c r="BQ577" s="175"/>
      <c r="BR577" s="175"/>
      <c r="BS577" s="175"/>
      <c r="BT577" s="175"/>
    </row>
    <row r="578" spans="2:72" s="174" customFormat="1" ht="12" customHeight="1">
      <c r="B578" s="47"/>
      <c r="C578" s="47"/>
      <c r="D578" s="380"/>
      <c r="E578" s="380"/>
      <c r="F578" s="384"/>
      <c r="G578" s="505"/>
      <c r="H578" s="419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  <c r="BI578" s="175"/>
      <c r="BJ578" s="175"/>
      <c r="BK578" s="175"/>
      <c r="BL578" s="175"/>
      <c r="BM578" s="175"/>
      <c r="BN578" s="175"/>
      <c r="BO578" s="175"/>
      <c r="BP578" s="175"/>
      <c r="BQ578" s="175"/>
      <c r="BR578" s="175"/>
      <c r="BS578" s="175"/>
      <c r="BT578" s="175"/>
    </row>
    <row r="579" spans="2:72" s="174" customFormat="1" ht="12" customHeight="1">
      <c r="B579" s="47"/>
      <c r="C579" s="47"/>
      <c r="D579" s="267" t="s">
        <v>512</v>
      </c>
      <c r="E579" s="269" t="s">
        <v>44</v>
      </c>
      <c r="F579" s="384">
        <v>5</v>
      </c>
      <c r="G579" s="505"/>
      <c r="H579" s="480">
        <f>F579*G579</f>
        <v>0</v>
      </c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  <c r="BI579" s="175"/>
      <c r="BJ579" s="175"/>
      <c r="BK579" s="175"/>
      <c r="BL579" s="175"/>
      <c r="BM579" s="175"/>
      <c r="BN579" s="175"/>
      <c r="BO579" s="175"/>
      <c r="BP579" s="175"/>
      <c r="BQ579" s="175"/>
      <c r="BR579" s="175"/>
      <c r="BS579" s="175"/>
      <c r="BT579" s="175"/>
    </row>
    <row r="580" spans="2:72" s="174" customFormat="1" ht="12" customHeight="1">
      <c r="B580" s="47"/>
      <c r="C580" s="47"/>
      <c r="D580" s="47"/>
      <c r="E580" s="47"/>
      <c r="F580" s="47"/>
      <c r="G580" s="51"/>
      <c r="H580" s="52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  <c r="BI580" s="175"/>
      <c r="BJ580" s="175"/>
      <c r="BK580" s="175"/>
      <c r="BL580" s="175"/>
      <c r="BM580" s="175"/>
      <c r="BN580" s="175"/>
      <c r="BO580" s="175"/>
      <c r="BP580" s="175"/>
      <c r="BQ580" s="175"/>
      <c r="BR580" s="175"/>
      <c r="BS580" s="175"/>
      <c r="BT580" s="175"/>
    </row>
    <row r="581" spans="2:72" s="174" customFormat="1" ht="11.4">
      <c r="B581" s="47"/>
      <c r="C581" s="47"/>
      <c r="D581" s="47"/>
      <c r="E581" s="47"/>
      <c r="F581" s="47"/>
      <c r="G581" s="51"/>
      <c r="H581" s="52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  <c r="BI581" s="175"/>
      <c r="BJ581" s="175"/>
      <c r="BK581" s="175"/>
      <c r="BL581" s="175"/>
      <c r="BM581" s="175"/>
      <c r="BN581" s="175"/>
      <c r="BO581" s="175"/>
      <c r="BP581" s="175"/>
      <c r="BQ581" s="175"/>
      <c r="BR581" s="175"/>
      <c r="BS581" s="175"/>
      <c r="BT581" s="175"/>
    </row>
    <row r="582" spans="2:72" s="174" customFormat="1" ht="11.4">
      <c r="B582" s="47"/>
      <c r="C582" s="47"/>
      <c r="D582" s="47"/>
      <c r="E582" s="47"/>
      <c r="F582" s="47"/>
      <c r="G582" s="51"/>
      <c r="H582" s="52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  <c r="BI582" s="175"/>
      <c r="BJ582" s="175"/>
      <c r="BK582" s="175"/>
      <c r="BL582" s="175"/>
      <c r="BM582" s="175"/>
      <c r="BN582" s="175"/>
      <c r="BO582" s="175"/>
      <c r="BP582" s="175"/>
      <c r="BQ582" s="175"/>
      <c r="BR582" s="175"/>
      <c r="BS582" s="175"/>
      <c r="BT582" s="175"/>
    </row>
    <row r="583" spans="2:72" s="174" customFormat="1" ht="12" customHeight="1">
      <c r="B583" s="47"/>
      <c r="C583" s="47"/>
      <c r="D583" s="47"/>
      <c r="E583" s="47"/>
      <c r="F583" s="47"/>
      <c r="G583" s="51"/>
      <c r="H583" s="52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  <c r="BI583" s="175"/>
      <c r="BJ583" s="175"/>
      <c r="BK583" s="175"/>
      <c r="BL583" s="175"/>
      <c r="BM583" s="175"/>
      <c r="BN583" s="175"/>
      <c r="BO583" s="175"/>
      <c r="BP583" s="175"/>
      <c r="BQ583" s="175"/>
      <c r="BR583" s="175"/>
      <c r="BS583" s="175"/>
      <c r="BT583" s="175"/>
    </row>
    <row r="584" spans="2:72" s="174" customFormat="1" ht="11.4">
      <c r="B584" s="47"/>
      <c r="C584" s="47"/>
      <c r="D584" s="47"/>
      <c r="E584" s="47"/>
      <c r="F584" s="47"/>
      <c r="G584" s="51"/>
      <c r="H584" s="52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  <c r="BI584" s="175"/>
      <c r="BJ584" s="175"/>
      <c r="BK584" s="175"/>
      <c r="BL584" s="175"/>
      <c r="BM584" s="175"/>
      <c r="BN584" s="175"/>
      <c r="BO584" s="175"/>
      <c r="BP584" s="175"/>
      <c r="BQ584" s="175"/>
      <c r="BR584" s="175"/>
      <c r="BS584" s="175"/>
      <c r="BT584" s="175"/>
    </row>
    <row r="585" spans="2:72" s="174" customFormat="1" ht="11.4">
      <c r="B585" s="47"/>
      <c r="C585" s="47"/>
      <c r="D585" s="47"/>
      <c r="E585" s="47"/>
      <c r="F585" s="47"/>
      <c r="G585" s="51"/>
      <c r="H585" s="52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  <c r="BC585" s="175"/>
      <c r="BD585" s="175"/>
      <c r="BE585" s="175"/>
      <c r="BF585" s="175"/>
      <c r="BG585" s="175"/>
      <c r="BH585" s="175"/>
      <c r="BI585" s="175"/>
      <c r="BJ585" s="175"/>
      <c r="BK585" s="175"/>
      <c r="BL585" s="175"/>
      <c r="BM585" s="175"/>
      <c r="BN585" s="175"/>
      <c r="BO585" s="175"/>
      <c r="BP585" s="175"/>
      <c r="BQ585" s="175"/>
      <c r="BR585" s="175"/>
      <c r="BS585" s="175"/>
      <c r="BT585" s="175"/>
    </row>
    <row r="586" spans="2:72" s="174" customFormat="1" ht="12" customHeight="1">
      <c r="B586" s="47"/>
      <c r="C586" s="47"/>
      <c r="D586" s="47"/>
      <c r="E586" s="47"/>
      <c r="F586" s="47"/>
      <c r="G586" s="416"/>
      <c r="H586" s="52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  <c r="BC586" s="175"/>
      <c r="BD586" s="175"/>
      <c r="BE586" s="175"/>
      <c r="BF586" s="175"/>
      <c r="BG586" s="175"/>
      <c r="BH586" s="175"/>
      <c r="BI586" s="175"/>
      <c r="BJ586" s="175"/>
      <c r="BK586" s="175"/>
      <c r="BL586" s="175"/>
      <c r="BM586" s="175"/>
      <c r="BN586" s="175"/>
      <c r="BO586" s="175"/>
      <c r="BP586" s="175"/>
      <c r="BQ586" s="175"/>
      <c r="BR586" s="175"/>
      <c r="BS586" s="175"/>
      <c r="BT586" s="175"/>
    </row>
    <row r="587" spans="2:72" s="174" customFormat="1" ht="12" customHeight="1">
      <c r="B587" s="47"/>
      <c r="C587" s="47"/>
      <c r="D587" s="47"/>
      <c r="E587" s="47"/>
      <c r="F587" s="47"/>
      <c r="G587" s="416"/>
      <c r="H587" s="52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  <c r="BC587" s="175"/>
      <c r="BD587" s="175"/>
      <c r="BE587" s="175"/>
      <c r="BF587" s="175"/>
      <c r="BG587" s="175"/>
      <c r="BH587" s="175"/>
      <c r="BI587" s="175"/>
      <c r="BJ587" s="175"/>
      <c r="BK587" s="175"/>
      <c r="BL587" s="175"/>
      <c r="BM587" s="175"/>
      <c r="BN587" s="175"/>
      <c r="BO587" s="175"/>
      <c r="BP587" s="175"/>
      <c r="BQ587" s="175"/>
      <c r="BR587" s="175"/>
      <c r="BS587" s="175"/>
      <c r="BT587" s="175"/>
    </row>
    <row r="588" spans="2:72" s="174" customFormat="1" ht="12" customHeight="1">
      <c r="B588" s="47"/>
      <c r="C588" s="47"/>
      <c r="D588" s="47"/>
      <c r="E588" s="47"/>
      <c r="F588" s="47"/>
      <c r="G588" s="416"/>
      <c r="H588" s="52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  <c r="BI588" s="175"/>
      <c r="BJ588" s="175"/>
      <c r="BK588" s="175"/>
      <c r="BL588" s="175"/>
      <c r="BM588" s="175"/>
      <c r="BN588" s="175"/>
      <c r="BO588" s="175"/>
      <c r="BP588" s="175"/>
      <c r="BQ588" s="175"/>
      <c r="BR588" s="175"/>
      <c r="BS588" s="175"/>
      <c r="BT588" s="175"/>
    </row>
    <row r="589" spans="2:72" s="174" customFormat="1" ht="12" customHeight="1">
      <c r="B589" s="47"/>
      <c r="C589" s="47"/>
      <c r="D589" s="47"/>
      <c r="E589" s="47"/>
      <c r="F589" s="47"/>
      <c r="G589" s="416"/>
      <c r="H589" s="52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  <c r="BC589" s="175"/>
      <c r="BD589" s="175"/>
      <c r="BE589" s="175"/>
      <c r="BF589" s="175"/>
      <c r="BG589" s="175"/>
      <c r="BH589" s="175"/>
      <c r="BI589" s="175"/>
      <c r="BJ589" s="175"/>
      <c r="BK589" s="175"/>
      <c r="BL589" s="175"/>
      <c r="BM589" s="175"/>
      <c r="BN589" s="175"/>
      <c r="BO589" s="175"/>
      <c r="BP589" s="175"/>
      <c r="BQ589" s="175"/>
      <c r="BR589" s="175"/>
      <c r="BS589" s="175"/>
      <c r="BT589" s="175"/>
    </row>
    <row r="590" spans="2:72" s="174" customFormat="1" ht="12" customHeight="1">
      <c r="B590" s="47"/>
      <c r="C590" s="47"/>
      <c r="D590" s="47"/>
      <c r="E590" s="47"/>
      <c r="F590" s="47"/>
      <c r="G590" s="416"/>
      <c r="H590" s="52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  <c r="BC590" s="175"/>
      <c r="BD590" s="175"/>
      <c r="BE590" s="175"/>
      <c r="BF590" s="175"/>
      <c r="BG590" s="175"/>
      <c r="BH590" s="175"/>
      <c r="BI590" s="175"/>
      <c r="BJ590" s="175"/>
      <c r="BK590" s="175"/>
      <c r="BL590" s="175"/>
      <c r="BM590" s="175"/>
      <c r="BN590" s="175"/>
      <c r="BO590" s="175"/>
      <c r="BP590" s="175"/>
      <c r="BQ590" s="175"/>
      <c r="BR590" s="175"/>
      <c r="BS590" s="175"/>
      <c r="BT590" s="175"/>
    </row>
    <row r="591" spans="2:72" s="174" customFormat="1" ht="12" customHeight="1">
      <c r="B591" s="47"/>
      <c r="C591" s="47"/>
      <c r="D591" s="47"/>
      <c r="E591" s="47"/>
      <c r="F591" s="47"/>
      <c r="G591" s="416"/>
      <c r="H591" s="52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  <c r="BC591" s="175"/>
      <c r="BD591" s="175"/>
      <c r="BE591" s="175"/>
      <c r="BF591" s="175"/>
      <c r="BG591" s="175"/>
      <c r="BH591" s="175"/>
      <c r="BI591" s="175"/>
      <c r="BJ591" s="175"/>
      <c r="BK591" s="175"/>
      <c r="BL591" s="175"/>
      <c r="BM591" s="175"/>
      <c r="BN591" s="175"/>
      <c r="BO591" s="175"/>
      <c r="BP591" s="175"/>
      <c r="BQ591" s="175"/>
      <c r="BR591" s="175"/>
      <c r="BS591" s="175"/>
      <c r="BT591" s="175"/>
    </row>
    <row r="592" spans="2:72" s="174" customFormat="1" ht="12" customHeight="1">
      <c r="B592" s="47"/>
      <c r="C592" s="47"/>
      <c r="D592" s="47"/>
      <c r="E592" s="47"/>
      <c r="F592" s="47"/>
      <c r="G592" s="416"/>
      <c r="H592" s="52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  <c r="BC592" s="175"/>
      <c r="BD592" s="175"/>
      <c r="BE592" s="175"/>
      <c r="BF592" s="175"/>
      <c r="BG592" s="175"/>
      <c r="BH592" s="175"/>
      <c r="BI592" s="175"/>
      <c r="BJ592" s="175"/>
      <c r="BK592" s="175"/>
      <c r="BL592" s="175"/>
      <c r="BM592" s="175"/>
      <c r="BN592" s="175"/>
      <c r="BO592" s="175"/>
      <c r="BP592" s="175"/>
      <c r="BQ592" s="175"/>
      <c r="BR592" s="175"/>
      <c r="BS592" s="175"/>
      <c r="BT592" s="175"/>
    </row>
    <row r="593" spans="2:72" s="174" customFormat="1" ht="12" customHeight="1">
      <c r="B593" s="47"/>
      <c r="C593" s="47"/>
      <c r="D593" s="47"/>
      <c r="E593" s="47"/>
      <c r="F593" s="47"/>
      <c r="G593" s="416"/>
      <c r="H593" s="52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  <c r="BC593" s="175"/>
      <c r="BD593" s="175"/>
      <c r="BE593" s="175"/>
      <c r="BF593" s="175"/>
      <c r="BG593" s="175"/>
      <c r="BH593" s="175"/>
      <c r="BI593" s="175"/>
      <c r="BJ593" s="175"/>
      <c r="BK593" s="175"/>
      <c r="BL593" s="175"/>
      <c r="BM593" s="175"/>
      <c r="BN593" s="175"/>
      <c r="BO593" s="175"/>
      <c r="BP593" s="175"/>
      <c r="BQ593" s="175"/>
      <c r="BR593" s="175"/>
      <c r="BS593" s="175"/>
      <c r="BT593" s="175"/>
    </row>
    <row r="594" spans="2:72" s="174" customFormat="1" ht="12" customHeight="1">
      <c r="B594" s="47"/>
      <c r="C594" s="47"/>
      <c r="D594" s="47"/>
      <c r="E594" s="47"/>
      <c r="F594" s="47"/>
      <c r="G594" s="416"/>
      <c r="H594" s="52"/>
      <c r="I594" s="178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  <c r="BC594" s="175"/>
      <c r="BD594" s="175"/>
      <c r="BE594" s="175"/>
      <c r="BF594" s="175"/>
      <c r="BG594" s="175"/>
      <c r="BH594" s="175"/>
      <c r="BI594" s="175"/>
      <c r="BJ594" s="175"/>
      <c r="BK594" s="175"/>
      <c r="BL594" s="175"/>
      <c r="BM594" s="175"/>
      <c r="BN594" s="175"/>
      <c r="BO594" s="175"/>
      <c r="BP594" s="175"/>
      <c r="BQ594" s="175"/>
      <c r="BR594" s="175"/>
      <c r="BS594" s="175"/>
      <c r="BT594" s="175"/>
    </row>
    <row r="595" spans="2:72" s="174" customFormat="1" ht="12" customHeight="1">
      <c r="B595" s="137"/>
      <c r="C595" s="137"/>
      <c r="D595" s="137"/>
      <c r="E595" s="137"/>
      <c r="F595" s="137"/>
      <c r="G595" s="422"/>
      <c r="H595" s="76"/>
      <c r="I595" s="180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  <c r="BC595" s="175"/>
      <c r="BD595" s="175"/>
      <c r="BE595" s="175"/>
      <c r="BF595" s="175"/>
      <c r="BG595" s="175"/>
      <c r="BH595" s="175"/>
      <c r="BI595" s="175"/>
      <c r="BJ595" s="175"/>
      <c r="BK595" s="175"/>
      <c r="BL595" s="175"/>
      <c r="BM595" s="175"/>
      <c r="BN595" s="175"/>
      <c r="BO595" s="175"/>
      <c r="BP595" s="175"/>
      <c r="BQ595" s="175"/>
      <c r="BR595" s="175"/>
      <c r="BS595" s="175"/>
      <c r="BT595" s="175"/>
    </row>
    <row r="596" spans="2:72" s="174" customFormat="1" ht="12" customHeight="1">
      <c r="B596" s="138" t="s">
        <v>666</v>
      </c>
      <c r="C596" s="172"/>
      <c r="D596" s="173"/>
      <c r="E596" s="156"/>
      <c r="F596" s="142"/>
      <c r="G596" s="40"/>
      <c r="H596" s="481">
        <f>SUM(H537:H595)</f>
        <v>0</v>
      </c>
      <c r="I596" s="180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5"/>
      <c r="BB596" s="175"/>
      <c r="BC596" s="175"/>
      <c r="BD596" s="175"/>
      <c r="BE596" s="175"/>
      <c r="BF596" s="175"/>
      <c r="BG596" s="175"/>
      <c r="BH596" s="175"/>
      <c r="BI596" s="175"/>
      <c r="BJ596" s="175"/>
      <c r="BK596" s="175"/>
      <c r="BL596" s="175"/>
      <c r="BM596" s="175"/>
      <c r="BN596" s="175"/>
      <c r="BO596" s="175"/>
      <c r="BP596" s="175"/>
      <c r="BQ596" s="175"/>
      <c r="BR596" s="175"/>
      <c r="BS596" s="175"/>
      <c r="BT596" s="175"/>
    </row>
    <row r="597" spans="2:72" s="174" customFormat="1" ht="12" customHeight="1">
      <c r="B597" s="2"/>
      <c r="C597" s="2"/>
      <c r="D597" s="144">
        <v>310</v>
      </c>
      <c r="E597" s="147"/>
      <c r="F597" s="146"/>
      <c r="G597" s="373"/>
      <c r="H597" s="2"/>
      <c r="I597" s="178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  <c r="BC597" s="175"/>
      <c r="BD597" s="175"/>
      <c r="BE597" s="175"/>
      <c r="BF597" s="175"/>
      <c r="BG597" s="175"/>
      <c r="BH597" s="175"/>
      <c r="BI597" s="175"/>
      <c r="BJ597" s="175"/>
      <c r="BK597" s="175"/>
      <c r="BL597" s="175"/>
      <c r="BM597" s="175"/>
      <c r="BN597" s="175"/>
      <c r="BO597" s="175"/>
      <c r="BP597" s="175"/>
      <c r="BQ597" s="175"/>
      <c r="BR597" s="175"/>
      <c r="BS597" s="175"/>
      <c r="BT597" s="175"/>
    </row>
    <row r="598" spans="2:72" s="174" customFormat="1" ht="12" customHeight="1">
      <c r="B598" s="148" t="s">
        <v>165</v>
      </c>
      <c r="C598" s="1"/>
      <c r="D598" s="2"/>
      <c r="E598" s="151"/>
      <c r="F598" s="150"/>
      <c r="G598" s="372"/>
      <c r="H598" s="1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  <c r="BI598" s="175"/>
      <c r="BJ598" s="175"/>
      <c r="BK598" s="175"/>
      <c r="BL598" s="175"/>
      <c r="BM598" s="175"/>
      <c r="BN598" s="175"/>
      <c r="BO598" s="175"/>
      <c r="BP598" s="175"/>
      <c r="BQ598" s="175"/>
      <c r="BR598" s="175"/>
      <c r="BS598" s="175"/>
      <c r="BT598" s="175"/>
    </row>
    <row r="599" spans="2:72" s="174" customFormat="1" ht="12" customHeight="1">
      <c r="B599" s="148" t="str">
        <f>B533</f>
        <v>SECTION C - ADDITIONAL SCOPE - GANDHI STATION - ALBERTINA SISULU</v>
      </c>
      <c r="C599" s="1"/>
      <c r="D599" s="2"/>
      <c r="E599" s="151"/>
      <c r="F599" s="150"/>
      <c r="G599" s="372"/>
      <c r="H599" s="1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  <c r="BI599" s="175"/>
      <c r="BJ599" s="175"/>
      <c r="BK599" s="175"/>
      <c r="BL599" s="175"/>
      <c r="BM599" s="175"/>
      <c r="BN599" s="175"/>
      <c r="BO599" s="175"/>
      <c r="BP599" s="175"/>
      <c r="BQ599" s="175"/>
      <c r="BR599" s="175"/>
      <c r="BS599" s="175"/>
      <c r="BT599" s="175"/>
    </row>
    <row r="600" spans="2:72" s="174" customFormat="1" ht="12" customHeight="1">
      <c r="B600" s="2"/>
      <c r="C600" s="2"/>
      <c r="D600" s="2"/>
      <c r="E600" s="147"/>
      <c r="F600" s="146"/>
      <c r="G600" s="373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  <c r="BI600" s="175"/>
      <c r="BJ600" s="175"/>
      <c r="BK600" s="175"/>
      <c r="BL600" s="175"/>
      <c r="BM600" s="175"/>
      <c r="BN600" s="175"/>
      <c r="BO600" s="175"/>
      <c r="BP600" s="175"/>
      <c r="BQ600" s="175"/>
      <c r="BR600" s="175"/>
      <c r="BS600" s="175"/>
      <c r="BT600" s="175"/>
    </row>
    <row r="601" spans="2:72" s="174" customFormat="1" ht="12" customHeight="1">
      <c r="B601" s="152" t="s">
        <v>1</v>
      </c>
      <c r="C601" s="152" t="s">
        <v>2</v>
      </c>
      <c r="D601" s="152" t="s">
        <v>3</v>
      </c>
      <c r="E601" s="152" t="s">
        <v>4</v>
      </c>
      <c r="F601" s="153" t="s">
        <v>5</v>
      </c>
      <c r="G601" s="374" t="s">
        <v>6</v>
      </c>
      <c r="H601" s="10" t="s">
        <v>7</v>
      </c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  <c r="BC601" s="175"/>
      <c r="BD601" s="175"/>
      <c r="BE601" s="175"/>
      <c r="BF601" s="175"/>
      <c r="BG601" s="175"/>
      <c r="BH601" s="175"/>
      <c r="BI601" s="175"/>
      <c r="BJ601" s="175"/>
      <c r="BK601" s="175"/>
      <c r="BL601" s="175"/>
      <c r="BM601" s="175"/>
      <c r="BN601" s="175"/>
      <c r="BO601" s="175"/>
      <c r="BP601" s="175"/>
      <c r="BQ601" s="175"/>
      <c r="BR601" s="175"/>
      <c r="BS601" s="175"/>
      <c r="BT601" s="175"/>
    </row>
    <row r="602" spans="2:72" s="174" customFormat="1" ht="12" customHeight="1">
      <c r="B602" s="285"/>
      <c r="C602" s="264"/>
      <c r="D602" s="20" t="s">
        <v>86</v>
      </c>
      <c r="E602" s="143"/>
      <c r="F602" s="265"/>
      <c r="G602" s="39"/>
      <c r="H602" s="354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  <c r="BC602" s="175"/>
      <c r="BD602" s="175"/>
      <c r="BE602" s="175"/>
      <c r="BF602" s="175"/>
      <c r="BG602" s="175"/>
      <c r="BH602" s="175"/>
      <c r="BI602" s="175"/>
      <c r="BJ602" s="175"/>
      <c r="BK602" s="175"/>
      <c r="BL602" s="175"/>
      <c r="BM602" s="175"/>
      <c r="BN602" s="175"/>
      <c r="BO602" s="175"/>
      <c r="BP602" s="175"/>
      <c r="BQ602" s="175"/>
      <c r="BR602" s="175"/>
      <c r="BS602" s="175"/>
      <c r="BT602" s="175"/>
    </row>
    <row r="603" spans="2:72" s="174" customFormat="1" ht="12" customHeight="1">
      <c r="B603" s="328" t="s">
        <v>87</v>
      </c>
      <c r="C603" s="328"/>
      <c r="D603" s="329" t="s">
        <v>88</v>
      </c>
      <c r="E603" s="161"/>
      <c r="F603" s="328"/>
      <c r="G603" s="415"/>
      <c r="H603" s="36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  <c r="AZ603" s="175"/>
      <c r="BA603" s="175"/>
      <c r="BB603" s="175"/>
      <c r="BC603" s="175"/>
      <c r="BD603" s="175"/>
      <c r="BE603" s="175"/>
      <c r="BF603" s="175"/>
      <c r="BG603" s="175"/>
      <c r="BH603" s="175"/>
      <c r="BI603" s="175"/>
      <c r="BJ603" s="175"/>
      <c r="BK603" s="175"/>
      <c r="BL603" s="175"/>
      <c r="BM603" s="175"/>
      <c r="BN603" s="175"/>
      <c r="BO603" s="175"/>
      <c r="BP603" s="175"/>
      <c r="BQ603" s="175"/>
      <c r="BR603" s="175"/>
      <c r="BS603" s="175"/>
      <c r="BT603" s="175"/>
    </row>
    <row r="604" spans="2:72" s="174" customFormat="1" ht="12" customHeight="1">
      <c r="B604" s="121"/>
      <c r="C604" s="121"/>
      <c r="D604" s="43"/>
      <c r="E604" s="42"/>
      <c r="F604" s="121"/>
      <c r="G604" s="51"/>
      <c r="H604" s="67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  <c r="AW604" s="175"/>
      <c r="AX604" s="175"/>
      <c r="AY604" s="175"/>
      <c r="AZ604" s="175"/>
      <c r="BA604" s="175"/>
      <c r="BB604" s="175"/>
      <c r="BC604" s="175"/>
      <c r="BD604" s="175"/>
      <c r="BE604" s="175"/>
      <c r="BF604" s="175"/>
      <c r="BG604" s="175"/>
      <c r="BH604" s="175"/>
      <c r="BI604" s="175"/>
      <c r="BJ604" s="175"/>
      <c r="BK604" s="175"/>
      <c r="BL604" s="175"/>
      <c r="BM604" s="175"/>
      <c r="BN604" s="175"/>
      <c r="BO604" s="175"/>
      <c r="BP604" s="175"/>
      <c r="BQ604" s="175"/>
      <c r="BR604" s="175"/>
      <c r="BS604" s="175"/>
      <c r="BT604" s="175"/>
    </row>
    <row r="605" spans="2:72" s="174" customFormat="1" ht="12" customHeight="1">
      <c r="B605" s="266" t="s">
        <v>577</v>
      </c>
      <c r="C605" s="121"/>
      <c r="D605" s="267" t="s">
        <v>521</v>
      </c>
      <c r="E605" s="380"/>
      <c r="F605" s="386"/>
      <c r="G605" s="504"/>
      <c r="H605" s="419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  <c r="AZ605" s="175"/>
      <c r="BA605" s="175"/>
      <c r="BB605" s="175"/>
      <c r="BC605" s="175"/>
      <c r="BD605" s="175"/>
      <c r="BE605" s="175"/>
      <c r="BF605" s="175"/>
      <c r="BG605" s="175"/>
      <c r="BH605" s="175"/>
      <c r="BI605" s="175"/>
      <c r="BJ605" s="175"/>
      <c r="BK605" s="175"/>
      <c r="BL605" s="175"/>
      <c r="BM605" s="175"/>
      <c r="BN605" s="175"/>
      <c r="BO605" s="175"/>
      <c r="BP605" s="175"/>
      <c r="BQ605" s="175"/>
      <c r="BR605" s="175"/>
      <c r="BS605" s="175"/>
      <c r="BT605" s="175"/>
    </row>
    <row r="606" spans="2:72" s="174" customFormat="1" ht="12" customHeight="1">
      <c r="B606" s="43"/>
      <c r="C606" s="43"/>
      <c r="D606" s="380"/>
      <c r="E606" s="380"/>
      <c r="F606" s="386"/>
      <c r="G606" s="504"/>
      <c r="H606" s="419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5"/>
      <c r="BB606" s="175"/>
      <c r="BC606" s="175"/>
      <c r="BD606" s="175"/>
      <c r="BE606" s="175"/>
      <c r="BF606" s="175"/>
      <c r="BG606" s="175"/>
      <c r="BH606" s="175"/>
      <c r="BI606" s="175"/>
      <c r="BJ606" s="175"/>
      <c r="BK606" s="175"/>
      <c r="BL606" s="175"/>
      <c r="BM606" s="175"/>
      <c r="BN606" s="175"/>
      <c r="BO606" s="175"/>
      <c r="BP606" s="175"/>
      <c r="BQ606" s="175"/>
      <c r="BR606" s="175"/>
      <c r="BS606" s="175"/>
      <c r="BT606" s="175"/>
    </row>
    <row r="607" spans="2:72" s="174" customFormat="1" ht="11.4">
      <c r="B607" s="275"/>
      <c r="C607" s="275"/>
      <c r="D607" s="267" t="s">
        <v>93</v>
      </c>
      <c r="E607" s="269" t="s">
        <v>42</v>
      </c>
      <c r="F607" s="398">
        <v>20</v>
      </c>
      <c r="G607" s="509"/>
      <c r="H607" s="480">
        <f>F607*G607</f>
        <v>0</v>
      </c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75"/>
      <c r="BA607" s="175"/>
      <c r="BB607" s="175"/>
      <c r="BC607" s="175"/>
      <c r="BD607" s="175"/>
      <c r="BE607" s="175"/>
      <c r="BF607" s="175"/>
      <c r="BG607" s="175"/>
      <c r="BH607" s="175"/>
      <c r="BI607" s="175"/>
      <c r="BJ607" s="175"/>
      <c r="BK607" s="175"/>
      <c r="BL607" s="175"/>
      <c r="BM607" s="175"/>
      <c r="BN607" s="175"/>
      <c r="BO607" s="175"/>
      <c r="BP607" s="175"/>
      <c r="BQ607" s="175"/>
      <c r="BR607" s="175"/>
      <c r="BS607" s="175"/>
      <c r="BT607" s="175"/>
    </row>
    <row r="608" spans="2:72" s="174" customFormat="1" ht="12" customHeight="1">
      <c r="B608" s="47"/>
      <c r="C608" s="47"/>
      <c r="D608" s="380"/>
      <c r="E608" s="380"/>
      <c r="F608" s="398"/>
      <c r="G608" s="509"/>
      <c r="H608" s="419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  <c r="BI608" s="175"/>
      <c r="BJ608" s="175"/>
      <c r="BK608" s="175"/>
      <c r="BL608" s="175"/>
      <c r="BM608" s="175"/>
      <c r="BN608" s="175"/>
      <c r="BO608" s="175"/>
      <c r="BP608" s="175"/>
      <c r="BQ608" s="175"/>
      <c r="BR608" s="175"/>
      <c r="BS608" s="175"/>
      <c r="BT608" s="175"/>
    </row>
    <row r="609" spans="1:72" s="174" customFormat="1" ht="11.4">
      <c r="B609" s="43"/>
      <c r="C609" s="43"/>
      <c r="D609" s="267" t="s">
        <v>158</v>
      </c>
      <c r="E609" s="269" t="s">
        <v>42</v>
      </c>
      <c r="F609" s="398">
        <v>20</v>
      </c>
      <c r="G609" s="509"/>
      <c r="H609" s="480">
        <f>F609*G609</f>
        <v>0</v>
      </c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  <c r="BI609" s="175"/>
      <c r="BJ609" s="175"/>
      <c r="BK609" s="175"/>
      <c r="BL609" s="175"/>
      <c r="BM609" s="175"/>
      <c r="BN609" s="175"/>
      <c r="BO609" s="175"/>
      <c r="BP609" s="175"/>
      <c r="BQ609" s="175"/>
      <c r="BR609" s="175"/>
      <c r="BS609" s="175"/>
      <c r="BT609" s="175"/>
    </row>
    <row r="610" spans="1:72" s="174" customFormat="1" ht="12" customHeight="1">
      <c r="B610" s="47"/>
      <c r="C610" s="47"/>
      <c r="D610" s="380"/>
      <c r="E610" s="380"/>
      <c r="F610" s="398"/>
      <c r="G610" s="509"/>
      <c r="H610" s="419"/>
      <c r="I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  <c r="AW610" s="175"/>
      <c r="AX610" s="175"/>
      <c r="AY610" s="175"/>
      <c r="AZ610" s="175"/>
      <c r="BA610" s="175"/>
      <c r="BB610" s="175"/>
      <c r="BC610" s="175"/>
      <c r="BD610" s="175"/>
      <c r="BE610" s="175"/>
      <c r="BF610" s="175"/>
      <c r="BG610" s="175"/>
      <c r="BH610" s="175"/>
      <c r="BI610" s="175"/>
      <c r="BJ610" s="175"/>
      <c r="BK610" s="175"/>
      <c r="BL610" s="175"/>
      <c r="BM610" s="175"/>
      <c r="BN610" s="175"/>
      <c r="BO610" s="175"/>
      <c r="BP610" s="175"/>
      <c r="BQ610" s="175"/>
      <c r="BR610" s="175"/>
      <c r="BS610" s="175"/>
      <c r="BT610" s="175"/>
    </row>
    <row r="611" spans="1:72" s="174" customFormat="1" ht="34.200000000000003">
      <c r="B611" s="43"/>
      <c r="C611" s="43"/>
      <c r="D611" s="267" t="s">
        <v>522</v>
      </c>
      <c r="E611" s="269" t="s">
        <v>42</v>
      </c>
      <c r="F611" s="398">
        <v>30</v>
      </c>
      <c r="G611" s="509"/>
      <c r="H611" s="480">
        <f>F611*G611</f>
        <v>0</v>
      </c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  <c r="AZ611" s="175"/>
      <c r="BA611" s="175"/>
      <c r="BB611" s="175"/>
      <c r="BC611" s="175"/>
      <c r="BD611" s="175"/>
      <c r="BE611" s="175"/>
      <c r="BF611" s="175"/>
      <c r="BG611" s="175"/>
      <c r="BH611" s="175"/>
      <c r="BI611" s="175"/>
      <c r="BJ611" s="175"/>
      <c r="BK611" s="175"/>
      <c r="BL611" s="175"/>
      <c r="BM611" s="175"/>
      <c r="BN611" s="175"/>
      <c r="BO611" s="175"/>
      <c r="BP611" s="175"/>
      <c r="BQ611" s="175"/>
      <c r="BR611" s="175"/>
      <c r="BS611" s="175"/>
      <c r="BT611" s="175"/>
    </row>
    <row r="612" spans="1:72" s="2" customFormat="1" ht="12">
      <c r="B612" s="121" t="s">
        <v>578</v>
      </c>
      <c r="C612" s="47"/>
      <c r="D612" s="267" t="s">
        <v>523</v>
      </c>
      <c r="E612" s="380"/>
      <c r="F612" s="384"/>
      <c r="G612" s="510"/>
      <c r="H612" s="419"/>
      <c r="I612" s="175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  <c r="AA612" s="178"/>
      <c r="AB612" s="178"/>
      <c r="AC612" s="178"/>
      <c r="AD612" s="178"/>
      <c r="AE612" s="178"/>
      <c r="AF612" s="178"/>
      <c r="AG612" s="178"/>
      <c r="AH612" s="178"/>
      <c r="AI612" s="178"/>
      <c r="AJ612" s="178"/>
      <c r="AK612" s="178"/>
      <c r="AL612" s="178"/>
      <c r="AM612" s="178"/>
      <c r="AN612" s="178"/>
      <c r="AO612" s="178"/>
      <c r="AP612" s="178"/>
      <c r="AQ612" s="178"/>
      <c r="AR612" s="178"/>
      <c r="AS612" s="178"/>
      <c r="AT612" s="178"/>
      <c r="AU612" s="178"/>
      <c r="AV612" s="178"/>
      <c r="AW612" s="178"/>
      <c r="AX612" s="178"/>
      <c r="AY612" s="178"/>
      <c r="AZ612" s="178"/>
      <c r="BA612" s="178"/>
      <c r="BB612" s="178"/>
      <c r="BC612" s="178"/>
      <c r="BD612" s="178"/>
      <c r="BE612" s="178"/>
      <c r="BF612" s="178"/>
      <c r="BG612" s="178"/>
      <c r="BH612" s="178"/>
      <c r="BI612" s="178"/>
      <c r="BJ612" s="178"/>
      <c r="BK612" s="178"/>
      <c r="BL612" s="178"/>
      <c r="BM612" s="178"/>
      <c r="BN612" s="178"/>
      <c r="BO612" s="178"/>
      <c r="BP612" s="178"/>
      <c r="BQ612" s="178"/>
      <c r="BR612" s="178"/>
      <c r="BS612" s="178"/>
      <c r="BT612" s="178"/>
    </row>
    <row r="613" spans="1:72" s="1" customFormat="1" ht="15" customHeight="1">
      <c r="B613" s="43"/>
      <c r="C613" s="43"/>
      <c r="D613" s="380"/>
      <c r="E613" s="380"/>
      <c r="F613" s="384"/>
      <c r="G613" s="510"/>
      <c r="H613" s="418"/>
      <c r="I613" s="175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180"/>
      <c r="AP613" s="180"/>
      <c r="AQ613" s="180"/>
      <c r="AR613" s="180"/>
      <c r="AS613" s="180"/>
      <c r="AT613" s="180"/>
      <c r="AU613" s="180"/>
      <c r="AV613" s="180"/>
      <c r="AW613" s="180"/>
      <c r="AX613" s="180"/>
      <c r="AY613" s="180"/>
      <c r="AZ613" s="180"/>
      <c r="BA613" s="180"/>
      <c r="BB613" s="180"/>
      <c r="BC613" s="180"/>
      <c r="BD613" s="180"/>
      <c r="BE613" s="180"/>
      <c r="BF613" s="180"/>
      <c r="BG613" s="180"/>
      <c r="BH613" s="180"/>
      <c r="BI613" s="180"/>
      <c r="BJ613" s="180"/>
      <c r="BK613" s="180"/>
      <c r="BL613" s="180"/>
      <c r="BM613" s="180"/>
      <c r="BN613" s="180"/>
      <c r="BO613" s="180"/>
      <c r="BP613" s="180"/>
      <c r="BQ613" s="180"/>
      <c r="BR613" s="180"/>
      <c r="BS613" s="180"/>
      <c r="BT613" s="180"/>
    </row>
    <row r="614" spans="1:72" s="1" customFormat="1" ht="15" customHeight="1">
      <c r="B614" s="47"/>
      <c r="C614" s="47"/>
      <c r="D614" s="267" t="s">
        <v>524</v>
      </c>
      <c r="E614" s="269" t="s">
        <v>525</v>
      </c>
      <c r="F614" s="384">
        <v>10</v>
      </c>
      <c r="G614" s="510"/>
      <c r="H614" s="480">
        <f>F614*G614</f>
        <v>0</v>
      </c>
      <c r="I614" s="175"/>
      <c r="J614" s="175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180"/>
      <c r="AQ614" s="180"/>
      <c r="AR614" s="180"/>
      <c r="AS614" s="180"/>
      <c r="AT614" s="180"/>
      <c r="AU614" s="180"/>
      <c r="AV614" s="180"/>
      <c r="AW614" s="180"/>
      <c r="AX614" s="180"/>
      <c r="AY614" s="180"/>
      <c r="AZ614" s="180"/>
      <c r="BA614" s="180"/>
      <c r="BB614" s="180"/>
      <c r="BC614" s="180"/>
      <c r="BD614" s="180"/>
      <c r="BE614" s="180"/>
      <c r="BF614" s="180"/>
      <c r="BG614" s="180"/>
      <c r="BH614" s="180"/>
      <c r="BI614" s="180"/>
      <c r="BJ614" s="180"/>
      <c r="BK614" s="180"/>
      <c r="BL614" s="180"/>
      <c r="BM614" s="180"/>
      <c r="BN614" s="180"/>
      <c r="BO614" s="180"/>
      <c r="BP614" s="180"/>
      <c r="BQ614" s="180"/>
      <c r="BR614" s="180"/>
      <c r="BS614" s="180"/>
      <c r="BT614" s="180"/>
    </row>
    <row r="615" spans="1:72" s="2" customFormat="1" ht="15" customHeight="1">
      <c r="B615" s="43"/>
      <c r="C615" s="43"/>
      <c r="D615" s="267"/>
      <c r="E615" s="269"/>
      <c r="F615" s="381"/>
      <c r="G615" s="505"/>
      <c r="H615" s="418"/>
      <c r="I615" s="175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  <c r="AA615" s="178"/>
      <c r="AB615" s="178"/>
      <c r="AC615" s="178"/>
      <c r="AD615" s="178"/>
      <c r="AE615" s="178"/>
      <c r="AF615" s="178"/>
      <c r="AG615" s="178"/>
      <c r="AH615" s="178"/>
      <c r="AI615" s="178"/>
      <c r="AJ615" s="178"/>
      <c r="AK615" s="178"/>
      <c r="AL615" s="178"/>
      <c r="AM615" s="178"/>
      <c r="AN615" s="178"/>
      <c r="AO615" s="178"/>
      <c r="AP615" s="178"/>
      <c r="AQ615" s="178"/>
      <c r="AR615" s="178"/>
      <c r="AS615" s="178"/>
      <c r="AT615" s="178"/>
      <c r="AU615" s="178"/>
      <c r="AV615" s="178"/>
      <c r="AW615" s="178"/>
      <c r="AX615" s="178"/>
      <c r="AY615" s="178"/>
      <c r="AZ615" s="178"/>
      <c r="BA615" s="178"/>
      <c r="BB615" s="178"/>
      <c r="BC615" s="178"/>
      <c r="BD615" s="178"/>
      <c r="BE615" s="178"/>
      <c r="BF615" s="178"/>
      <c r="BG615" s="178"/>
      <c r="BH615" s="178"/>
      <c r="BI615" s="178"/>
      <c r="BJ615" s="178"/>
      <c r="BK615" s="178"/>
      <c r="BL615" s="178"/>
      <c r="BM615" s="178"/>
      <c r="BN615" s="178"/>
      <c r="BO615" s="178"/>
      <c r="BP615" s="178"/>
      <c r="BQ615" s="178"/>
      <c r="BR615" s="178"/>
      <c r="BS615" s="178"/>
      <c r="BT615" s="178"/>
    </row>
    <row r="616" spans="1:72" s="174" customFormat="1" ht="15.45" customHeight="1">
      <c r="B616" s="47"/>
      <c r="C616" s="47"/>
      <c r="D616" s="380"/>
      <c r="E616" s="380"/>
      <c r="F616" s="381"/>
      <c r="G616" s="505"/>
      <c r="H616" s="419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  <c r="AW616" s="175"/>
      <c r="AX616" s="175"/>
      <c r="AY616" s="175"/>
      <c r="AZ616" s="175"/>
      <c r="BA616" s="175"/>
      <c r="BB616" s="175"/>
      <c r="BC616" s="175"/>
      <c r="BD616" s="175"/>
      <c r="BE616" s="175"/>
      <c r="BF616" s="175"/>
      <c r="BG616" s="175"/>
      <c r="BH616" s="175"/>
      <c r="BI616" s="175"/>
      <c r="BJ616" s="175"/>
      <c r="BK616" s="175"/>
      <c r="BL616" s="175"/>
      <c r="BM616" s="175"/>
      <c r="BN616" s="175"/>
      <c r="BO616" s="175"/>
      <c r="BP616" s="175"/>
      <c r="BQ616" s="175"/>
      <c r="BR616" s="175"/>
      <c r="BS616" s="175"/>
      <c r="BT616" s="175"/>
    </row>
    <row r="617" spans="1:72" s="174" customFormat="1" ht="13.8" customHeight="1">
      <c r="B617" s="47"/>
      <c r="C617" s="47"/>
      <c r="D617" s="267"/>
      <c r="E617" s="269"/>
      <c r="F617" s="381"/>
      <c r="G617" s="505"/>
      <c r="H617" s="418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  <c r="BC617" s="175"/>
      <c r="BD617" s="175"/>
      <c r="BE617" s="175"/>
      <c r="BF617" s="175"/>
      <c r="BG617" s="175"/>
      <c r="BH617" s="175"/>
      <c r="BI617" s="175"/>
      <c r="BJ617" s="175"/>
      <c r="BK617" s="175"/>
      <c r="BL617" s="175"/>
      <c r="BM617" s="175"/>
      <c r="BN617" s="175"/>
      <c r="BO617" s="175"/>
      <c r="BP617" s="175"/>
      <c r="BQ617" s="175"/>
      <c r="BR617" s="175"/>
      <c r="BS617" s="175"/>
      <c r="BT617" s="175"/>
    </row>
    <row r="618" spans="1:72" s="174" customFormat="1" ht="24" customHeight="1">
      <c r="A618" s="174">
        <v>1451</v>
      </c>
      <c r="B618" s="47"/>
      <c r="C618" s="47"/>
      <c r="D618" s="267"/>
      <c r="E618" s="269"/>
      <c r="F618" s="381"/>
      <c r="G618" s="505"/>
      <c r="H618" s="418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  <c r="AZ618" s="175"/>
      <c r="BA618" s="175"/>
      <c r="BB618" s="175"/>
      <c r="BC618" s="175"/>
      <c r="BD618" s="175"/>
      <c r="BE618" s="175"/>
      <c r="BF618" s="175"/>
      <c r="BG618" s="175"/>
      <c r="BH618" s="175"/>
      <c r="BI618" s="175"/>
      <c r="BJ618" s="175"/>
      <c r="BK618" s="175"/>
      <c r="BL618" s="175"/>
      <c r="BM618" s="175"/>
      <c r="BN618" s="175"/>
      <c r="BO618" s="175"/>
      <c r="BP618" s="175"/>
      <c r="BQ618" s="175"/>
      <c r="BR618" s="175"/>
      <c r="BS618" s="175"/>
      <c r="BT618" s="175"/>
    </row>
    <row r="619" spans="1:72" s="174" customFormat="1" ht="12" customHeight="1">
      <c r="B619" s="47"/>
      <c r="C619" s="47"/>
      <c r="D619" s="267"/>
      <c r="E619" s="269"/>
      <c r="F619" s="381"/>
      <c r="G619" s="417"/>
      <c r="H619" s="418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  <c r="AW619" s="175"/>
      <c r="AX619" s="175"/>
      <c r="AY619" s="175"/>
      <c r="AZ619" s="175"/>
      <c r="BA619" s="175"/>
      <c r="BB619" s="175"/>
      <c r="BC619" s="175"/>
      <c r="BD619" s="175"/>
      <c r="BE619" s="175"/>
      <c r="BF619" s="175"/>
      <c r="BG619" s="175"/>
      <c r="BH619" s="175"/>
      <c r="BI619" s="175"/>
      <c r="BJ619" s="175"/>
      <c r="BK619" s="175"/>
      <c r="BL619" s="175"/>
      <c r="BM619" s="175"/>
      <c r="BN619" s="175"/>
      <c r="BO619" s="175"/>
      <c r="BP619" s="175"/>
      <c r="BQ619" s="175"/>
      <c r="BR619" s="175"/>
      <c r="BS619" s="175"/>
      <c r="BT619" s="175"/>
    </row>
    <row r="620" spans="1:72" s="174" customFormat="1" ht="12" customHeight="1">
      <c r="A620" s="174">
        <v>1427</v>
      </c>
      <c r="B620" s="47"/>
      <c r="C620" s="47"/>
      <c r="D620" s="380"/>
      <c r="E620" s="380"/>
      <c r="F620" s="381"/>
      <c r="G620" s="417"/>
      <c r="H620" s="419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  <c r="AW620" s="175"/>
      <c r="AX620" s="175"/>
      <c r="AY620" s="175"/>
      <c r="AZ620" s="175"/>
      <c r="BA620" s="175"/>
      <c r="BB620" s="175"/>
      <c r="BC620" s="175"/>
      <c r="BD620" s="175"/>
      <c r="BE620" s="175"/>
      <c r="BF620" s="175"/>
      <c r="BG620" s="175"/>
      <c r="BH620" s="175"/>
      <c r="BI620" s="175"/>
      <c r="BJ620" s="175"/>
      <c r="BK620" s="175"/>
      <c r="BL620" s="175"/>
      <c r="BM620" s="175"/>
      <c r="BN620" s="175"/>
      <c r="BO620" s="175"/>
      <c r="BP620" s="175"/>
      <c r="BQ620" s="175"/>
      <c r="BR620" s="175"/>
      <c r="BS620" s="175"/>
      <c r="BT620" s="175"/>
    </row>
    <row r="621" spans="1:72" s="174" customFormat="1" ht="12" customHeight="1">
      <c r="B621" s="47"/>
      <c r="C621" s="47"/>
      <c r="D621" s="267"/>
      <c r="E621" s="380"/>
      <c r="F621" s="381"/>
      <c r="G621" s="417"/>
      <c r="H621" s="419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  <c r="AZ621" s="175"/>
      <c r="BA621" s="175"/>
      <c r="BB621" s="175"/>
      <c r="BC621" s="175"/>
      <c r="BD621" s="175"/>
      <c r="BE621" s="175"/>
      <c r="BF621" s="175"/>
      <c r="BG621" s="175"/>
      <c r="BH621" s="175"/>
      <c r="BI621" s="175"/>
      <c r="BJ621" s="175"/>
      <c r="BK621" s="175"/>
      <c r="BL621" s="175"/>
      <c r="BM621" s="175"/>
      <c r="BN621" s="175"/>
      <c r="BO621" s="175"/>
      <c r="BP621" s="175"/>
      <c r="BQ621" s="175"/>
      <c r="BR621" s="175"/>
      <c r="BS621" s="175"/>
      <c r="BT621" s="175"/>
    </row>
    <row r="622" spans="1:72" s="174" customFormat="1" ht="11.4">
      <c r="A622" s="174">
        <v>1431</v>
      </c>
      <c r="B622" s="47"/>
      <c r="C622" s="47"/>
      <c r="D622" s="380"/>
      <c r="E622" s="380"/>
      <c r="F622" s="381"/>
      <c r="G622" s="417"/>
      <c r="H622" s="419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  <c r="AW622" s="175"/>
      <c r="AX622" s="175"/>
      <c r="AY622" s="175"/>
      <c r="AZ622" s="175"/>
      <c r="BA622" s="175"/>
      <c r="BB622" s="175"/>
      <c r="BC622" s="175"/>
      <c r="BD622" s="175"/>
      <c r="BE622" s="175"/>
      <c r="BF622" s="175"/>
      <c r="BG622" s="175"/>
      <c r="BH622" s="175"/>
      <c r="BI622" s="175"/>
      <c r="BJ622" s="175"/>
      <c r="BK622" s="175"/>
      <c r="BL622" s="175"/>
      <c r="BM622" s="175"/>
      <c r="BN622" s="175"/>
      <c r="BO622" s="175"/>
      <c r="BP622" s="175"/>
      <c r="BQ622" s="175"/>
      <c r="BR622" s="175"/>
      <c r="BS622" s="175"/>
      <c r="BT622" s="175"/>
    </row>
    <row r="623" spans="1:72" s="174" customFormat="1" ht="12" customHeight="1">
      <c r="B623" s="47"/>
      <c r="C623" s="47"/>
      <c r="D623" s="267"/>
      <c r="E623" s="269"/>
      <c r="F623" s="381"/>
      <c r="G623" s="417"/>
      <c r="H623" s="418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  <c r="AZ623" s="175"/>
      <c r="BA623" s="175"/>
      <c r="BB623" s="175"/>
      <c r="BC623" s="175"/>
      <c r="BD623" s="175"/>
      <c r="BE623" s="175"/>
      <c r="BF623" s="175"/>
      <c r="BG623" s="175"/>
      <c r="BH623" s="175"/>
      <c r="BI623" s="175"/>
      <c r="BJ623" s="175"/>
      <c r="BK623" s="175"/>
      <c r="BL623" s="175"/>
      <c r="BM623" s="175"/>
      <c r="BN623" s="175"/>
      <c r="BO623" s="175"/>
      <c r="BP623" s="175"/>
      <c r="BQ623" s="175"/>
      <c r="BR623" s="175"/>
      <c r="BS623" s="175"/>
      <c r="BT623" s="175"/>
    </row>
    <row r="624" spans="1:72" s="174" customFormat="1" ht="12" customHeight="1">
      <c r="B624" s="47"/>
      <c r="C624" s="47"/>
      <c r="D624" s="267"/>
      <c r="E624" s="269"/>
      <c r="F624" s="381"/>
      <c r="G624" s="417"/>
      <c r="H624" s="418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  <c r="BC624" s="175"/>
      <c r="BD624" s="175"/>
      <c r="BE624" s="175"/>
      <c r="BF624" s="175"/>
      <c r="BG624" s="175"/>
      <c r="BH624" s="175"/>
      <c r="BI624" s="175"/>
      <c r="BJ624" s="175"/>
      <c r="BK624" s="175"/>
      <c r="BL624" s="175"/>
      <c r="BM624" s="175"/>
      <c r="BN624" s="175"/>
      <c r="BO624" s="175"/>
      <c r="BP624" s="175"/>
      <c r="BQ624" s="175"/>
      <c r="BR624" s="175"/>
      <c r="BS624" s="175"/>
      <c r="BT624" s="175"/>
    </row>
    <row r="625" spans="2:72" s="174" customFormat="1" ht="11.4">
      <c r="B625" s="47"/>
      <c r="C625" s="47"/>
      <c r="D625" s="267"/>
      <c r="E625" s="269"/>
      <c r="F625" s="381"/>
      <c r="G625" s="417"/>
      <c r="H625" s="418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  <c r="AZ625" s="175"/>
      <c r="BA625" s="175"/>
      <c r="BB625" s="175"/>
      <c r="BC625" s="175"/>
      <c r="BD625" s="175"/>
      <c r="BE625" s="175"/>
      <c r="BF625" s="175"/>
      <c r="BG625" s="175"/>
      <c r="BH625" s="175"/>
      <c r="BI625" s="175"/>
      <c r="BJ625" s="175"/>
      <c r="BK625" s="175"/>
      <c r="BL625" s="175"/>
      <c r="BM625" s="175"/>
      <c r="BN625" s="175"/>
      <c r="BO625" s="175"/>
      <c r="BP625" s="175"/>
      <c r="BQ625" s="175"/>
      <c r="BR625" s="175"/>
      <c r="BS625" s="175"/>
      <c r="BT625" s="175"/>
    </row>
    <row r="626" spans="2:72" s="174" customFormat="1" ht="12" customHeight="1">
      <c r="B626" s="47"/>
      <c r="C626" s="47"/>
      <c r="D626" s="380"/>
      <c r="E626" s="380"/>
      <c r="F626" s="381"/>
      <c r="G626" s="417"/>
      <c r="H626" s="419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  <c r="AZ626" s="175"/>
      <c r="BA626" s="175"/>
      <c r="BB626" s="175"/>
      <c r="BC626" s="175"/>
      <c r="BD626" s="175"/>
      <c r="BE626" s="175"/>
      <c r="BF626" s="175"/>
      <c r="BG626" s="175"/>
      <c r="BH626" s="175"/>
      <c r="BI626" s="175"/>
      <c r="BJ626" s="175"/>
      <c r="BK626" s="175"/>
      <c r="BL626" s="175"/>
      <c r="BM626" s="175"/>
      <c r="BN626" s="175"/>
      <c r="BO626" s="175"/>
      <c r="BP626" s="175"/>
      <c r="BQ626" s="175"/>
      <c r="BR626" s="175"/>
      <c r="BS626" s="175"/>
      <c r="BT626" s="175"/>
    </row>
    <row r="627" spans="2:72" s="174" customFormat="1" ht="11.4">
      <c r="B627" s="47"/>
      <c r="C627" s="47"/>
      <c r="D627" s="380"/>
      <c r="E627" s="380"/>
      <c r="F627" s="381"/>
      <c r="G627" s="417"/>
      <c r="H627" s="419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  <c r="AW627" s="175"/>
      <c r="AX627" s="175"/>
      <c r="AY627" s="175"/>
      <c r="AZ627" s="175"/>
      <c r="BA627" s="175"/>
      <c r="BB627" s="175"/>
      <c r="BC627" s="175"/>
      <c r="BD627" s="175"/>
      <c r="BE627" s="175"/>
      <c r="BF627" s="175"/>
      <c r="BG627" s="175"/>
      <c r="BH627" s="175"/>
      <c r="BI627" s="175"/>
      <c r="BJ627" s="175"/>
      <c r="BK627" s="175"/>
      <c r="BL627" s="175"/>
      <c r="BM627" s="175"/>
      <c r="BN627" s="175"/>
      <c r="BO627" s="175"/>
      <c r="BP627" s="175"/>
      <c r="BQ627" s="175"/>
      <c r="BR627" s="175"/>
      <c r="BS627" s="175"/>
      <c r="BT627" s="175"/>
    </row>
    <row r="628" spans="2:72" s="174" customFormat="1" ht="11.4">
      <c r="B628" s="47"/>
      <c r="C628" s="47"/>
      <c r="D628" s="267"/>
      <c r="E628" s="269"/>
      <c r="F628" s="381"/>
      <c r="G628" s="417"/>
      <c r="H628" s="418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  <c r="AW628" s="175"/>
      <c r="AX628" s="175"/>
      <c r="AY628" s="175"/>
      <c r="AZ628" s="175"/>
      <c r="BA628" s="175"/>
      <c r="BB628" s="175"/>
      <c r="BC628" s="175"/>
      <c r="BD628" s="175"/>
      <c r="BE628" s="175"/>
      <c r="BF628" s="175"/>
      <c r="BG628" s="175"/>
      <c r="BH628" s="175"/>
      <c r="BI628" s="175"/>
      <c r="BJ628" s="175"/>
      <c r="BK628" s="175"/>
      <c r="BL628" s="175"/>
      <c r="BM628" s="175"/>
      <c r="BN628" s="175"/>
      <c r="BO628" s="175"/>
      <c r="BP628" s="175"/>
      <c r="BQ628" s="175"/>
      <c r="BR628" s="175"/>
      <c r="BS628" s="175"/>
      <c r="BT628" s="175"/>
    </row>
    <row r="629" spans="2:72" s="174" customFormat="1" ht="11.4">
      <c r="B629" s="47"/>
      <c r="C629" s="47"/>
      <c r="D629" s="267"/>
      <c r="E629" s="269"/>
      <c r="F629" s="381"/>
      <c r="G629" s="417"/>
      <c r="H629" s="418"/>
      <c r="I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  <c r="AW629" s="175"/>
      <c r="AX629" s="175"/>
      <c r="AY629" s="175"/>
      <c r="AZ629" s="175"/>
      <c r="BA629" s="175"/>
      <c r="BB629" s="175"/>
      <c r="BC629" s="175"/>
      <c r="BD629" s="175"/>
      <c r="BE629" s="175"/>
      <c r="BF629" s="175"/>
      <c r="BG629" s="175"/>
      <c r="BH629" s="175"/>
      <c r="BI629" s="175"/>
      <c r="BJ629" s="175"/>
      <c r="BK629" s="175"/>
      <c r="BL629" s="175"/>
      <c r="BM629" s="175"/>
      <c r="BN629" s="175"/>
      <c r="BO629" s="175"/>
      <c r="BP629" s="175"/>
      <c r="BQ629" s="175"/>
      <c r="BR629" s="175"/>
      <c r="BS629" s="175"/>
      <c r="BT629" s="175"/>
    </row>
    <row r="630" spans="2:72" s="174" customFormat="1" ht="12" customHeight="1">
      <c r="B630" s="47"/>
      <c r="C630" s="47"/>
      <c r="D630" s="267"/>
      <c r="E630" s="380"/>
      <c r="F630" s="381"/>
      <c r="G630" s="417"/>
      <c r="H630" s="419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  <c r="AW630" s="175"/>
      <c r="AX630" s="175"/>
      <c r="AY630" s="175"/>
      <c r="AZ630" s="175"/>
      <c r="BA630" s="175"/>
      <c r="BB630" s="175"/>
      <c r="BC630" s="175"/>
      <c r="BD630" s="175"/>
      <c r="BE630" s="175"/>
      <c r="BF630" s="175"/>
      <c r="BG630" s="175"/>
      <c r="BH630" s="175"/>
      <c r="BI630" s="175"/>
      <c r="BJ630" s="175"/>
      <c r="BK630" s="175"/>
      <c r="BL630" s="175"/>
      <c r="BM630" s="175"/>
      <c r="BN630" s="175"/>
      <c r="BO630" s="175"/>
      <c r="BP630" s="175"/>
      <c r="BQ630" s="175"/>
      <c r="BR630" s="175"/>
      <c r="BS630" s="175"/>
      <c r="BT630" s="175"/>
    </row>
    <row r="631" spans="2:72" s="174" customFormat="1" ht="12" customHeight="1">
      <c r="B631" s="47"/>
      <c r="C631" s="47"/>
      <c r="D631" s="380"/>
      <c r="E631" s="380"/>
      <c r="F631" s="381"/>
      <c r="G631" s="417"/>
      <c r="H631" s="419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  <c r="AW631" s="175"/>
      <c r="AX631" s="175"/>
      <c r="AY631" s="175"/>
      <c r="AZ631" s="175"/>
      <c r="BA631" s="175"/>
      <c r="BB631" s="175"/>
      <c r="BC631" s="175"/>
      <c r="BD631" s="175"/>
      <c r="BE631" s="175"/>
      <c r="BF631" s="175"/>
      <c r="BG631" s="175"/>
      <c r="BH631" s="175"/>
      <c r="BI631" s="175"/>
      <c r="BJ631" s="175"/>
      <c r="BK631" s="175"/>
      <c r="BL631" s="175"/>
      <c r="BM631" s="175"/>
      <c r="BN631" s="175"/>
      <c r="BO631" s="175"/>
      <c r="BP631" s="175"/>
      <c r="BQ631" s="175"/>
      <c r="BR631" s="175"/>
      <c r="BS631" s="175"/>
      <c r="BT631" s="175"/>
    </row>
    <row r="632" spans="2:72" s="174" customFormat="1" ht="11.4">
      <c r="B632" s="47"/>
      <c r="C632" s="47"/>
      <c r="D632" s="267"/>
      <c r="E632" s="269"/>
      <c r="F632" s="381"/>
      <c r="G632" s="417"/>
      <c r="H632" s="418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  <c r="AW632" s="175"/>
      <c r="AX632" s="175"/>
      <c r="AY632" s="175"/>
      <c r="AZ632" s="175"/>
      <c r="BA632" s="175"/>
      <c r="BB632" s="175"/>
      <c r="BC632" s="175"/>
      <c r="BD632" s="175"/>
      <c r="BE632" s="175"/>
      <c r="BF632" s="175"/>
      <c r="BG632" s="175"/>
      <c r="BH632" s="175"/>
      <c r="BI632" s="175"/>
      <c r="BJ632" s="175"/>
      <c r="BK632" s="175"/>
      <c r="BL632" s="175"/>
      <c r="BM632" s="175"/>
      <c r="BN632" s="175"/>
      <c r="BO632" s="175"/>
      <c r="BP632" s="175"/>
      <c r="BQ632" s="175"/>
      <c r="BR632" s="175"/>
      <c r="BS632" s="175"/>
      <c r="BT632" s="175"/>
    </row>
    <row r="633" spans="2:72" s="174" customFormat="1" ht="12" customHeight="1">
      <c r="B633" s="47"/>
      <c r="C633" s="47"/>
      <c r="D633" s="380"/>
      <c r="E633" s="380"/>
      <c r="F633" s="381"/>
      <c r="G633" s="417"/>
      <c r="H633" s="419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  <c r="AW633" s="175"/>
      <c r="AX633" s="175"/>
      <c r="AY633" s="175"/>
      <c r="AZ633" s="175"/>
      <c r="BA633" s="175"/>
      <c r="BB633" s="175"/>
      <c r="BC633" s="175"/>
      <c r="BD633" s="175"/>
      <c r="BE633" s="175"/>
      <c r="BF633" s="175"/>
      <c r="BG633" s="175"/>
      <c r="BH633" s="175"/>
      <c r="BI633" s="175"/>
      <c r="BJ633" s="175"/>
      <c r="BK633" s="175"/>
      <c r="BL633" s="175"/>
      <c r="BM633" s="175"/>
      <c r="BN633" s="175"/>
      <c r="BO633" s="175"/>
      <c r="BP633" s="175"/>
      <c r="BQ633" s="175"/>
      <c r="BR633" s="175"/>
      <c r="BS633" s="175"/>
      <c r="BT633" s="175"/>
    </row>
    <row r="634" spans="2:72" s="174" customFormat="1" ht="12" customHeight="1">
      <c r="B634" s="47"/>
      <c r="C634" s="47"/>
      <c r="D634" s="267"/>
      <c r="E634" s="269"/>
      <c r="F634" s="381"/>
      <c r="G634" s="417"/>
      <c r="H634" s="418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  <c r="AW634" s="175"/>
      <c r="AX634" s="175"/>
      <c r="AY634" s="175"/>
      <c r="AZ634" s="175"/>
      <c r="BA634" s="175"/>
      <c r="BB634" s="175"/>
      <c r="BC634" s="175"/>
      <c r="BD634" s="175"/>
      <c r="BE634" s="175"/>
      <c r="BF634" s="175"/>
      <c r="BG634" s="175"/>
      <c r="BH634" s="175"/>
      <c r="BI634" s="175"/>
      <c r="BJ634" s="175"/>
      <c r="BK634" s="175"/>
      <c r="BL634" s="175"/>
      <c r="BM634" s="175"/>
      <c r="BN634" s="175"/>
      <c r="BO634" s="175"/>
      <c r="BP634" s="175"/>
      <c r="BQ634" s="175"/>
      <c r="BR634" s="175"/>
      <c r="BS634" s="175"/>
      <c r="BT634" s="175"/>
    </row>
    <row r="635" spans="2:72" s="174" customFormat="1" ht="12" customHeight="1">
      <c r="B635" s="47"/>
      <c r="C635" s="47"/>
      <c r="D635" s="380"/>
      <c r="E635" s="380"/>
      <c r="F635" s="381"/>
      <c r="G635" s="417"/>
      <c r="H635" s="419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5"/>
      <c r="BB635" s="175"/>
      <c r="BC635" s="175"/>
      <c r="BD635" s="175"/>
      <c r="BE635" s="175"/>
      <c r="BF635" s="175"/>
      <c r="BG635" s="175"/>
      <c r="BH635" s="175"/>
      <c r="BI635" s="175"/>
      <c r="BJ635" s="175"/>
      <c r="BK635" s="175"/>
      <c r="BL635" s="175"/>
      <c r="BM635" s="175"/>
      <c r="BN635" s="175"/>
      <c r="BO635" s="175"/>
      <c r="BP635" s="175"/>
      <c r="BQ635" s="175"/>
      <c r="BR635" s="175"/>
      <c r="BS635" s="175"/>
      <c r="BT635" s="175"/>
    </row>
    <row r="636" spans="2:72" s="174" customFormat="1" ht="12" customHeight="1">
      <c r="B636" s="47"/>
      <c r="C636" s="47"/>
      <c r="D636" s="267"/>
      <c r="E636" s="269"/>
      <c r="F636" s="381"/>
      <c r="G636" s="417"/>
      <c r="H636" s="418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  <c r="AZ636" s="175"/>
      <c r="BA636" s="175"/>
      <c r="BB636" s="175"/>
      <c r="BC636" s="175"/>
      <c r="BD636" s="175"/>
      <c r="BE636" s="175"/>
      <c r="BF636" s="175"/>
      <c r="BG636" s="175"/>
      <c r="BH636" s="175"/>
      <c r="BI636" s="175"/>
      <c r="BJ636" s="175"/>
      <c r="BK636" s="175"/>
      <c r="BL636" s="175"/>
      <c r="BM636" s="175"/>
      <c r="BN636" s="175"/>
      <c r="BO636" s="175"/>
      <c r="BP636" s="175"/>
      <c r="BQ636" s="175"/>
      <c r="BR636" s="175"/>
      <c r="BS636" s="175"/>
      <c r="BT636" s="175"/>
    </row>
    <row r="637" spans="2:72" s="174" customFormat="1" ht="12" customHeight="1">
      <c r="B637" s="47"/>
      <c r="C637" s="47"/>
      <c r="D637" s="380"/>
      <c r="E637" s="380"/>
      <c r="F637" s="381"/>
      <c r="G637" s="417"/>
      <c r="H637" s="419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  <c r="AZ637" s="175"/>
      <c r="BA637" s="175"/>
      <c r="BB637" s="175"/>
      <c r="BC637" s="175"/>
      <c r="BD637" s="175"/>
      <c r="BE637" s="175"/>
      <c r="BF637" s="175"/>
      <c r="BG637" s="175"/>
      <c r="BH637" s="175"/>
      <c r="BI637" s="175"/>
      <c r="BJ637" s="175"/>
      <c r="BK637" s="175"/>
      <c r="BL637" s="175"/>
      <c r="BM637" s="175"/>
      <c r="BN637" s="175"/>
      <c r="BO637" s="175"/>
      <c r="BP637" s="175"/>
      <c r="BQ637" s="175"/>
      <c r="BR637" s="175"/>
      <c r="BS637" s="175"/>
      <c r="BT637" s="175"/>
    </row>
    <row r="638" spans="2:72" s="174" customFormat="1" ht="11.4">
      <c r="B638" s="47"/>
      <c r="C638" s="47"/>
      <c r="D638" s="267"/>
      <c r="E638" s="380"/>
      <c r="F638" s="381"/>
      <c r="G638" s="417"/>
      <c r="H638" s="419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  <c r="AZ638" s="175"/>
      <c r="BA638" s="175"/>
      <c r="BB638" s="175"/>
      <c r="BC638" s="175"/>
      <c r="BD638" s="175"/>
      <c r="BE638" s="175"/>
      <c r="BF638" s="175"/>
      <c r="BG638" s="175"/>
      <c r="BH638" s="175"/>
      <c r="BI638" s="175"/>
      <c r="BJ638" s="175"/>
      <c r="BK638" s="175"/>
      <c r="BL638" s="175"/>
      <c r="BM638" s="175"/>
      <c r="BN638" s="175"/>
      <c r="BO638" s="175"/>
      <c r="BP638" s="175"/>
      <c r="BQ638" s="175"/>
      <c r="BR638" s="175"/>
      <c r="BS638" s="175"/>
      <c r="BT638" s="175"/>
    </row>
    <row r="639" spans="2:72" s="174" customFormat="1" ht="12" customHeight="1">
      <c r="B639" s="47"/>
      <c r="C639" s="47"/>
      <c r="D639" s="380"/>
      <c r="E639" s="380"/>
      <c r="F639" s="381"/>
      <c r="G639" s="417"/>
      <c r="H639" s="419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5"/>
      <c r="BB639" s="175"/>
      <c r="BC639" s="175"/>
      <c r="BD639" s="175"/>
      <c r="BE639" s="175"/>
      <c r="BF639" s="175"/>
      <c r="BG639" s="175"/>
      <c r="BH639" s="175"/>
      <c r="BI639" s="175"/>
      <c r="BJ639" s="175"/>
      <c r="BK639" s="175"/>
      <c r="BL639" s="175"/>
      <c r="BM639" s="175"/>
      <c r="BN639" s="175"/>
      <c r="BO639" s="175"/>
      <c r="BP639" s="175"/>
      <c r="BQ639" s="175"/>
      <c r="BR639" s="175"/>
      <c r="BS639" s="175"/>
      <c r="BT639" s="175"/>
    </row>
    <row r="640" spans="2:72" s="174" customFormat="1" ht="12" customHeight="1">
      <c r="B640" s="47"/>
      <c r="C640" s="47"/>
      <c r="D640" s="267"/>
      <c r="E640" s="269"/>
      <c r="F640" s="381"/>
      <c r="G640" s="417"/>
      <c r="H640" s="418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5"/>
      <c r="BB640" s="175"/>
      <c r="BC640" s="175"/>
      <c r="BD640" s="175"/>
      <c r="BE640" s="175"/>
      <c r="BF640" s="175"/>
      <c r="BG640" s="175"/>
      <c r="BH640" s="175"/>
      <c r="BI640" s="175"/>
      <c r="BJ640" s="175"/>
      <c r="BK640" s="175"/>
      <c r="BL640" s="175"/>
      <c r="BM640" s="175"/>
      <c r="BN640" s="175"/>
      <c r="BO640" s="175"/>
      <c r="BP640" s="175"/>
      <c r="BQ640" s="175"/>
      <c r="BR640" s="175"/>
      <c r="BS640" s="175"/>
      <c r="BT640" s="175"/>
    </row>
    <row r="641" spans="2:72" s="174" customFormat="1" ht="11.4">
      <c r="B641" s="47"/>
      <c r="C641" s="47"/>
      <c r="D641" s="43"/>
      <c r="E641" s="42"/>
      <c r="F641" s="48"/>
      <c r="G641" s="416"/>
      <c r="H641" s="52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  <c r="AW641" s="175"/>
      <c r="AX641" s="175"/>
      <c r="AY641" s="175"/>
      <c r="AZ641" s="175"/>
      <c r="BA641" s="175"/>
      <c r="BB641" s="175"/>
      <c r="BC641" s="175"/>
      <c r="BD641" s="175"/>
      <c r="BE641" s="175"/>
      <c r="BF641" s="175"/>
      <c r="BG641" s="175"/>
      <c r="BH641" s="175"/>
      <c r="BI641" s="175"/>
      <c r="BJ641" s="175"/>
      <c r="BK641" s="175"/>
      <c r="BL641" s="175"/>
      <c r="BM641" s="175"/>
      <c r="BN641" s="175"/>
      <c r="BO641" s="175"/>
      <c r="BP641" s="175"/>
      <c r="BQ641" s="175"/>
      <c r="BR641" s="175"/>
      <c r="BS641" s="175"/>
      <c r="BT641" s="175"/>
    </row>
    <row r="642" spans="2:72" s="174" customFormat="1" ht="12" customHeight="1">
      <c r="B642" s="113"/>
      <c r="C642" s="113"/>
      <c r="D642" s="113"/>
      <c r="E642" s="44"/>
      <c r="F642" s="48"/>
      <c r="G642" s="416"/>
      <c r="H642" s="52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  <c r="AW642" s="175"/>
      <c r="AX642" s="175"/>
      <c r="AY642" s="175"/>
      <c r="AZ642" s="175"/>
      <c r="BA642" s="175"/>
      <c r="BB642" s="175"/>
      <c r="BC642" s="175"/>
      <c r="BD642" s="175"/>
      <c r="BE642" s="175"/>
      <c r="BF642" s="175"/>
      <c r="BG642" s="175"/>
      <c r="BH642" s="175"/>
      <c r="BI642" s="175"/>
      <c r="BJ642" s="175"/>
      <c r="BK642" s="175"/>
      <c r="BL642" s="175"/>
      <c r="BM642" s="175"/>
      <c r="BN642" s="175"/>
      <c r="BO642" s="175"/>
      <c r="BP642" s="175"/>
      <c r="BQ642" s="175"/>
      <c r="BR642" s="175"/>
      <c r="BS642" s="175"/>
      <c r="BT642" s="175"/>
    </row>
    <row r="643" spans="2:72" s="174" customFormat="1" ht="12" customHeight="1">
      <c r="B643" s="47"/>
      <c r="C643" s="47"/>
      <c r="D643" s="43"/>
      <c r="E643" s="42"/>
      <c r="F643" s="48"/>
      <c r="G643" s="416"/>
      <c r="H643" s="52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  <c r="AW643" s="175"/>
      <c r="AX643" s="175"/>
      <c r="AY643" s="175"/>
      <c r="AZ643" s="175"/>
      <c r="BA643" s="175"/>
      <c r="BB643" s="175"/>
      <c r="BC643" s="175"/>
      <c r="BD643" s="175"/>
      <c r="BE643" s="175"/>
      <c r="BF643" s="175"/>
      <c r="BG643" s="175"/>
      <c r="BH643" s="175"/>
      <c r="BI643" s="175"/>
      <c r="BJ643" s="175"/>
      <c r="BK643" s="175"/>
      <c r="BL643" s="175"/>
      <c r="BM643" s="175"/>
      <c r="BN643" s="175"/>
      <c r="BO643" s="175"/>
      <c r="BP643" s="175"/>
      <c r="BQ643" s="175"/>
      <c r="BR643" s="175"/>
      <c r="BS643" s="175"/>
      <c r="BT643" s="175"/>
    </row>
    <row r="644" spans="2:72" s="174" customFormat="1" ht="12" customHeight="1">
      <c r="B644" s="47"/>
      <c r="C644" s="47"/>
      <c r="D644" s="43"/>
      <c r="E644" s="42"/>
      <c r="F644" s="48"/>
      <c r="G644" s="416"/>
      <c r="H644" s="52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  <c r="AW644" s="175"/>
      <c r="AX644" s="175"/>
      <c r="AY644" s="175"/>
      <c r="AZ644" s="175"/>
      <c r="BA644" s="175"/>
      <c r="BB644" s="175"/>
      <c r="BC644" s="175"/>
      <c r="BD644" s="175"/>
      <c r="BE644" s="175"/>
      <c r="BF644" s="175"/>
      <c r="BG644" s="175"/>
      <c r="BH644" s="175"/>
      <c r="BI644" s="175"/>
      <c r="BJ644" s="175"/>
      <c r="BK644" s="175"/>
      <c r="BL644" s="175"/>
      <c r="BM644" s="175"/>
      <c r="BN644" s="175"/>
      <c r="BO644" s="175"/>
      <c r="BP644" s="175"/>
      <c r="BQ644" s="175"/>
      <c r="BR644" s="175"/>
      <c r="BS644" s="175"/>
      <c r="BT644" s="175"/>
    </row>
    <row r="645" spans="2:72" s="174" customFormat="1" ht="12" customHeight="1">
      <c r="B645" s="47"/>
      <c r="C645" s="47"/>
      <c r="D645" s="43"/>
      <c r="E645" s="42"/>
      <c r="F645" s="48"/>
      <c r="G645" s="416"/>
      <c r="H645" s="52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  <c r="AW645" s="175"/>
      <c r="AX645" s="175"/>
      <c r="AY645" s="175"/>
      <c r="AZ645" s="175"/>
      <c r="BA645" s="175"/>
      <c r="BB645" s="175"/>
      <c r="BC645" s="175"/>
      <c r="BD645" s="175"/>
      <c r="BE645" s="175"/>
      <c r="BF645" s="175"/>
      <c r="BG645" s="175"/>
      <c r="BH645" s="175"/>
      <c r="BI645" s="175"/>
      <c r="BJ645" s="175"/>
      <c r="BK645" s="175"/>
      <c r="BL645" s="175"/>
      <c r="BM645" s="175"/>
      <c r="BN645" s="175"/>
      <c r="BO645" s="175"/>
      <c r="BP645" s="175"/>
      <c r="BQ645" s="175"/>
      <c r="BR645" s="175"/>
      <c r="BS645" s="175"/>
      <c r="BT645" s="175"/>
    </row>
    <row r="646" spans="2:72" s="174" customFormat="1" ht="12" customHeight="1">
      <c r="B646" s="47"/>
      <c r="C646" s="47"/>
      <c r="D646" s="43"/>
      <c r="E646" s="42"/>
      <c r="F646" s="48"/>
      <c r="G646" s="416"/>
      <c r="H646" s="52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  <c r="AW646" s="175"/>
      <c r="AX646" s="175"/>
      <c r="AY646" s="175"/>
      <c r="AZ646" s="175"/>
      <c r="BA646" s="175"/>
      <c r="BB646" s="175"/>
      <c r="BC646" s="175"/>
      <c r="BD646" s="175"/>
      <c r="BE646" s="175"/>
      <c r="BF646" s="175"/>
      <c r="BG646" s="175"/>
      <c r="BH646" s="175"/>
      <c r="BI646" s="175"/>
      <c r="BJ646" s="175"/>
      <c r="BK646" s="175"/>
      <c r="BL646" s="175"/>
      <c r="BM646" s="175"/>
      <c r="BN646" s="175"/>
      <c r="BO646" s="175"/>
      <c r="BP646" s="175"/>
      <c r="BQ646" s="175"/>
      <c r="BR646" s="175"/>
      <c r="BS646" s="175"/>
      <c r="BT646" s="175"/>
    </row>
    <row r="647" spans="2:72" s="174" customFormat="1" ht="12" customHeight="1">
      <c r="B647" s="47"/>
      <c r="C647" s="47"/>
      <c r="D647" s="43"/>
      <c r="E647" s="42"/>
      <c r="F647" s="48"/>
      <c r="G647" s="416"/>
      <c r="H647" s="52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  <c r="AW647" s="175"/>
      <c r="AX647" s="175"/>
      <c r="AY647" s="175"/>
      <c r="AZ647" s="175"/>
      <c r="BA647" s="175"/>
      <c r="BB647" s="175"/>
      <c r="BC647" s="175"/>
      <c r="BD647" s="175"/>
      <c r="BE647" s="175"/>
      <c r="BF647" s="175"/>
      <c r="BG647" s="175"/>
      <c r="BH647" s="175"/>
      <c r="BI647" s="175"/>
      <c r="BJ647" s="175"/>
      <c r="BK647" s="175"/>
      <c r="BL647" s="175"/>
      <c r="BM647" s="175"/>
      <c r="BN647" s="175"/>
      <c r="BO647" s="175"/>
      <c r="BP647" s="175"/>
      <c r="BQ647" s="175"/>
      <c r="BR647" s="175"/>
      <c r="BS647" s="175"/>
      <c r="BT647" s="175"/>
    </row>
    <row r="648" spans="2:72" s="174" customFormat="1" ht="12" customHeight="1">
      <c r="B648" s="47"/>
      <c r="C648" s="47"/>
      <c r="D648" s="43"/>
      <c r="E648" s="42"/>
      <c r="F648" s="48"/>
      <c r="G648" s="416"/>
      <c r="H648" s="52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  <c r="AW648" s="175"/>
      <c r="AX648" s="175"/>
      <c r="AY648" s="175"/>
      <c r="AZ648" s="175"/>
      <c r="BA648" s="175"/>
      <c r="BB648" s="175"/>
      <c r="BC648" s="175"/>
      <c r="BD648" s="175"/>
      <c r="BE648" s="175"/>
      <c r="BF648" s="175"/>
      <c r="BG648" s="175"/>
      <c r="BH648" s="175"/>
      <c r="BI648" s="175"/>
      <c r="BJ648" s="175"/>
      <c r="BK648" s="175"/>
      <c r="BL648" s="175"/>
      <c r="BM648" s="175"/>
      <c r="BN648" s="175"/>
      <c r="BO648" s="175"/>
      <c r="BP648" s="175"/>
      <c r="BQ648" s="175"/>
      <c r="BR648" s="175"/>
      <c r="BS648" s="175"/>
      <c r="BT648" s="175"/>
    </row>
    <row r="649" spans="2:72" s="174" customFormat="1" ht="11.4">
      <c r="B649" s="47"/>
      <c r="C649" s="47"/>
      <c r="D649" s="43"/>
      <c r="E649" s="42"/>
      <c r="F649" s="48"/>
      <c r="G649" s="416"/>
      <c r="H649" s="52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  <c r="AW649" s="175"/>
      <c r="AX649" s="175"/>
      <c r="AY649" s="175"/>
      <c r="AZ649" s="175"/>
      <c r="BA649" s="175"/>
      <c r="BB649" s="175"/>
      <c r="BC649" s="175"/>
      <c r="BD649" s="175"/>
      <c r="BE649" s="175"/>
      <c r="BF649" s="175"/>
      <c r="BG649" s="175"/>
      <c r="BH649" s="175"/>
      <c r="BI649" s="175"/>
      <c r="BJ649" s="175"/>
      <c r="BK649" s="175"/>
      <c r="BL649" s="175"/>
      <c r="BM649" s="175"/>
      <c r="BN649" s="175"/>
      <c r="BO649" s="175"/>
      <c r="BP649" s="175"/>
      <c r="BQ649" s="175"/>
      <c r="BR649" s="175"/>
      <c r="BS649" s="175"/>
      <c r="BT649" s="175"/>
    </row>
    <row r="650" spans="2:72" s="174" customFormat="1" ht="12" customHeight="1">
      <c r="B650" s="47"/>
      <c r="C650" s="47"/>
      <c r="D650" s="43"/>
      <c r="E650" s="42"/>
      <c r="F650" s="48"/>
      <c r="G650" s="416"/>
      <c r="H650" s="52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  <c r="AW650" s="175"/>
      <c r="AX650" s="175"/>
      <c r="AY650" s="175"/>
      <c r="AZ650" s="175"/>
      <c r="BA650" s="175"/>
      <c r="BB650" s="175"/>
      <c r="BC650" s="175"/>
      <c r="BD650" s="175"/>
      <c r="BE650" s="175"/>
      <c r="BF650" s="175"/>
      <c r="BG650" s="175"/>
      <c r="BH650" s="175"/>
      <c r="BI650" s="175"/>
      <c r="BJ650" s="175"/>
      <c r="BK650" s="175"/>
      <c r="BL650" s="175"/>
      <c r="BM650" s="175"/>
      <c r="BN650" s="175"/>
      <c r="BO650" s="175"/>
      <c r="BP650" s="175"/>
      <c r="BQ650" s="175"/>
      <c r="BR650" s="175"/>
      <c r="BS650" s="175"/>
      <c r="BT650" s="175"/>
    </row>
    <row r="651" spans="2:72" s="174" customFormat="1" ht="11.4">
      <c r="B651" s="47"/>
      <c r="C651" s="47"/>
      <c r="D651" s="43"/>
      <c r="E651" s="42"/>
      <c r="F651" s="48"/>
      <c r="G651" s="416"/>
      <c r="H651" s="52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  <c r="AW651" s="175"/>
      <c r="AX651" s="175"/>
      <c r="AY651" s="175"/>
      <c r="AZ651" s="175"/>
      <c r="BA651" s="175"/>
      <c r="BB651" s="175"/>
      <c r="BC651" s="175"/>
      <c r="BD651" s="175"/>
      <c r="BE651" s="175"/>
      <c r="BF651" s="175"/>
      <c r="BG651" s="175"/>
      <c r="BH651" s="175"/>
      <c r="BI651" s="175"/>
      <c r="BJ651" s="175"/>
      <c r="BK651" s="175"/>
      <c r="BL651" s="175"/>
      <c r="BM651" s="175"/>
      <c r="BN651" s="175"/>
      <c r="BO651" s="175"/>
      <c r="BP651" s="175"/>
      <c r="BQ651" s="175"/>
      <c r="BR651" s="175"/>
      <c r="BS651" s="175"/>
      <c r="BT651" s="175"/>
    </row>
    <row r="652" spans="2:72" s="174" customFormat="1" ht="12" customHeight="1">
      <c r="B652" s="47"/>
      <c r="C652" s="47"/>
      <c r="D652" s="43"/>
      <c r="E652" s="42"/>
      <c r="F652" s="48"/>
      <c r="G652" s="416"/>
      <c r="H652" s="52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  <c r="AW652" s="175"/>
      <c r="AX652" s="175"/>
      <c r="AY652" s="175"/>
      <c r="AZ652" s="175"/>
      <c r="BA652" s="175"/>
      <c r="BB652" s="175"/>
      <c r="BC652" s="175"/>
      <c r="BD652" s="175"/>
      <c r="BE652" s="175"/>
      <c r="BF652" s="175"/>
      <c r="BG652" s="175"/>
      <c r="BH652" s="175"/>
      <c r="BI652" s="175"/>
      <c r="BJ652" s="175"/>
      <c r="BK652" s="175"/>
      <c r="BL652" s="175"/>
      <c r="BM652" s="175"/>
      <c r="BN652" s="175"/>
      <c r="BO652" s="175"/>
      <c r="BP652" s="175"/>
      <c r="BQ652" s="175"/>
      <c r="BR652" s="175"/>
      <c r="BS652" s="175"/>
      <c r="BT652" s="175"/>
    </row>
    <row r="653" spans="2:72" s="174" customFormat="1" ht="12" customHeight="1">
      <c r="B653" s="47"/>
      <c r="C653" s="47"/>
      <c r="D653" s="43"/>
      <c r="E653" s="42"/>
      <c r="F653" s="47"/>
      <c r="G653" s="416"/>
      <c r="H653" s="52"/>
      <c r="I653" s="178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  <c r="AZ653" s="175"/>
      <c r="BA653" s="175"/>
      <c r="BB653" s="175"/>
      <c r="BC653" s="175"/>
      <c r="BD653" s="175"/>
      <c r="BE653" s="175"/>
      <c r="BF653" s="175"/>
      <c r="BG653" s="175"/>
      <c r="BH653" s="175"/>
      <c r="BI653" s="175"/>
      <c r="BJ653" s="175"/>
      <c r="BK653" s="175"/>
      <c r="BL653" s="175"/>
      <c r="BM653" s="175"/>
      <c r="BN653" s="175"/>
      <c r="BO653" s="175"/>
      <c r="BP653" s="175"/>
      <c r="BQ653" s="175"/>
      <c r="BR653" s="175"/>
      <c r="BS653" s="175"/>
      <c r="BT653" s="175"/>
    </row>
    <row r="654" spans="2:72" s="174" customFormat="1" ht="12" customHeight="1">
      <c r="B654" s="137"/>
      <c r="C654" s="137"/>
      <c r="D654" s="137"/>
      <c r="E654" s="136"/>
      <c r="F654" s="137"/>
      <c r="G654" s="422"/>
      <c r="H654" s="366"/>
      <c r="I654" s="180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  <c r="AZ654" s="175"/>
      <c r="BA654" s="175"/>
      <c r="BB654" s="175"/>
      <c r="BC654" s="175"/>
      <c r="BD654" s="175"/>
      <c r="BE654" s="175"/>
      <c r="BF654" s="175"/>
      <c r="BG654" s="175"/>
      <c r="BH654" s="175"/>
      <c r="BI654" s="175"/>
      <c r="BJ654" s="175"/>
      <c r="BK654" s="175"/>
      <c r="BL654" s="175"/>
      <c r="BM654" s="175"/>
      <c r="BN654" s="175"/>
      <c r="BO654" s="175"/>
      <c r="BP654" s="175"/>
      <c r="BQ654" s="175"/>
      <c r="BR654" s="175"/>
      <c r="BS654" s="175"/>
      <c r="BT654" s="175"/>
    </row>
    <row r="655" spans="2:72" s="174" customFormat="1" ht="12" customHeight="1">
      <c r="B655" s="138" t="s">
        <v>666</v>
      </c>
      <c r="C655" s="172"/>
      <c r="D655" s="173"/>
      <c r="E655" s="156"/>
      <c r="F655" s="142"/>
      <c r="G655" s="40"/>
      <c r="H655" s="481">
        <f>SUM(H603:H654)</f>
        <v>0</v>
      </c>
      <c r="I655" s="180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  <c r="AW655" s="175"/>
      <c r="AX655" s="175"/>
      <c r="AY655" s="175"/>
      <c r="AZ655" s="175"/>
      <c r="BA655" s="175"/>
      <c r="BB655" s="175"/>
      <c r="BC655" s="175"/>
      <c r="BD655" s="175"/>
      <c r="BE655" s="175"/>
      <c r="BF655" s="175"/>
      <c r="BG655" s="175"/>
      <c r="BH655" s="175"/>
      <c r="BI655" s="175"/>
      <c r="BJ655" s="175"/>
      <c r="BK655" s="175"/>
      <c r="BL655" s="175"/>
      <c r="BM655" s="175"/>
      <c r="BN655" s="175"/>
      <c r="BO655" s="175"/>
      <c r="BP655" s="175"/>
      <c r="BQ655" s="175"/>
      <c r="BR655" s="175"/>
      <c r="BS655" s="175"/>
      <c r="BT655" s="175"/>
    </row>
    <row r="656" spans="2:72" s="174" customFormat="1" ht="12" customHeight="1">
      <c r="B656" s="2"/>
      <c r="C656" s="2"/>
      <c r="D656" s="144">
        <v>311</v>
      </c>
      <c r="E656" s="147"/>
      <c r="F656" s="146"/>
      <c r="G656" s="373"/>
      <c r="H656" s="2"/>
      <c r="I656" s="178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  <c r="AZ656" s="175"/>
      <c r="BA656" s="175"/>
      <c r="BB656" s="175"/>
      <c r="BC656" s="175"/>
      <c r="BD656" s="175"/>
      <c r="BE656" s="175"/>
      <c r="BF656" s="175"/>
      <c r="BG656" s="175"/>
      <c r="BH656" s="175"/>
      <c r="BI656" s="175"/>
      <c r="BJ656" s="175"/>
      <c r="BK656" s="175"/>
      <c r="BL656" s="175"/>
      <c r="BM656" s="175"/>
      <c r="BN656" s="175"/>
      <c r="BO656" s="175"/>
      <c r="BP656" s="175"/>
      <c r="BQ656" s="175"/>
      <c r="BR656" s="175"/>
      <c r="BS656" s="175"/>
      <c r="BT656" s="175"/>
    </row>
    <row r="657" spans="2:72" s="174" customFormat="1" ht="12" customHeight="1">
      <c r="B657" s="148" t="s">
        <v>165</v>
      </c>
      <c r="C657" s="1"/>
      <c r="D657" s="2"/>
      <c r="E657" s="151"/>
      <c r="F657" s="150"/>
      <c r="G657" s="372"/>
      <c r="H657" s="1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  <c r="AZ657" s="175"/>
      <c r="BA657" s="175"/>
      <c r="BB657" s="175"/>
      <c r="BC657" s="175"/>
      <c r="BD657" s="175"/>
      <c r="BE657" s="175"/>
      <c r="BF657" s="175"/>
      <c r="BG657" s="175"/>
      <c r="BH657" s="175"/>
      <c r="BI657" s="175"/>
      <c r="BJ657" s="175"/>
      <c r="BK657" s="175"/>
      <c r="BL657" s="175"/>
      <c r="BM657" s="175"/>
      <c r="BN657" s="175"/>
      <c r="BO657" s="175"/>
      <c r="BP657" s="175"/>
      <c r="BQ657" s="175"/>
      <c r="BR657" s="175"/>
      <c r="BS657" s="175"/>
      <c r="BT657" s="175"/>
    </row>
    <row r="658" spans="2:72" s="174" customFormat="1" ht="12" customHeight="1">
      <c r="B658" s="148" t="str">
        <f>B599</f>
        <v>SECTION C - ADDITIONAL SCOPE - GANDHI STATION - ALBERTINA SISULU</v>
      </c>
      <c r="C658" s="1"/>
      <c r="D658" s="2"/>
      <c r="E658" s="151"/>
      <c r="F658" s="150"/>
      <c r="G658" s="372"/>
      <c r="H658" s="1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  <c r="AZ658" s="175"/>
      <c r="BA658" s="175"/>
      <c r="BB658" s="175"/>
      <c r="BC658" s="175"/>
      <c r="BD658" s="175"/>
      <c r="BE658" s="175"/>
      <c r="BF658" s="175"/>
      <c r="BG658" s="175"/>
      <c r="BH658" s="175"/>
      <c r="BI658" s="175"/>
      <c r="BJ658" s="175"/>
      <c r="BK658" s="175"/>
      <c r="BL658" s="175"/>
      <c r="BM658" s="175"/>
      <c r="BN658" s="175"/>
      <c r="BO658" s="175"/>
      <c r="BP658" s="175"/>
      <c r="BQ658" s="175"/>
      <c r="BR658" s="175"/>
      <c r="BS658" s="175"/>
      <c r="BT658" s="175"/>
    </row>
    <row r="659" spans="2:72" s="174" customFormat="1" ht="12" customHeight="1">
      <c r="B659" s="2"/>
      <c r="C659" s="2"/>
      <c r="D659" s="2"/>
      <c r="E659" s="147"/>
      <c r="F659" s="146"/>
      <c r="G659" s="373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  <c r="AZ659" s="175"/>
      <c r="BA659" s="175"/>
      <c r="BB659" s="175"/>
      <c r="BC659" s="175"/>
      <c r="BD659" s="175"/>
      <c r="BE659" s="175"/>
      <c r="BF659" s="175"/>
      <c r="BG659" s="175"/>
      <c r="BH659" s="175"/>
      <c r="BI659" s="175"/>
      <c r="BJ659" s="175"/>
      <c r="BK659" s="175"/>
      <c r="BL659" s="175"/>
      <c r="BM659" s="175"/>
      <c r="BN659" s="175"/>
      <c r="BO659" s="175"/>
      <c r="BP659" s="175"/>
      <c r="BQ659" s="175"/>
      <c r="BR659" s="175"/>
      <c r="BS659" s="175"/>
      <c r="BT659" s="175"/>
    </row>
    <row r="660" spans="2:72" s="174" customFormat="1" ht="12" customHeight="1">
      <c r="B660" s="152" t="s">
        <v>1</v>
      </c>
      <c r="C660" s="152" t="s">
        <v>2</v>
      </c>
      <c r="D660" s="152" t="s">
        <v>3</v>
      </c>
      <c r="E660" s="152" t="s">
        <v>4</v>
      </c>
      <c r="F660" s="153" t="s">
        <v>5</v>
      </c>
      <c r="G660" s="374" t="s">
        <v>6</v>
      </c>
      <c r="H660" s="10" t="s">
        <v>7</v>
      </c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  <c r="AZ660" s="175"/>
      <c r="BA660" s="175"/>
      <c r="BB660" s="175"/>
      <c r="BC660" s="175"/>
      <c r="BD660" s="175"/>
      <c r="BE660" s="175"/>
      <c r="BF660" s="175"/>
      <c r="BG660" s="175"/>
      <c r="BH660" s="175"/>
      <c r="BI660" s="175"/>
      <c r="BJ660" s="175"/>
      <c r="BK660" s="175"/>
      <c r="BL660" s="175"/>
      <c r="BM660" s="175"/>
      <c r="BN660" s="175"/>
      <c r="BO660" s="175"/>
      <c r="BP660" s="175"/>
      <c r="BQ660" s="175"/>
      <c r="BR660" s="175"/>
      <c r="BS660" s="175"/>
      <c r="BT660" s="175"/>
    </row>
    <row r="661" spans="2:72" s="174" customFormat="1" ht="12" customHeight="1">
      <c r="B661" s="21"/>
      <c r="C661" s="264"/>
      <c r="D661" s="20" t="s">
        <v>545</v>
      </c>
      <c r="E661" s="143"/>
      <c r="F661" s="265"/>
      <c r="G661" s="39"/>
      <c r="H661" s="354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  <c r="AZ661" s="175"/>
      <c r="BA661" s="175"/>
      <c r="BB661" s="175"/>
      <c r="BC661" s="175"/>
      <c r="BD661" s="175"/>
      <c r="BE661" s="175"/>
      <c r="BF661" s="175"/>
      <c r="BG661" s="175"/>
      <c r="BH661" s="175"/>
      <c r="BI661" s="175"/>
      <c r="BJ661" s="175"/>
      <c r="BK661" s="175"/>
      <c r="BL661" s="175"/>
      <c r="BM661" s="175"/>
      <c r="BN661" s="175"/>
      <c r="BO661" s="175"/>
      <c r="BP661" s="175"/>
      <c r="BQ661" s="175"/>
      <c r="BR661" s="175"/>
      <c r="BS661" s="175"/>
      <c r="BT661" s="175"/>
    </row>
    <row r="662" spans="2:72" s="174" customFormat="1" ht="12" customHeight="1">
      <c r="B662" s="266" t="s">
        <v>546</v>
      </c>
      <c r="C662" s="328"/>
      <c r="D662" s="267" t="s">
        <v>526</v>
      </c>
      <c r="E662" s="380"/>
      <c r="F662" s="386"/>
      <c r="G662" s="423"/>
      <c r="H662" s="419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  <c r="AW662" s="175"/>
      <c r="AX662" s="175"/>
      <c r="AY662" s="175"/>
      <c r="AZ662" s="175"/>
      <c r="BA662" s="175"/>
      <c r="BB662" s="175"/>
      <c r="BC662" s="175"/>
      <c r="BD662" s="175"/>
      <c r="BE662" s="175"/>
      <c r="BF662" s="175"/>
      <c r="BG662" s="175"/>
      <c r="BH662" s="175"/>
      <c r="BI662" s="175"/>
      <c r="BJ662" s="175"/>
      <c r="BK662" s="175"/>
      <c r="BL662" s="175"/>
      <c r="BM662" s="175"/>
      <c r="BN662" s="175"/>
      <c r="BO662" s="175"/>
      <c r="BP662" s="175"/>
      <c r="BQ662" s="175"/>
      <c r="BR662" s="175"/>
      <c r="BS662" s="175"/>
      <c r="BT662" s="175"/>
    </row>
    <row r="663" spans="2:72" s="174" customFormat="1" ht="12" customHeight="1">
      <c r="B663" s="387"/>
      <c r="C663" s="121"/>
      <c r="D663" s="380"/>
      <c r="E663" s="380"/>
      <c r="F663" s="386"/>
      <c r="G663" s="423"/>
      <c r="H663" s="419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  <c r="AW663" s="175"/>
      <c r="AX663" s="175"/>
      <c r="AY663" s="175"/>
      <c r="AZ663" s="175"/>
      <c r="BA663" s="175"/>
      <c r="BB663" s="175"/>
      <c r="BC663" s="175"/>
      <c r="BD663" s="175"/>
      <c r="BE663" s="175"/>
      <c r="BF663" s="175"/>
      <c r="BG663" s="175"/>
      <c r="BH663" s="175"/>
      <c r="BI663" s="175"/>
      <c r="BJ663" s="175"/>
      <c r="BK663" s="175"/>
      <c r="BL663" s="175"/>
      <c r="BM663" s="175"/>
      <c r="BN663" s="175"/>
      <c r="BO663" s="175"/>
      <c r="BP663" s="175"/>
      <c r="BQ663" s="175"/>
      <c r="BR663" s="175"/>
      <c r="BS663" s="175"/>
      <c r="BT663" s="175"/>
    </row>
    <row r="664" spans="2:72" s="174" customFormat="1" ht="12" customHeight="1">
      <c r="B664" s="387" t="s">
        <v>550</v>
      </c>
      <c r="C664" s="121"/>
      <c r="D664" s="380" t="s">
        <v>527</v>
      </c>
      <c r="E664" s="380"/>
      <c r="F664" s="386"/>
      <c r="G664" s="504"/>
      <c r="H664" s="419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  <c r="AW664" s="175"/>
      <c r="AX664" s="175"/>
      <c r="AY664" s="175"/>
      <c r="AZ664" s="175"/>
      <c r="BA664" s="175"/>
      <c r="BB664" s="175"/>
      <c r="BC664" s="175"/>
      <c r="BD664" s="175"/>
      <c r="BE664" s="175"/>
      <c r="BF664" s="175"/>
      <c r="BG664" s="175"/>
      <c r="BH664" s="175"/>
      <c r="BI664" s="175"/>
      <c r="BJ664" s="175"/>
      <c r="BK664" s="175"/>
      <c r="BL664" s="175"/>
      <c r="BM664" s="175"/>
      <c r="BN664" s="175"/>
      <c r="BO664" s="175"/>
      <c r="BP664" s="175"/>
      <c r="BQ664" s="175"/>
      <c r="BR664" s="175"/>
      <c r="BS664" s="175"/>
      <c r="BT664" s="175"/>
    </row>
    <row r="665" spans="2:72" s="174" customFormat="1" ht="12" customHeight="1">
      <c r="B665" s="387"/>
      <c r="C665" s="121"/>
      <c r="D665" s="380"/>
      <c r="E665" s="380"/>
      <c r="F665" s="386"/>
      <c r="G665" s="504"/>
      <c r="H665" s="419"/>
      <c r="I665" s="175"/>
      <c r="J665" s="327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  <c r="AW665" s="175"/>
      <c r="AX665" s="175"/>
      <c r="AY665" s="175"/>
      <c r="AZ665" s="175"/>
      <c r="BA665" s="175"/>
      <c r="BB665" s="175"/>
      <c r="BC665" s="175"/>
      <c r="BD665" s="175"/>
      <c r="BE665" s="175"/>
      <c r="BF665" s="175"/>
      <c r="BG665" s="175"/>
      <c r="BH665" s="175"/>
      <c r="BI665" s="175"/>
      <c r="BJ665" s="175"/>
      <c r="BK665" s="175"/>
      <c r="BL665" s="175"/>
      <c r="BM665" s="175"/>
      <c r="BN665" s="175"/>
      <c r="BO665" s="175"/>
      <c r="BP665" s="175"/>
      <c r="BQ665" s="175"/>
      <c r="BR665" s="175"/>
      <c r="BS665" s="175"/>
      <c r="BT665" s="175"/>
    </row>
    <row r="666" spans="2:72" s="174" customFormat="1" ht="12" customHeight="1">
      <c r="B666" s="387"/>
      <c r="C666" s="121"/>
      <c r="D666" s="380" t="s">
        <v>528</v>
      </c>
      <c r="E666" s="119" t="s">
        <v>44</v>
      </c>
      <c r="F666" s="398">
        <v>10</v>
      </c>
      <c r="G666" s="509"/>
      <c r="H666" s="480">
        <f>F666*G666</f>
        <v>0</v>
      </c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  <c r="AW666" s="175"/>
      <c r="AX666" s="175"/>
      <c r="AY666" s="175"/>
      <c r="AZ666" s="175"/>
      <c r="BA666" s="175"/>
      <c r="BB666" s="175"/>
      <c r="BC666" s="175"/>
      <c r="BD666" s="175"/>
      <c r="BE666" s="175"/>
      <c r="BF666" s="175"/>
      <c r="BG666" s="175"/>
      <c r="BH666" s="175"/>
      <c r="BI666" s="175"/>
      <c r="BJ666" s="175"/>
      <c r="BK666" s="175"/>
      <c r="BL666" s="175"/>
      <c r="BM666" s="175"/>
      <c r="BN666" s="175"/>
      <c r="BO666" s="175"/>
      <c r="BP666" s="175"/>
      <c r="BQ666" s="175"/>
      <c r="BR666" s="175"/>
      <c r="BS666" s="175"/>
      <c r="BT666" s="175"/>
    </row>
    <row r="667" spans="2:72" s="174" customFormat="1" ht="12" customHeight="1">
      <c r="B667" s="387"/>
      <c r="C667" s="121"/>
      <c r="D667" s="380"/>
      <c r="E667" s="380"/>
      <c r="F667" s="398"/>
      <c r="G667" s="509"/>
      <c r="H667" s="419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  <c r="AW667" s="175"/>
      <c r="AX667" s="175"/>
      <c r="AY667" s="175"/>
      <c r="AZ667" s="175"/>
      <c r="BA667" s="175"/>
      <c r="BB667" s="175"/>
      <c r="BC667" s="175"/>
      <c r="BD667" s="175"/>
      <c r="BE667" s="175"/>
      <c r="BF667" s="175"/>
      <c r="BG667" s="175"/>
      <c r="BH667" s="175"/>
      <c r="BI667" s="175"/>
      <c r="BJ667" s="175"/>
      <c r="BK667" s="175"/>
      <c r="BL667" s="175"/>
      <c r="BM667" s="175"/>
      <c r="BN667" s="175"/>
      <c r="BO667" s="175"/>
      <c r="BP667" s="175"/>
      <c r="BQ667" s="175"/>
      <c r="BR667" s="175"/>
      <c r="BS667" s="175"/>
      <c r="BT667" s="175"/>
    </row>
    <row r="668" spans="2:72" s="174" customFormat="1" ht="11.4">
      <c r="B668" s="387"/>
      <c r="C668" s="121"/>
      <c r="D668" s="380" t="s">
        <v>529</v>
      </c>
      <c r="E668" s="119" t="s">
        <v>44</v>
      </c>
      <c r="F668" s="398">
        <v>20</v>
      </c>
      <c r="G668" s="509"/>
      <c r="H668" s="480">
        <f>F668*G668</f>
        <v>0</v>
      </c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  <c r="AW668" s="175"/>
      <c r="AX668" s="175"/>
      <c r="AY668" s="175"/>
      <c r="AZ668" s="175"/>
      <c r="BA668" s="175"/>
      <c r="BB668" s="175"/>
      <c r="BC668" s="175"/>
      <c r="BD668" s="175"/>
      <c r="BE668" s="175"/>
      <c r="BF668" s="175"/>
      <c r="BG668" s="175"/>
      <c r="BH668" s="175"/>
      <c r="BI668" s="175"/>
      <c r="BJ668" s="175"/>
      <c r="BK668" s="175"/>
      <c r="BL668" s="175"/>
      <c r="BM668" s="175"/>
      <c r="BN668" s="175"/>
      <c r="BO668" s="175"/>
      <c r="BP668" s="175"/>
      <c r="BQ668" s="175"/>
      <c r="BR668" s="175"/>
      <c r="BS668" s="175"/>
      <c r="BT668" s="175"/>
    </row>
    <row r="669" spans="2:72" s="174" customFormat="1" ht="11.4">
      <c r="B669" s="387"/>
      <c r="C669" s="121"/>
      <c r="D669" s="380"/>
      <c r="E669" s="380"/>
      <c r="F669" s="398"/>
      <c r="G669" s="509"/>
      <c r="H669" s="419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  <c r="AW669" s="175"/>
      <c r="AX669" s="175"/>
      <c r="AY669" s="175"/>
      <c r="AZ669" s="175"/>
      <c r="BA669" s="175"/>
      <c r="BB669" s="175"/>
      <c r="BC669" s="175"/>
      <c r="BD669" s="175"/>
      <c r="BE669" s="175"/>
      <c r="BF669" s="175"/>
      <c r="BG669" s="175"/>
      <c r="BH669" s="175"/>
      <c r="BI669" s="175"/>
      <c r="BJ669" s="175"/>
      <c r="BK669" s="175"/>
      <c r="BL669" s="175"/>
      <c r="BM669" s="175"/>
      <c r="BN669" s="175"/>
      <c r="BO669" s="175"/>
      <c r="BP669" s="175"/>
      <c r="BQ669" s="175"/>
      <c r="BR669" s="175"/>
      <c r="BS669" s="175"/>
      <c r="BT669" s="175"/>
    </row>
    <row r="670" spans="2:72" s="174" customFormat="1" ht="11.4">
      <c r="B670" s="387"/>
      <c r="C670" s="121"/>
      <c r="D670" s="380" t="s">
        <v>530</v>
      </c>
      <c r="E670" s="119" t="s">
        <v>44</v>
      </c>
      <c r="F670" s="398">
        <v>20</v>
      </c>
      <c r="G670" s="509"/>
      <c r="H670" s="480">
        <f>F670*G670</f>
        <v>0</v>
      </c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  <c r="AW670" s="175"/>
      <c r="AX670" s="175"/>
      <c r="AY670" s="175"/>
      <c r="AZ670" s="175"/>
      <c r="BA670" s="175"/>
      <c r="BB670" s="175"/>
      <c r="BC670" s="175"/>
      <c r="BD670" s="175"/>
      <c r="BE670" s="175"/>
      <c r="BF670" s="175"/>
      <c r="BG670" s="175"/>
      <c r="BH670" s="175"/>
      <c r="BI670" s="175"/>
      <c r="BJ670" s="175"/>
      <c r="BK670" s="175"/>
      <c r="BL670" s="175"/>
      <c r="BM670" s="175"/>
      <c r="BN670" s="175"/>
      <c r="BO670" s="175"/>
      <c r="BP670" s="175"/>
      <c r="BQ670" s="175"/>
      <c r="BR670" s="175"/>
      <c r="BS670" s="175"/>
      <c r="BT670" s="175"/>
    </row>
    <row r="671" spans="2:72" s="174" customFormat="1" ht="11.4">
      <c r="B671" s="387"/>
      <c r="C671" s="121"/>
      <c r="D671" s="380"/>
      <c r="E671" s="380"/>
      <c r="F671" s="398"/>
      <c r="G671" s="509"/>
      <c r="H671" s="419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  <c r="AW671" s="175"/>
      <c r="AX671" s="175"/>
      <c r="AY671" s="175"/>
      <c r="AZ671" s="175"/>
      <c r="BA671" s="175"/>
      <c r="BB671" s="175"/>
      <c r="BC671" s="175"/>
      <c r="BD671" s="175"/>
      <c r="BE671" s="175"/>
      <c r="BF671" s="175"/>
      <c r="BG671" s="175"/>
      <c r="BH671" s="175"/>
      <c r="BI671" s="175"/>
      <c r="BJ671" s="175"/>
      <c r="BK671" s="175"/>
      <c r="BL671" s="175"/>
      <c r="BM671" s="175"/>
      <c r="BN671" s="175"/>
      <c r="BO671" s="175"/>
      <c r="BP671" s="175"/>
      <c r="BQ671" s="175"/>
      <c r="BR671" s="175"/>
      <c r="BS671" s="175"/>
      <c r="BT671" s="175"/>
    </row>
    <row r="672" spans="2:72" s="174" customFormat="1" ht="12" customHeight="1">
      <c r="B672" s="387"/>
      <c r="C672" s="121"/>
      <c r="D672" s="380" t="s">
        <v>531</v>
      </c>
      <c r="E672" s="119" t="s">
        <v>44</v>
      </c>
      <c r="F672" s="398">
        <v>20</v>
      </c>
      <c r="G672" s="509"/>
      <c r="H672" s="480">
        <f>F672*G672</f>
        <v>0</v>
      </c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  <c r="AW672" s="175"/>
      <c r="AX672" s="175"/>
      <c r="AY672" s="175"/>
      <c r="AZ672" s="175"/>
      <c r="BA672" s="175"/>
      <c r="BB672" s="175"/>
      <c r="BC672" s="175"/>
      <c r="BD672" s="175"/>
      <c r="BE672" s="175"/>
      <c r="BF672" s="175"/>
      <c r="BG672" s="175"/>
      <c r="BH672" s="175"/>
      <c r="BI672" s="175"/>
      <c r="BJ672" s="175"/>
      <c r="BK672" s="175"/>
      <c r="BL672" s="175"/>
      <c r="BM672" s="175"/>
      <c r="BN672" s="175"/>
      <c r="BO672" s="175"/>
      <c r="BP672" s="175"/>
      <c r="BQ672" s="175"/>
      <c r="BR672" s="175"/>
      <c r="BS672" s="175"/>
      <c r="BT672" s="175"/>
    </row>
    <row r="673" spans="1:72" s="174" customFormat="1" ht="11.4">
      <c r="B673" s="387"/>
      <c r="C673" s="121"/>
      <c r="D673" s="380"/>
      <c r="E673" s="380"/>
      <c r="F673" s="398"/>
      <c r="G673" s="509"/>
      <c r="H673" s="419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  <c r="AW673" s="175"/>
      <c r="AX673" s="175"/>
      <c r="AY673" s="175"/>
      <c r="AZ673" s="175"/>
      <c r="BA673" s="175"/>
      <c r="BB673" s="175"/>
      <c r="BC673" s="175"/>
      <c r="BD673" s="175"/>
      <c r="BE673" s="175"/>
      <c r="BF673" s="175"/>
      <c r="BG673" s="175"/>
      <c r="BH673" s="175"/>
      <c r="BI673" s="175"/>
      <c r="BJ673" s="175"/>
      <c r="BK673" s="175"/>
      <c r="BL673" s="175"/>
      <c r="BM673" s="175"/>
      <c r="BN673" s="175"/>
      <c r="BO673" s="175"/>
      <c r="BP673" s="175"/>
      <c r="BQ673" s="175"/>
      <c r="BR673" s="175"/>
      <c r="BS673" s="175"/>
      <c r="BT673" s="175"/>
    </row>
    <row r="674" spans="1:72" s="174" customFormat="1" ht="11.4">
      <c r="B674" s="387"/>
      <c r="C674" s="121"/>
      <c r="D674" s="380" t="s">
        <v>532</v>
      </c>
      <c r="E674" s="119" t="s">
        <v>44</v>
      </c>
      <c r="F674" s="398">
        <v>20</v>
      </c>
      <c r="G674" s="509"/>
      <c r="H674" s="480">
        <f>F674*G674</f>
        <v>0</v>
      </c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5"/>
      <c r="BB674" s="175"/>
      <c r="BC674" s="175"/>
      <c r="BD674" s="175"/>
      <c r="BE674" s="175"/>
      <c r="BF674" s="175"/>
      <c r="BG674" s="175"/>
      <c r="BH674" s="175"/>
      <c r="BI674" s="175"/>
      <c r="BJ674" s="175"/>
      <c r="BK674" s="175"/>
      <c r="BL674" s="175"/>
      <c r="BM674" s="175"/>
      <c r="BN674" s="175"/>
      <c r="BO674" s="175"/>
      <c r="BP674" s="175"/>
      <c r="BQ674" s="175"/>
      <c r="BR674" s="175"/>
      <c r="BS674" s="175"/>
      <c r="BT674" s="175"/>
    </row>
    <row r="675" spans="1:72" s="174" customFormat="1" ht="20.100000000000001" customHeight="1">
      <c r="B675" s="387"/>
      <c r="C675" s="43"/>
      <c r="D675" s="380"/>
      <c r="E675" s="380"/>
      <c r="F675" s="398"/>
      <c r="G675" s="509"/>
      <c r="H675" s="419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5"/>
      <c r="BB675" s="175"/>
      <c r="BC675" s="175"/>
      <c r="BD675" s="175"/>
      <c r="BE675" s="175"/>
      <c r="BF675" s="175"/>
      <c r="BG675" s="175"/>
      <c r="BH675" s="175"/>
      <c r="BI675" s="175"/>
      <c r="BJ675" s="175"/>
      <c r="BK675" s="175"/>
      <c r="BL675" s="175"/>
      <c r="BM675" s="175"/>
      <c r="BN675" s="175"/>
      <c r="BO675" s="175"/>
      <c r="BP675" s="175"/>
      <c r="BQ675" s="175"/>
      <c r="BR675" s="175"/>
      <c r="BS675" s="175"/>
      <c r="BT675" s="175"/>
    </row>
    <row r="676" spans="1:72" s="2" customFormat="1" ht="12" customHeight="1">
      <c r="B676" s="387"/>
      <c r="C676" s="47"/>
      <c r="D676" s="380" t="s">
        <v>533</v>
      </c>
      <c r="E676" s="380"/>
      <c r="F676" s="398"/>
      <c r="G676" s="509"/>
      <c r="H676" s="419"/>
      <c r="I676" s="175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8"/>
      <c r="AE676" s="178"/>
      <c r="AF676" s="178"/>
      <c r="AG676" s="178"/>
      <c r="AH676" s="178"/>
      <c r="AI676" s="178"/>
      <c r="AJ676" s="178"/>
      <c r="AK676" s="178"/>
      <c r="AL676" s="178"/>
      <c r="AM676" s="178"/>
      <c r="AN676" s="178"/>
      <c r="AO676" s="178"/>
      <c r="AP676" s="178"/>
      <c r="AQ676" s="178"/>
      <c r="AR676" s="178"/>
      <c r="AS676" s="178"/>
      <c r="AT676" s="178"/>
      <c r="AU676" s="178"/>
      <c r="AV676" s="178"/>
      <c r="AW676" s="178"/>
      <c r="AX676" s="178"/>
      <c r="AY676" s="178"/>
      <c r="AZ676" s="178"/>
      <c r="BA676" s="178"/>
      <c r="BB676" s="178"/>
      <c r="BC676" s="178"/>
      <c r="BD676" s="178"/>
      <c r="BE676" s="178"/>
      <c r="BF676" s="178"/>
      <c r="BG676" s="178"/>
      <c r="BH676" s="178"/>
      <c r="BI676" s="178"/>
      <c r="BJ676" s="178"/>
      <c r="BK676" s="178"/>
      <c r="BL676" s="178"/>
      <c r="BM676" s="178"/>
      <c r="BN676" s="178"/>
      <c r="BO676" s="178"/>
      <c r="BP676" s="178"/>
      <c r="BQ676" s="178"/>
      <c r="BR676" s="178"/>
      <c r="BS676" s="178"/>
      <c r="BT676" s="178"/>
    </row>
    <row r="677" spans="1:72" s="1" customFormat="1" ht="15" customHeight="1">
      <c r="B677" s="387"/>
      <c r="C677" s="121"/>
      <c r="D677" s="380"/>
      <c r="E677" s="380"/>
      <c r="F677" s="398"/>
      <c r="G677" s="509"/>
      <c r="H677" s="419"/>
      <c r="I677" s="175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0"/>
      <c r="AT677" s="180"/>
      <c r="AU677" s="180"/>
      <c r="AV677" s="180"/>
      <c r="AW677" s="180"/>
      <c r="AX677" s="180"/>
      <c r="AY677" s="180"/>
      <c r="AZ677" s="180"/>
      <c r="BA677" s="180"/>
      <c r="BB677" s="180"/>
      <c r="BC677" s="180"/>
      <c r="BD677" s="180"/>
      <c r="BE677" s="180"/>
      <c r="BF677" s="180"/>
      <c r="BG677" s="180"/>
      <c r="BH677" s="180"/>
      <c r="BI677" s="180"/>
      <c r="BJ677" s="180"/>
      <c r="BK677" s="180"/>
      <c r="BL677" s="180"/>
      <c r="BM677" s="180"/>
      <c r="BN677" s="180"/>
      <c r="BO677" s="180"/>
      <c r="BP677" s="180"/>
      <c r="BQ677" s="180"/>
      <c r="BR677" s="180"/>
      <c r="BS677" s="180"/>
      <c r="BT677" s="180"/>
    </row>
    <row r="678" spans="1:72" s="1" customFormat="1" ht="15" customHeight="1">
      <c r="B678" s="387"/>
      <c r="C678" s="121"/>
      <c r="D678" s="380" t="s">
        <v>534</v>
      </c>
      <c r="E678" s="119" t="s">
        <v>44</v>
      </c>
      <c r="F678" s="398">
        <v>10</v>
      </c>
      <c r="G678" s="509"/>
      <c r="H678" s="480">
        <f>F678*G678</f>
        <v>0</v>
      </c>
      <c r="I678" s="175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0"/>
      <c r="AT678" s="180"/>
      <c r="AU678" s="180"/>
      <c r="AV678" s="180"/>
      <c r="AW678" s="180"/>
      <c r="AX678" s="180"/>
      <c r="AY678" s="180"/>
      <c r="AZ678" s="180"/>
      <c r="BA678" s="180"/>
      <c r="BB678" s="180"/>
      <c r="BC678" s="180"/>
      <c r="BD678" s="180"/>
      <c r="BE678" s="180"/>
      <c r="BF678" s="180"/>
      <c r="BG678" s="180"/>
      <c r="BH678" s="180"/>
      <c r="BI678" s="180"/>
      <c r="BJ678" s="180"/>
      <c r="BK678" s="180"/>
      <c r="BL678" s="180"/>
      <c r="BM678" s="180"/>
      <c r="BN678" s="180"/>
      <c r="BO678" s="180"/>
      <c r="BP678" s="180"/>
      <c r="BQ678" s="180"/>
      <c r="BR678" s="180"/>
      <c r="BS678" s="180"/>
      <c r="BT678" s="180"/>
    </row>
    <row r="679" spans="1:72" s="2" customFormat="1" ht="15" customHeight="1">
      <c r="B679" s="387"/>
      <c r="C679" s="121"/>
      <c r="D679" s="380"/>
      <c r="E679" s="380"/>
      <c r="F679" s="398"/>
      <c r="G679" s="509"/>
      <c r="H679" s="419"/>
      <c r="I679" s="175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  <c r="AA679" s="178"/>
      <c r="AB679" s="178"/>
      <c r="AC679" s="178"/>
      <c r="AD679" s="178"/>
      <c r="AE679" s="178"/>
      <c r="AF679" s="178"/>
      <c r="AG679" s="178"/>
      <c r="AH679" s="178"/>
      <c r="AI679" s="178"/>
      <c r="AJ679" s="178"/>
      <c r="AK679" s="178"/>
      <c r="AL679" s="178"/>
      <c r="AM679" s="178"/>
      <c r="AN679" s="178"/>
      <c r="AO679" s="178"/>
      <c r="AP679" s="178"/>
      <c r="AQ679" s="178"/>
      <c r="AR679" s="178"/>
      <c r="AS679" s="178"/>
      <c r="AT679" s="178"/>
      <c r="AU679" s="178"/>
      <c r="AV679" s="178"/>
      <c r="AW679" s="178"/>
      <c r="AX679" s="178"/>
      <c r="AY679" s="178"/>
      <c r="AZ679" s="178"/>
      <c r="BA679" s="178"/>
      <c r="BB679" s="178"/>
      <c r="BC679" s="178"/>
      <c r="BD679" s="178"/>
      <c r="BE679" s="178"/>
      <c r="BF679" s="178"/>
      <c r="BG679" s="178"/>
      <c r="BH679" s="178"/>
      <c r="BI679" s="178"/>
      <c r="BJ679" s="178"/>
      <c r="BK679" s="178"/>
      <c r="BL679" s="178"/>
      <c r="BM679" s="178"/>
      <c r="BN679" s="178"/>
      <c r="BO679" s="178"/>
      <c r="BP679" s="178"/>
      <c r="BQ679" s="178"/>
      <c r="BR679" s="178"/>
      <c r="BS679" s="178"/>
      <c r="BT679" s="178"/>
    </row>
    <row r="680" spans="1:72" s="174" customFormat="1" ht="11.4">
      <c r="B680" s="387"/>
      <c r="C680" s="121"/>
      <c r="D680" s="380" t="s">
        <v>535</v>
      </c>
      <c r="E680" s="119" t="s">
        <v>44</v>
      </c>
      <c r="F680" s="398">
        <v>80</v>
      </c>
      <c r="G680" s="509"/>
      <c r="H680" s="480">
        <f>F680*G680</f>
        <v>0</v>
      </c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  <c r="AW680" s="175"/>
      <c r="AX680" s="175"/>
      <c r="AY680" s="175"/>
      <c r="AZ680" s="175"/>
      <c r="BA680" s="175"/>
      <c r="BB680" s="175"/>
      <c r="BC680" s="175"/>
      <c r="BD680" s="175"/>
      <c r="BE680" s="175"/>
      <c r="BF680" s="175"/>
      <c r="BG680" s="175"/>
      <c r="BH680" s="175"/>
      <c r="BI680" s="175"/>
      <c r="BJ680" s="175"/>
      <c r="BK680" s="175"/>
      <c r="BL680" s="175"/>
      <c r="BM680" s="175"/>
      <c r="BN680" s="175"/>
      <c r="BO680" s="175"/>
      <c r="BP680" s="175"/>
      <c r="BQ680" s="175"/>
      <c r="BR680" s="175"/>
      <c r="BS680" s="175"/>
      <c r="BT680" s="175"/>
    </row>
    <row r="681" spans="1:72" s="174" customFormat="1" ht="20.100000000000001" customHeight="1">
      <c r="B681" s="387"/>
      <c r="C681" s="121"/>
      <c r="D681" s="380"/>
      <c r="E681" s="380"/>
      <c r="F681" s="398"/>
      <c r="G681" s="509"/>
      <c r="H681" s="419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  <c r="AW681" s="175"/>
      <c r="AX681" s="175"/>
      <c r="AY681" s="175"/>
      <c r="AZ681" s="175"/>
      <c r="BA681" s="175"/>
      <c r="BB681" s="175"/>
      <c r="BC681" s="175"/>
      <c r="BD681" s="175"/>
      <c r="BE681" s="175"/>
      <c r="BF681" s="175"/>
      <c r="BG681" s="175"/>
      <c r="BH681" s="175"/>
      <c r="BI681" s="175"/>
      <c r="BJ681" s="175"/>
      <c r="BK681" s="175"/>
      <c r="BL681" s="175"/>
      <c r="BM681" s="175"/>
      <c r="BN681" s="175"/>
      <c r="BO681" s="175"/>
      <c r="BP681" s="175"/>
      <c r="BQ681" s="175"/>
      <c r="BR681" s="175"/>
      <c r="BS681" s="175"/>
      <c r="BT681" s="175"/>
    </row>
    <row r="682" spans="1:72" s="174" customFormat="1" ht="12" customHeight="1">
      <c r="A682" s="174">
        <v>2840</v>
      </c>
      <c r="B682" s="387" t="s">
        <v>547</v>
      </c>
      <c r="C682" s="121"/>
      <c r="D682" s="380" t="s">
        <v>536</v>
      </c>
      <c r="E682" s="380"/>
      <c r="F682" s="398"/>
      <c r="G682" s="509"/>
      <c r="H682" s="419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5"/>
      <c r="BB682" s="175"/>
      <c r="BC682" s="175"/>
      <c r="BD682" s="175"/>
      <c r="BE682" s="175"/>
      <c r="BF682" s="175"/>
      <c r="BG682" s="175"/>
      <c r="BH682" s="175"/>
      <c r="BI682" s="175"/>
      <c r="BJ682" s="175"/>
      <c r="BK682" s="175"/>
      <c r="BL682" s="175"/>
      <c r="BM682" s="175"/>
      <c r="BN682" s="175"/>
      <c r="BO682" s="175"/>
      <c r="BP682" s="175"/>
      <c r="BQ682" s="175"/>
      <c r="BR682" s="175"/>
      <c r="BS682" s="175"/>
      <c r="BT682" s="175"/>
    </row>
    <row r="683" spans="1:72" s="174" customFormat="1" ht="12" customHeight="1">
      <c r="B683" s="387"/>
      <c r="C683" s="121"/>
      <c r="D683" s="380"/>
      <c r="E683" s="380"/>
      <c r="F683" s="398"/>
      <c r="G683" s="509"/>
      <c r="H683" s="419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  <c r="BC683" s="175"/>
      <c r="BD683" s="175"/>
      <c r="BE683" s="175"/>
      <c r="BF683" s="175"/>
      <c r="BG683" s="175"/>
      <c r="BH683" s="175"/>
      <c r="BI683" s="175"/>
      <c r="BJ683" s="175"/>
      <c r="BK683" s="175"/>
      <c r="BL683" s="175"/>
      <c r="BM683" s="175"/>
      <c r="BN683" s="175"/>
      <c r="BO683" s="175"/>
      <c r="BP683" s="175"/>
      <c r="BQ683" s="175"/>
      <c r="BR683" s="175"/>
      <c r="BS683" s="175"/>
      <c r="BT683" s="175"/>
    </row>
    <row r="684" spans="1:72" s="174" customFormat="1" ht="12" customHeight="1">
      <c r="A684" s="174">
        <v>2857</v>
      </c>
      <c r="B684" s="387"/>
      <c r="C684" s="121"/>
      <c r="D684" s="379" t="s">
        <v>537</v>
      </c>
      <c r="E684" s="269" t="s">
        <v>15</v>
      </c>
      <c r="F684" s="398">
        <v>21</v>
      </c>
      <c r="G684" s="509"/>
      <c r="H684" s="480">
        <f>F684*G684</f>
        <v>0</v>
      </c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  <c r="BC684" s="175"/>
      <c r="BD684" s="175"/>
      <c r="BE684" s="175"/>
      <c r="BF684" s="175"/>
      <c r="BG684" s="175"/>
      <c r="BH684" s="175"/>
      <c r="BI684" s="175"/>
      <c r="BJ684" s="175"/>
      <c r="BK684" s="175"/>
      <c r="BL684" s="175"/>
      <c r="BM684" s="175"/>
      <c r="BN684" s="175"/>
      <c r="BO684" s="175"/>
      <c r="BP684" s="175"/>
      <c r="BQ684" s="175"/>
      <c r="BR684" s="175"/>
      <c r="BS684" s="175"/>
      <c r="BT684" s="175"/>
    </row>
    <row r="685" spans="1:72" s="174" customFormat="1" ht="12" customHeight="1">
      <c r="B685" s="387"/>
      <c r="C685" s="121"/>
      <c r="D685" s="380"/>
      <c r="E685" s="380"/>
      <c r="F685" s="398"/>
      <c r="G685" s="509"/>
      <c r="H685" s="419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  <c r="BC685" s="175"/>
      <c r="BD685" s="175"/>
      <c r="BE685" s="175"/>
      <c r="BF685" s="175"/>
      <c r="BG685" s="175"/>
      <c r="BH685" s="175"/>
      <c r="BI685" s="175"/>
      <c r="BJ685" s="175"/>
      <c r="BK685" s="175"/>
      <c r="BL685" s="175"/>
      <c r="BM685" s="175"/>
      <c r="BN685" s="175"/>
      <c r="BO685" s="175"/>
      <c r="BP685" s="175"/>
      <c r="BQ685" s="175"/>
      <c r="BR685" s="175"/>
      <c r="BS685" s="175"/>
      <c r="BT685" s="175"/>
    </row>
    <row r="686" spans="1:72" s="174" customFormat="1" ht="12" customHeight="1">
      <c r="A686" s="174">
        <v>2859</v>
      </c>
      <c r="B686" s="387" t="s">
        <v>548</v>
      </c>
      <c r="C686" s="43"/>
      <c r="D686" s="399" t="s">
        <v>538</v>
      </c>
      <c r="E686" s="400"/>
      <c r="F686" s="398"/>
      <c r="G686" s="509"/>
      <c r="H686" s="419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  <c r="BC686" s="175"/>
      <c r="BD686" s="175"/>
      <c r="BE686" s="175"/>
      <c r="BF686" s="175"/>
      <c r="BG686" s="175"/>
      <c r="BH686" s="175"/>
      <c r="BI686" s="175"/>
      <c r="BJ686" s="175"/>
      <c r="BK686" s="175"/>
      <c r="BL686" s="175"/>
      <c r="BM686" s="175"/>
      <c r="BN686" s="175"/>
      <c r="BO686" s="175"/>
      <c r="BP686" s="175"/>
      <c r="BQ686" s="175"/>
      <c r="BR686" s="175"/>
      <c r="BS686" s="175"/>
      <c r="BT686" s="175"/>
    </row>
    <row r="687" spans="1:72" s="174" customFormat="1" ht="12" customHeight="1">
      <c r="B687" s="387"/>
      <c r="C687" s="47"/>
      <c r="D687" s="388"/>
      <c r="E687" s="400"/>
      <c r="F687" s="398"/>
      <c r="G687" s="509"/>
      <c r="H687" s="419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  <c r="BC687" s="175"/>
      <c r="BD687" s="175"/>
      <c r="BE687" s="175"/>
      <c r="BF687" s="175"/>
      <c r="BG687" s="175"/>
      <c r="BH687" s="175"/>
      <c r="BI687" s="175"/>
      <c r="BJ687" s="175"/>
      <c r="BK687" s="175"/>
      <c r="BL687" s="175"/>
      <c r="BM687" s="175"/>
      <c r="BN687" s="175"/>
      <c r="BO687" s="175"/>
      <c r="BP687" s="175"/>
      <c r="BQ687" s="175"/>
      <c r="BR687" s="175"/>
      <c r="BS687" s="175"/>
      <c r="BT687" s="175"/>
    </row>
    <row r="688" spans="1:72" s="174" customFormat="1" ht="57">
      <c r="A688" s="174">
        <v>2861</v>
      </c>
      <c r="B688" s="387"/>
      <c r="C688" s="47"/>
      <c r="D688" s="399" t="s">
        <v>539</v>
      </c>
      <c r="E688" s="400"/>
      <c r="F688" s="398"/>
      <c r="G688" s="509"/>
      <c r="H688" s="419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  <c r="BC688" s="175"/>
      <c r="BD688" s="175"/>
      <c r="BE688" s="175"/>
      <c r="BF688" s="175"/>
      <c r="BG688" s="175"/>
      <c r="BH688" s="175"/>
      <c r="BI688" s="175"/>
      <c r="BJ688" s="175"/>
      <c r="BK688" s="175"/>
      <c r="BL688" s="175"/>
      <c r="BM688" s="175"/>
      <c r="BN688" s="175"/>
      <c r="BO688" s="175"/>
      <c r="BP688" s="175"/>
      <c r="BQ688" s="175"/>
      <c r="BR688" s="175"/>
      <c r="BS688" s="175"/>
      <c r="BT688" s="175"/>
    </row>
    <row r="689" spans="1:72" s="174" customFormat="1" ht="13.2">
      <c r="B689" s="387"/>
      <c r="C689" s="47"/>
      <c r="D689" s="388"/>
      <c r="E689" s="400"/>
      <c r="F689" s="398"/>
      <c r="G689" s="509"/>
      <c r="H689" s="419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  <c r="AZ689" s="175"/>
      <c r="BA689" s="175"/>
      <c r="BB689" s="175"/>
      <c r="BC689" s="175"/>
      <c r="BD689" s="175"/>
      <c r="BE689" s="175"/>
      <c r="BF689" s="175"/>
      <c r="BG689" s="175"/>
      <c r="BH689" s="175"/>
      <c r="BI689" s="175"/>
      <c r="BJ689" s="175"/>
      <c r="BK689" s="175"/>
      <c r="BL689" s="175"/>
      <c r="BM689" s="175"/>
      <c r="BN689" s="175"/>
      <c r="BO689" s="175"/>
      <c r="BP689" s="175"/>
      <c r="BQ689" s="175"/>
      <c r="BR689" s="175"/>
      <c r="BS689" s="175"/>
      <c r="BT689" s="175"/>
    </row>
    <row r="690" spans="1:72" s="174" customFormat="1" ht="12" customHeight="1">
      <c r="A690" s="174">
        <v>2871</v>
      </c>
      <c r="B690" s="387"/>
      <c r="C690" s="47"/>
      <c r="D690" s="399" t="s">
        <v>540</v>
      </c>
      <c r="E690" s="400" t="s">
        <v>44</v>
      </c>
      <c r="F690" s="398">
        <v>2</v>
      </c>
      <c r="G690" s="509"/>
      <c r="H690" s="480">
        <f>F690*G690</f>
        <v>0</v>
      </c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  <c r="BC690" s="175"/>
      <c r="BD690" s="175"/>
      <c r="BE690" s="175"/>
      <c r="BF690" s="175"/>
      <c r="BG690" s="175"/>
      <c r="BH690" s="175"/>
      <c r="BI690" s="175"/>
      <c r="BJ690" s="175"/>
      <c r="BK690" s="175"/>
      <c r="BL690" s="175"/>
      <c r="BM690" s="175"/>
      <c r="BN690" s="175"/>
      <c r="BO690" s="175"/>
      <c r="BP690" s="175"/>
      <c r="BQ690" s="175"/>
      <c r="BR690" s="175"/>
      <c r="BS690" s="175"/>
      <c r="BT690" s="175"/>
    </row>
    <row r="691" spans="1:72" s="174" customFormat="1" ht="12" customHeight="1">
      <c r="B691" s="387"/>
      <c r="C691" s="47"/>
      <c r="D691" s="388"/>
      <c r="E691" s="400"/>
      <c r="F691" s="398"/>
      <c r="G691" s="509"/>
      <c r="H691" s="419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  <c r="AZ691" s="175"/>
      <c r="BA691" s="175"/>
      <c r="BB691" s="175"/>
      <c r="BC691" s="175"/>
      <c r="BD691" s="175"/>
      <c r="BE691" s="175"/>
      <c r="BF691" s="175"/>
      <c r="BG691" s="175"/>
      <c r="BH691" s="175"/>
      <c r="BI691" s="175"/>
      <c r="BJ691" s="175"/>
      <c r="BK691" s="175"/>
      <c r="BL691" s="175"/>
      <c r="BM691" s="175"/>
      <c r="BN691" s="175"/>
      <c r="BO691" s="175"/>
      <c r="BP691" s="175"/>
      <c r="BQ691" s="175"/>
      <c r="BR691" s="175"/>
      <c r="BS691" s="175"/>
      <c r="BT691" s="175"/>
    </row>
    <row r="692" spans="1:72" s="174" customFormat="1" ht="22.8">
      <c r="A692" s="174">
        <v>2872</v>
      </c>
      <c r="B692" s="387"/>
      <c r="C692" s="47"/>
      <c r="D692" s="399" t="s">
        <v>541</v>
      </c>
      <c r="E692" s="400" t="s">
        <v>44</v>
      </c>
      <c r="F692" s="398">
        <v>4</v>
      </c>
      <c r="G692" s="509"/>
      <c r="H692" s="480">
        <f>F692*G692</f>
        <v>0</v>
      </c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  <c r="AW692" s="175"/>
      <c r="AX692" s="175"/>
      <c r="AY692" s="175"/>
      <c r="AZ692" s="175"/>
      <c r="BA692" s="175"/>
      <c r="BB692" s="175"/>
      <c r="BC692" s="175"/>
      <c r="BD692" s="175"/>
      <c r="BE692" s="175"/>
      <c r="BF692" s="175"/>
      <c r="BG692" s="175"/>
      <c r="BH692" s="175"/>
      <c r="BI692" s="175"/>
      <c r="BJ692" s="175"/>
      <c r="BK692" s="175"/>
      <c r="BL692" s="175"/>
      <c r="BM692" s="175"/>
      <c r="BN692" s="175"/>
      <c r="BO692" s="175"/>
      <c r="BP692" s="175"/>
      <c r="BQ692" s="175"/>
      <c r="BR692" s="175"/>
      <c r="BS692" s="175"/>
      <c r="BT692" s="175"/>
    </row>
    <row r="693" spans="1:72" s="174" customFormat="1" ht="12" customHeight="1">
      <c r="B693" s="387"/>
      <c r="C693" s="47"/>
      <c r="D693" s="388"/>
      <c r="E693" s="400"/>
      <c r="F693" s="398"/>
      <c r="G693" s="509"/>
      <c r="H693" s="419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  <c r="AW693" s="175"/>
      <c r="AX693" s="175"/>
      <c r="AY693" s="175"/>
      <c r="AZ693" s="175"/>
      <c r="BA693" s="175"/>
      <c r="BB693" s="175"/>
      <c r="BC693" s="175"/>
      <c r="BD693" s="175"/>
      <c r="BE693" s="175"/>
      <c r="BF693" s="175"/>
      <c r="BG693" s="175"/>
      <c r="BH693" s="175"/>
      <c r="BI693" s="175"/>
      <c r="BJ693" s="175"/>
      <c r="BK693" s="175"/>
      <c r="BL693" s="175"/>
      <c r="BM693" s="175"/>
      <c r="BN693" s="175"/>
      <c r="BO693" s="175"/>
      <c r="BP693" s="175"/>
      <c r="BQ693" s="175"/>
      <c r="BR693" s="175"/>
      <c r="BS693" s="175"/>
      <c r="BT693" s="175"/>
    </row>
    <row r="694" spans="1:72" s="174" customFormat="1" ht="13.2">
      <c r="A694" s="174">
        <v>2849</v>
      </c>
      <c r="B694" s="387" t="s">
        <v>549</v>
      </c>
      <c r="C694" s="47"/>
      <c r="D694" s="399" t="s">
        <v>542</v>
      </c>
      <c r="E694" s="400"/>
      <c r="F694" s="398"/>
      <c r="G694" s="509"/>
      <c r="H694" s="419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  <c r="AW694" s="175"/>
      <c r="AX694" s="175"/>
      <c r="AY694" s="175"/>
      <c r="AZ694" s="175"/>
      <c r="BA694" s="175"/>
      <c r="BB694" s="175"/>
      <c r="BC694" s="175"/>
      <c r="BD694" s="175"/>
      <c r="BE694" s="175"/>
      <c r="BF694" s="175"/>
      <c r="BG694" s="175"/>
      <c r="BH694" s="175"/>
      <c r="BI694" s="175"/>
      <c r="BJ694" s="175"/>
      <c r="BK694" s="175"/>
      <c r="BL694" s="175"/>
      <c r="BM694" s="175"/>
      <c r="BN694" s="175"/>
      <c r="BO694" s="175"/>
      <c r="BP694" s="175"/>
      <c r="BQ694" s="175"/>
      <c r="BR694" s="175"/>
      <c r="BS694" s="175"/>
      <c r="BT694" s="175"/>
    </row>
    <row r="695" spans="1:72" s="174" customFormat="1" ht="12" customHeight="1">
      <c r="B695" s="47"/>
      <c r="C695" s="47"/>
      <c r="D695" s="388"/>
      <c r="E695" s="400"/>
      <c r="F695" s="398"/>
      <c r="G695" s="509"/>
      <c r="H695" s="419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  <c r="AW695" s="175"/>
      <c r="AX695" s="175"/>
      <c r="AY695" s="175"/>
      <c r="AZ695" s="175"/>
      <c r="BA695" s="175"/>
      <c r="BB695" s="175"/>
      <c r="BC695" s="175"/>
      <c r="BD695" s="175"/>
      <c r="BE695" s="175"/>
      <c r="BF695" s="175"/>
      <c r="BG695" s="175"/>
      <c r="BH695" s="175"/>
      <c r="BI695" s="175"/>
      <c r="BJ695" s="175"/>
      <c r="BK695" s="175"/>
      <c r="BL695" s="175"/>
      <c r="BM695" s="175"/>
      <c r="BN695" s="175"/>
      <c r="BO695" s="175"/>
      <c r="BP695" s="175"/>
      <c r="BQ695" s="175"/>
      <c r="BR695" s="175"/>
      <c r="BS695" s="175"/>
      <c r="BT695" s="175"/>
    </row>
    <row r="696" spans="1:72" s="174" customFormat="1" ht="12" customHeight="1">
      <c r="A696" s="174">
        <v>2873</v>
      </c>
      <c r="B696" s="47"/>
      <c r="C696" s="47"/>
      <c r="D696" s="399" t="s">
        <v>543</v>
      </c>
      <c r="E696" s="400"/>
      <c r="F696" s="398"/>
      <c r="G696" s="509"/>
      <c r="H696" s="419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  <c r="AW696" s="175"/>
      <c r="AX696" s="175"/>
      <c r="AY696" s="175"/>
      <c r="AZ696" s="175"/>
      <c r="BA696" s="175"/>
      <c r="BB696" s="175"/>
      <c r="BC696" s="175"/>
      <c r="BD696" s="175"/>
      <c r="BE696" s="175"/>
      <c r="BF696" s="175"/>
      <c r="BG696" s="175"/>
      <c r="BH696" s="175"/>
      <c r="BI696" s="175"/>
      <c r="BJ696" s="175"/>
      <c r="BK696" s="175"/>
      <c r="BL696" s="175"/>
      <c r="BM696" s="175"/>
      <c r="BN696" s="175"/>
      <c r="BO696" s="175"/>
      <c r="BP696" s="175"/>
      <c r="BQ696" s="175"/>
      <c r="BR696" s="175"/>
      <c r="BS696" s="175"/>
      <c r="BT696" s="175"/>
    </row>
    <row r="697" spans="1:72" s="174" customFormat="1" ht="12" customHeight="1">
      <c r="B697" s="47"/>
      <c r="C697" s="47"/>
      <c r="D697" s="388"/>
      <c r="E697" s="400"/>
      <c r="F697" s="398"/>
      <c r="G697" s="509"/>
      <c r="H697" s="419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  <c r="AW697" s="175"/>
      <c r="AX697" s="175"/>
      <c r="AY697" s="175"/>
      <c r="AZ697" s="175"/>
      <c r="BA697" s="175"/>
      <c r="BB697" s="175"/>
      <c r="BC697" s="175"/>
      <c r="BD697" s="175"/>
      <c r="BE697" s="175"/>
      <c r="BF697" s="175"/>
      <c r="BG697" s="175"/>
      <c r="BH697" s="175"/>
      <c r="BI697" s="175"/>
      <c r="BJ697" s="175"/>
      <c r="BK697" s="175"/>
      <c r="BL697" s="175"/>
      <c r="BM697" s="175"/>
      <c r="BN697" s="175"/>
      <c r="BO697" s="175"/>
      <c r="BP697" s="175"/>
      <c r="BQ697" s="175"/>
      <c r="BR697" s="175"/>
      <c r="BS697" s="175"/>
      <c r="BT697" s="175"/>
    </row>
    <row r="698" spans="1:72" s="174" customFormat="1" ht="12" customHeight="1">
      <c r="A698" s="174">
        <v>2874</v>
      </c>
      <c r="B698" s="47"/>
      <c r="C698" s="47"/>
      <c r="D698" s="399" t="s">
        <v>544</v>
      </c>
      <c r="E698" s="400" t="s">
        <v>44</v>
      </c>
      <c r="F698" s="398">
        <v>10</v>
      </c>
      <c r="G698" s="509"/>
      <c r="H698" s="480">
        <f>F698*G698</f>
        <v>0</v>
      </c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  <c r="AW698" s="175"/>
      <c r="AX698" s="175"/>
      <c r="AY698" s="175"/>
      <c r="AZ698" s="175"/>
      <c r="BA698" s="175"/>
      <c r="BB698" s="175"/>
      <c r="BC698" s="175"/>
      <c r="BD698" s="175"/>
      <c r="BE698" s="175"/>
      <c r="BF698" s="175"/>
      <c r="BG698" s="175"/>
      <c r="BH698" s="175"/>
      <c r="BI698" s="175"/>
      <c r="BJ698" s="175"/>
      <c r="BK698" s="175"/>
      <c r="BL698" s="175"/>
      <c r="BM698" s="175"/>
      <c r="BN698" s="175"/>
      <c r="BO698" s="175"/>
      <c r="BP698" s="175"/>
      <c r="BQ698" s="175"/>
      <c r="BR698" s="175"/>
      <c r="BS698" s="175"/>
      <c r="BT698" s="175"/>
    </row>
    <row r="699" spans="1:72" s="174" customFormat="1" ht="12" customHeight="1">
      <c r="B699" s="47"/>
      <c r="C699" s="47"/>
      <c r="D699" s="47"/>
      <c r="E699" s="47"/>
      <c r="F699" s="47"/>
      <c r="G699" s="511"/>
      <c r="H699" s="52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  <c r="AW699" s="175"/>
      <c r="AX699" s="175"/>
      <c r="AY699" s="175"/>
      <c r="AZ699" s="175"/>
      <c r="BA699" s="175"/>
      <c r="BB699" s="175"/>
      <c r="BC699" s="175"/>
      <c r="BD699" s="175"/>
      <c r="BE699" s="175"/>
      <c r="BF699" s="175"/>
      <c r="BG699" s="175"/>
      <c r="BH699" s="175"/>
      <c r="BI699" s="175"/>
      <c r="BJ699" s="175"/>
      <c r="BK699" s="175"/>
      <c r="BL699" s="175"/>
      <c r="BM699" s="175"/>
      <c r="BN699" s="175"/>
      <c r="BO699" s="175"/>
      <c r="BP699" s="175"/>
      <c r="BQ699" s="175"/>
      <c r="BR699" s="175"/>
      <c r="BS699" s="175"/>
      <c r="BT699" s="175"/>
    </row>
    <row r="700" spans="1:72" s="174" customFormat="1" ht="12" customHeight="1">
      <c r="B700" s="47"/>
      <c r="C700" s="47"/>
      <c r="D700" s="47"/>
      <c r="E700" s="47"/>
      <c r="F700" s="47"/>
      <c r="G700" s="511"/>
      <c r="H700" s="52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  <c r="AW700" s="175"/>
      <c r="AX700" s="175"/>
      <c r="AY700" s="175"/>
      <c r="AZ700" s="175"/>
      <c r="BA700" s="175"/>
      <c r="BB700" s="175"/>
      <c r="BC700" s="175"/>
      <c r="BD700" s="175"/>
      <c r="BE700" s="175"/>
      <c r="BF700" s="175"/>
      <c r="BG700" s="175"/>
      <c r="BH700" s="175"/>
      <c r="BI700" s="175"/>
      <c r="BJ700" s="175"/>
      <c r="BK700" s="175"/>
      <c r="BL700" s="175"/>
      <c r="BM700" s="175"/>
      <c r="BN700" s="175"/>
      <c r="BO700" s="175"/>
      <c r="BP700" s="175"/>
      <c r="BQ700" s="175"/>
      <c r="BR700" s="175"/>
      <c r="BS700" s="175"/>
      <c r="BT700" s="175"/>
    </row>
    <row r="701" spans="1:72" s="174" customFormat="1" ht="12" customHeight="1">
      <c r="B701" s="47"/>
      <c r="C701" s="47"/>
      <c r="D701" s="47"/>
      <c r="E701" s="47"/>
      <c r="F701" s="47"/>
      <c r="G701" s="511"/>
      <c r="H701" s="52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  <c r="AW701" s="175"/>
      <c r="AX701" s="175"/>
      <c r="AY701" s="175"/>
      <c r="AZ701" s="175"/>
      <c r="BA701" s="175"/>
      <c r="BB701" s="175"/>
      <c r="BC701" s="175"/>
      <c r="BD701" s="175"/>
      <c r="BE701" s="175"/>
      <c r="BF701" s="175"/>
      <c r="BG701" s="175"/>
      <c r="BH701" s="175"/>
      <c r="BI701" s="175"/>
      <c r="BJ701" s="175"/>
      <c r="BK701" s="175"/>
      <c r="BL701" s="175"/>
      <c r="BM701" s="175"/>
      <c r="BN701" s="175"/>
      <c r="BO701" s="175"/>
      <c r="BP701" s="175"/>
      <c r="BQ701" s="175"/>
      <c r="BR701" s="175"/>
      <c r="BS701" s="175"/>
      <c r="BT701" s="175"/>
    </row>
    <row r="702" spans="1:72" s="174" customFormat="1" ht="12" customHeight="1">
      <c r="B702" s="47"/>
      <c r="C702" s="47"/>
      <c r="D702" s="47"/>
      <c r="E702" s="47"/>
      <c r="F702" s="47"/>
      <c r="G702" s="511"/>
      <c r="H702" s="52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  <c r="AW702" s="175"/>
      <c r="AX702" s="175"/>
      <c r="AY702" s="175"/>
      <c r="AZ702" s="175"/>
      <c r="BA702" s="175"/>
      <c r="BB702" s="175"/>
      <c r="BC702" s="175"/>
      <c r="BD702" s="175"/>
      <c r="BE702" s="175"/>
      <c r="BF702" s="175"/>
      <c r="BG702" s="175"/>
      <c r="BH702" s="175"/>
      <c r="BI702" s="175"/>
      <c r="BJ702" s="175"/>
      <c r="BK702" s="175"/>
      <c r="BL702" s="175"/>
      <c r="BM702" s="175"/>
      <c r="BN702" s="175"/>
      <c r="BO702" s="175"/>
      <c r="BP702" s="175"/>
      <c r="BQ702" s="175"/>
      <c r="BR702" s="175"/>
      <c r="BS702" s="175"/>
      <c r="BT702" s="175"/>
    </row>
    <row r="703" spans="1:72" s="174" customFormat="1" ht="12" customHeight="1">
      <c r="B703" s="47"/>
      <c r="C703" s="47"/>
      <c r="D703" s="47"/>
      <c r="E703" s="47"/>
      <c r="F703" s="47"/>
      <c r="G703" s="511"/>
      <c r="H703" s="52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  <c r="BC703" s="175"/>
      <c r="BD703" s="175"/>
      <c r="BE703" s="175"/>
      <c r="BF703" s="175"/>
      <c r="BG703" s="175"/>
      <c r="BH703" s="175"/>
      <c r="BI703" s="175"/>
      <c r="BJ703" s="175"/>
      <c r="BK703" s="175"/>
      <c r="BL703" s="175"/>
      <c r="BM703" s="175"/>
      <c r="BN703" s="175"/>
      <c r="BO703" s="175"/>
      <c r="BP703" s="175"/>
      <c r="BQ703" s="175"/>
      <c r="BR703" s="175"/>
      <c r="BS703" s="175"/>
      <c r="BT703" s="175"/>
    </row>
    <row r="704" spans="1:72" s="174" customFormat="1" ht="12" customHeight="1">
      <c r="B704" s="47"/>
      <c r="C704" s="47"/>
      <c r="D704" s="47"/>
      <c r="E704" s="47"/>
      <c r="F704" s="47"/>
      <c r="G704" s="511"/>
      <c r="H704" s="52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  <c r="AZ704" s="175"/>
      <c r="BA704" s="175"/>
      <c r="BB704" s="175"/>
      <c r="BC704" s="175"/>
      <c r="BD704" s="175"/>
      <c r="BE704" s="175"/>
      <c r="BF704" s="175"/>
      <c r="BG704" s="175"/>
      <c r="BH704" s="175"/>
      <c r="BI704" s="175"/>
      <c r="BJ704" s="175"/>
      <c r="BK704" s="175"/>
      <c r="BL704" s="175"/>
      <c r="BM704" s="175"/>
      <c r="BN704" s="175"/>
      <c r="BO704" s="175"/>
      <c r="BP704" s="175"/>
      <c r="BQ704" s="175"/>
      <c r="BR704" s="175"/>
      <c r="BS704" s="175"/>
      <c r="BT704" s="175"/>
    </row>
    <row r="705" spans="2:72" s="174" customFormat="1" ht="12" customHeight="1">
      <c r="B705" s="47"/>
      <c r="C705" s="47"/>
      <c r="D705" s="47"/>
      <c r="E705" s="47"/>
      <c r="F705" s="47"/>
      <c r="G705" s="511"/>
      <c r="H705" s="52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  <c r="AW705" s="175"/>
      <c r="AX705" s="175"/>
      <c r="AY705" s="175"/>
      <c r="AZ705" s="175"/>
      <c r="BA705" s="175"/>
      <c r="BB705" s="175"/>
      <c r="BC705" s="175"/>
      <c r="BD705" s="175"/>
      <c r="BE705" s="175"/>
      <c r="BF705" s="175"/>
      <c r="BG705" s="175"/>
      <c r="BH705" s="175"/>
      <c r="BI705" s="175"/>
      <c r="BJ705" s="175"/>
      <c r="BK705" s="175"/>
      <c r="BL705" s="175"/>
      <c r="BM705" s="175"/>
      <c r="BN705" s="175"/>
      <c r="BO705" s="175"/>
      <c r="BP705" s="175"/>
      <c r="BQ705" s="175"/>
      <c r="BR705" s="175"/>
      <c r="BS705" s="175"/>
      <c r="BT705" s="175"/>
    </row>
    <row r="706" spans="2:72" s="174" customFormat="1" ht="12" customHeight="1">
      <c r="B706" s="47"/>
      <c r="C706" s="47"/>
      <c r="D706" s="47"/>
      <c r="E706" s="47"/>
      <c r="F706" s="47"/>
      <c r="G706" s="434"/>
      <c r="H706" s="52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  <c r="AW706" s="175"/>
      <c r="AX706" s="175"/>
      <c r="AY706" s="175"/>
      <c r="AZ706" s="175"/>
      <c r="BA706" s="175"/>
      <c r="BB706" s="175"/>
      <c r="BC706" s="175"/>
      <c r="BD706" s="175"/>
      <c r="BE706" s="175"/>
      <c r="BF706" s="175"/>
      <c r="BG706" s="175"/>
      <c r="BH706" s="175"/>
      <c r="BI706" s="175"/>
      <c r="BJ706" s="175"/>
      <c r="BK706" s="175"/>
      <c r="BL706" s="175"/>
      <c r="BM706" s="175"/>
      <c r="BN706" s="175"/>
      <c r="BO706" s="175"/>
      <c r="BP706" s="175"/>
      <c r="BQ706" s="175"/>
      <c r="BR706" s="175"/>
      <c r="BS706" s="175"/>
      <c r="BT706" s="175"/>
    </row>
    <row r="707" spans="2:72" s="174" customFormat="1" ht="12" customHeight="1">
      <c r="B707" s="47"/>
      <c r="C707" s="47"/>
      <c r="D707" s="47"/>
      <c r="E707" s="47"/>
      <c r="F707" s="47"/>
      <c r="G707" s="434"/>
      <c r="H707" s="52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  <c r="AW707" s="175"/>
      <c r="AX707" s="175"/>
      <c r="AY707" s="175"/>
      <c r="AZ707" s="175"/>
      <c r="BA707" s="175"/>
      <c r="BB707" s="175"/>
      <c r="BC707" s="175"/>
      <c r="BD707" s="175"/>
      <c r="BE707" s="175"/>
      <c r="BF707" s="175"/>
      <c r="BG707" s="175"/>
      <c r="BH707" s="175"/>
      <c r="BI707" s="175"/>
      <c r="BJ707" s="175"/>
      <c r="BK707" s="175"/>
      <c r="BL707" s="175"/>
      <c r="BM707" s="175"/>
      <c r="BN707" s="175"/>
      <c r="BO707" s="175"/>
      <c r="BP707" s="175"/>
      <c r="BQ707" s="175"/>
      <c r="BR707" s="175"/>
      <c r="BS707" s="175"/>
      <c r="BT707" s="175"/>
    </row>
    <row r="708" spans="2:72" s="174" customFormat="1" ht="12" customHeight="1">
      <c r="B708" s="47"/>
      <c r="C708" s="47"/>
      <c r="D708" s="47"/>
      <c r="E708" s="47"/>
      <c r="F708" s="47"/>
      <c r="G708" s="434"/>
      <c r="H708" s="52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  <c r="AW708" s="175"/>
      <c r="AX708" s="175"/>
      <c r="AY708" s="175"/>
      <c r="AZ708" s="175"/>
      <c r="BA708" s="175"/>
      <c r="BB708" s="175"/>
      <c r="BC708" s="175"/>
      <c r="BD708" s="175"/>
      <c r="BE708" s="175"/>
      <c r="BF708" s="175"/>
      <c r="BG708" s="175"/>
      <c r="BH708" s="175"/>
      <c r="BI708" s="175"/>
      <c r="BJ708" s="175"/>
      <c r="BK708" s="175"/>
      <c r="BL708" s="175"/>
      <c r="BM708" s="175"/>
      <c r="BN708" s="175"/>
      <c r="BO708" s="175"/>
      <c r="BP708" s="175"/>
      <c r="BQ708" s="175"/>
      <c r="BR708" s="175"/>
      <c r="BS708" s="175"/>
      <c r="BT708" s="175"/>
    </row>
    <row r="709" spans="2:72" s="174" customFormat="1" ht="12" customHeight="1">
      <c r="B709" s="47"/>
      <c r="C709" s="47"/>
      <c r="D709" s="47"/>
      <c r="E709" s="47"/>
      <c r="F709" s="47"/>
      <c r="G709" s="434"/>
      <c r="H709" s="52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5"/>
      <c r="BB709" s="175"/>
      <c r="BC709" s="175"/>
      <c r="BD709" s="175"/>
      <c r="BE709" s="175"/>
      <c r="BF709" s="175"/>
      <c r="BG709" s="175"/>
      <c r="BH709" s="175"/>
      <c r="BI709" s="175"/>
      <c r="BJ709" s="175"/>
      <c r="BK709" s="175"/>
      <c r="BL709" s="175"/>
      <c r="BM709" s="175"/>
      <c r="BN709" s="175"/>
      <c r="BO709" s="175"/>
      <c r="BP709" s="175"/>
      <c r="BQ709" s="175"/>
      <c r="BR709" s="175"/>
      <c r="BS709" s="175"/>
      <c r="BT709" s="175"/>
    </row>
    <row r="710" spans="2:72" s="174" customFormat="1" ht="12" customHeight="1">
      <c r="B710" s="47"/>
      <c r="C710" s="47"/>
      <c r="D710" s="47"/>
      <c r="E710" s="47"/>
      <c r="F710" s="47"/>
      <c r="G710" s="434"/>
      <c r="H710" s="52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  <c r="AZ710" s="175"/>
      <c r="BA710" s="175"/>
      <c r="BB710" s="175"/>
      <c r="BC710" s="175"/>
      <c r="BD710" s="175"/>
      <c r="BE710" s="175"/>
      <c r="BF710" s="175"/>
      <c r="BG710" s="175"/>
      <c r="BH710" s="175"/>
      <c r="BI710" s="175"/>
      <c r="BJ710" s="175"/>
      <c r="BK710" s="175"/>
      <c r="BL710" s="175"/>
      <c r="BM710" s="175"/>
      <c r="BN710" s="175"/>
      <c r="BO710" s="175"/>
      <c r="BP710" s="175"/>
      <c r="BQ710" s="175"/>
      <c r="BR710" s="175"/>
      <c r="BS710" s="175"/>
      <c r="BT710" s="175"/>
    </row>
    <row r="711" spans="2:72" s="174" customFormat="1" ht="12" customHeight="1">
      <c r="B711" s="47"/>
      <c r="C711" s="47"/>
      <c r="D711" s="47"/>
      <c r="E711" s="47"/>
      <c r="F711" s="47"/>
      <c r="G711" s="434"/>
      <c r="H711" s="52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  <c r="AW711" s="175"/>
      <c r="AX711" s="175"/>
      <c r="AY711" s="175"/>
      <c r="AZ711" s="175"/>
      <c r="BA711" s="175"/>
      <c r="BB711" s="175"/>
      <c r="BC711" s="175"/>
      <c r="BD711" s="175"/>
      <c r="BE711" s="175"/>
      <c r="BF711" s="175"/>
      <c r="BG711" s="175"/>
      <c r="BH711" s="175"/>
      <c r="BI711" s="175"/>
      <c r="BJ711" s="175"/>
      <c r="BK711" s="175"/>
      <c r="BL711" s="175"/>
      <c r="BM711" s="175"/>
      <c r="BN711" s="175"/>
      <c r="BO711" s="175"/>
      <c r="BP711" s="175"/>
      <c r="BQ711" s="175"/>
      <c r="BR711" s="175"/>
      <c r="BS711" s="175"/>
      <c r="BT711" s="175"/>
    </row>
    <row r="712" spans="2:72" s="174" customFormat="1" ht="12" customHeight="1">
      <c r="B712" s="47"/>
      <c r="C712" s="47"/>
      <c r="D712" s="47"/>
      <c r="E712" s="47"/>
      <c r="F712" s="47"/>
      <c r="G712" s="434"/>
      <c r="H712" s="52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  <c r="AZ712" s="175"/>
      <c r="BA712" s="175"/>
      <c r="BB712" s="175"/>
      <c r="BC712" s="175"/>
      <c r="BD712" s="175"/>
      <c r="BE712" s="175"/>
      <c r="BF712" s="175"/>
      <c r="BG712" s="175"/>
      <c r="BH712" s="175"/>
      <c r="BI712" s="175"/>
      <c r="BJ712" s="175"/>
      <c r="BK712" s="175"/>
      <c r="BL712" s="175"/>
      <c r="BM712" s="175"/>
      <c r="BN712" s="175"/>
      <c r="BO712" s="175"/>
      <c r="BP712" s="175"/>
      <c r="BQ712" s="175"/>
      <c r="BR712" s="175"/>
      <c r="BS712" s="175"/>
      <c r="BT712" s="175"/>
    </row>
    <row r="713" spans="2:72" s="174" customFormat="1" ht="12" customHeight="1">
      <c r="B713" s="47"/>
      <c r="C713" s="47"/>
      <c r="D713" s="47"/>
      <c r="E713" s="47"/>
      <c r="F713" s="47"/>
      <c r="G713" s="434"/>
      <c r="H713" s="52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  <c r="AZ713" s="175"/>
      <c r="BA713" s="175"/>
      <c r="BB713" s="175"/>
      <c r="BC713" s="175"/>
      <c r="BD713" s="175"/>
      <c r="BE713" s="175"/>
      <c r="BF713" s="175"/>
      <c r="BG713" s="175"/>
      <c r="BH713" s="175"/>
      <c r="BI713" s="175"/>
      <c r="BJ713" s="175"/>
      <c r="BK713" s="175"/>
      <c r="BL713" s="175"/>
      <c r="BM713" s="175"/>
      <c r="BN713" s="175"/>
      <c r="BO713" s="175"/>
      <c r="BP713" s="175"/>
      <c r="BQ713" s="175"/>
      <c r="BR713" s="175"/>
      <c r="BS713" s="175"/>
      <c r="BT713" s="175"/>
    </row>
    <row r="714" spans="2:72" s="174" customFormat="1" ht="12" customHeight="1">
      <c r="B714" s="47"/>
      <c r="C714" s="47"/>
      <c r="D714" s="47"/>
      <c r="E714" s="47"/>
      <c r="F714" s="47"/>
      <c r="G714" s="434"/>
      <c r="H714" s="52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5"/>
      <c r="BB714" s="175"/>
      <c r="BC714" s="175"/>
      <c r="BD714" s="175"/>
      <c r="BE714" s="175"/>
      <c r="BF714" s="175"/>
      <c r="BG714" s="175"/>
      <c r="BH714" s="175"/>
      <c r="BI714" s="175"/>
      <c r="BJ714" s="175"/>
      <c r="BK714" s="175"/>
      <c r="BL714" s="175"/>
      <c r="BM714" s="175"/>
      <c r="BN714" s="175"/>
      <c r="BO714" s="175"/>
      <c r="BP714" s="175"/>
      <c r="BQ714" s="175"/>
      <c r="BR714" s="175"/>
      <c r="BS714" s="175"/>
      <c r="BT714" s="175"/>
    </row>
    <row r="715" spans="2:72" s="174" customFormat="1" ht="12" customHeight="1">
      <c r="B715" s="47"/>
      <c r="C715" s="47"/>
      <c r="D715" s="47"/>
      <c r="E715" s="47"/>
      <c r="F715" s="47"/>
      <c r="G715" s="434"/>
      <c r="H715" s="52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5"/>
      <c r="BB715" s="175"/>
      <c r="BC715" s="175"/>
      <c r="BD715" s="175"/>
      <c r="BE715" s="175"/>
      <c r="BF715" s="175"/>
      <c r="BG715" s="175"/>
      <c r="BH715" s="175"/>
      <c r="BI715" s="175"/>
      <c r="BJ715" s="175"/>
      <c r="BK715" s="175"/>
      <c r="BL715" s="175"/>
      <c r="BM715" s="175"/>
      <c r="BN715" s="175"/>
      <c r="BO715" s="175"/>
      <c r="BP715" s="175"/>
      <c r="BQ715" s="175"/>
      <c r="BR715" s="175"/>
      <c r="BS715" s="175"/>
      <c r="BT715" s="175"/>
    </row>
    <row r="716" spans="2:72" s="174" customFormat="1" ht="12" customHeight="1">
      <c r="B716" s="47"/>
      <c r="C716" s="47"/>
      <c r="D716" s="47"/>
      <c r="E716" s="47"/>
      <c r="F716" s="47"/>
      <c r="G716" s="434"/>
      <c r="H716" s="52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  <c r="AZ716" s="175"/>
      <c r="BA716" s="175"/>
      <c r="BB716" s="175"/>
      <c r="BC716" s="175"/>
      <c r="BD716" s="175"/>
      <c r="BE716" s="175"/>
      <c r="BF716" s="175"/>
      <c r="BG716" s="175"/>
      <c r="BH716" s="175"/>
      <c r="BI716" s="175"/>
      <c r="BJ716" s="175"/>
      <c r="BK716" s="175"/>
      <c r="BL716" s="175"/>
      <c r="BM716" s="175"/>
      <c r="BN716" s="175"/>
      <c r="BO716" s="175"/>
      <c r="BP716" s="175"/>
      <c r="BQ716" s="175"/>
      <c r="BR716" s="175"/>
      <c r="BS716" s="175"/>
      <c r="BT716" s="175"/>
    </row>
    <row r="717" spans="2:72" s="174" customFormat="1" ht="12" customHeight="1">
      <c r="B717" s="47"/>
      <c r="C717" s="47"/>
      <c r="D717" s="47"/>
      <c r="E717" s="47"/>
      <c r="F717" s="47"/>
      <c r="G717" s="434"/>
      <c r="H717" s="52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  <c r="AW717" s="175"/>
      <c r="AX717" s="175"/>
      <c r="AY717" s="175"/>
      <c r="AZ717" s="175"/>
      <c r="BA717" s="175"/>
      <c r="BB717" s="175"/>
      <c r="BC717" s="175"/>
      <c r="BD717" s="175"/>
      <c r="BE717" s="175"/>
      <c r="BF717" s="175"/>
      <c r="BG717" s="175"/>
      <c r="BH717" s="175"/>
      <c r="BI717" s="175"/>
      <c r="BJ717" s="175"/>
      <c r="BK717" s="175"/>
      <c r="BL717" s="175"/>
      <c r="BM717" s="175"/>
      <c r="BN717" s="175"/>
      <c r="BO717" s="175"/>
      <c r="BP717" s="175"/>
      <c r="BQ717" s="175"/>
      <c r="BR717" s="175"/>
      <c r="BS717" s="175"/>
      <c r="BT717" s="175"/>
    </row>
    <row r="718" spans="2:72" s="174" customFormat="1" ht="12" customHeight="1">
      <c r="B718" s="47"/>
      <c r="C718" s="47"/>
      <c r="D718" s="47"/>
      <c r="E718" s="47"/>
      <c r="F718" s="47"/>
      <c r="G718" s="416"/>
      <c r="H718" s="52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  <c r="AW718" s="175"/>
      <c r="AX718" s="175"/>
      <c r="AY718" s="175"/>
      <c r="AZ718" s="175"/>
      <c r="BA718" s="175"/>
      <c r="BB718" s="175"/>
      <c r="BC718" s="175"/>
      <c r="BD718" s="175"/>
      <c r="BE718" s="175"/>
      <c r="BF718" s="175"/>
      <c r="BG718" s="175"/>
      <c r="BH718" s="175"/>
      <c r="BI718" s="175"/>
      <c r="BJ718" s="175"/>
      <c r="BK718" s="175"/>
      <c r="BL718" s="175"/>
      <c r="BM718" s="175"/>
      <c r="BN718" s="175"/>
      <c r="BO718" s="175"/>
      <c r="BP718" s="175"/>
      <c r="BQ718" s="175"/>
      <c r="BR718" s="175"/>
      <c r="BS718" s="175"/>
      <c r="BT718" s="175"/>
    </row>
    <row r="719" spans="2:72" s="174" customFormat="1" ht="12" customHeight="1">
      <c r="B719" s="47"/>
      <c r="C719" s="47"/>
      <c r="D719" s="47"/>
      <c r="E719" s="47"/>
      <c r="F719" s="47"/>
      <c r="G719" s="416"/>
      <c r="H719" s="52"/>
      <c r="I719" s="178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  <c r="AW719" s="175"/>
      <c r="AX719" s="175"/>
      <c r="AY719" s="175"/>
      <c r="AZ719" s="175"/>
      <c r="BA719" s="175"/>
      <c r="BB719" s="175"/>
      <c r="BC719" s="175"/>
      <c r="BD719" s="175"/>
      <c r="BE719" s="175"/>
      <c r="BF719" s="175"/>
      <c r="BG719" s="175"/>
      <c r="BH719" s="175"/>
      <c r="BI719" s="175"/>
      <c r="BJ719" s="175"/>
      <c r="BK719" s="175"/>
      <c r="BL719" s="175"/>
      <c r="BM719" s="175"/>
      <c r="BN719" s="175"/>
      <c r="BO719" s="175"/>
      <c r="BP719" s="175"/>
      <c r="BQ719" s="175"/>
      <c r="BR719" s="175"/>
      <c r="BS719" s="175"/>
      <c r="BT719" s="175"/>
    </row>
    <row r="720" spans="2:72" s="174" customFormat="1" ht="12" customHeight="1">
      <c r="B720" s="137"/>
      <c r="C720" s="137"/>
      <c r="D720" s="137"/>
      <c r="E720" s="137"/>
      <c r="F720" s="137"/>
      <c r="G720" s="422"/>
      <c r="H720" s="76"/>
      <c r="I720" s="180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  <c r="AW720" s="175"/>
      <c r="AX720" s="175"/>
      <c r="AY720" s="175"/>
      <c r="AZ720" s="175"/>
      <c r="BA720" s="175"/>
      <c r="BB720" s="175"/>
      <c r="BC720" s="175"/>
      <c r="BD720" s="175"/>
      <c r="BE720" s="175"/>
      <c r="BF720" s="175"/>
      <c r="BG720" s="175"/>
      <c r="BH720" s="175"/>
      <c r="BI720" s="175"/>
      <c r="BJ720" s="175"/>
      <c r="BK720" s="175"/>
      <c r="BL720" s="175"/>
      <c r="BM720" s="175"/>
      <c r="BN720" s="175"/>
      <c r="BO720" s="175"/>
      <c r="BP720" s="175"/>
      <c r="BQ720" s="175"/>
      <c r="BR720" s="175"/>
      <c r="BS720" s="175"/>
      <c r="BT720" s="175"/>
    </row>
    <row r="721" spans="2:72" s="174" customFormat="1" ht="12" customHeight="1">
      <c r="B721" s="138" t="s">
        <v>666</v>
      </c>
      <c r="C721" s="172"/>
      <c r="D721" s="173"/>
      <c r="E721" s="156"/>
      <c r="F721" s="142"/>
      <c r="G721" s="40"/>
      <c r="H721" s="481">
        <f>SUM(H662:H720)</f>
        <v>0</v>
      </c>
      <c r="I721" s="180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  <c r="AW721" s="175"/>
      <c r="AX721" s="175"/>
      <c r="AY721" s="175"/>
      <c r="AZ721" s="175"/>
      <c r="BA721" s="175"/>
      <c r="BB721" s="175"/>
      <c r="BC721" s="175"/>
      <c r="BD721" s="175"/>
      <c r="BE721" s="175"/>
      <c r="BF721" s="175"/>
      <c r="BG721" s="175"/>
      <c r="BH721" s="175"/>
      <c r="BI721" s="175"/>
      <c r="BJ721" s="175"/>
      <c r="BK721" s="175"/>
      <c r="BL721" s="175"/>
      <c r="BM721" s="175"/>
      <c r="BN721" s="175"/>
      <c r="BO721" s="175"/>
      <c r="BP721" s="175"/>
      <c r="BQ721" s="175"/>
      <c r="BR721" s="175"/>
      <c r="BS721" s="175"/>
      <c r="BT721" s="175"/>
    </row>
    <row r="722" spans="2:72" s="174" customFormat="1" ht="12" customHeight="1">
      <c r="B722" s="2"/>
      <c r="C722" s="2"/>
      <c r="D722" s="144">
        <v>312</v>
      </c>
      <c r="E722" s="147"/>
      <c r="F722" s="146"/>
      <c r="G722" s="373"/>
      <c r="H722" s="2"/>
      <c r="I722" s="178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  <c r="AW722" s="175"/>
      <c r="AX722" s="175"/>
      <c r="AY722" s="175"/>
      <c r="AZ722" s="175"/>
      <c r="BA722" s="175"/>
      <c r="BB722" s="175"/>
      <c r="BC722" s="175"/>
      <c r="BD722" s="175"/>
      <c r="BE722" s="175"/>
      <c r="BF722" s="175"/>
      <c r="BG722" s="175"/>
      <c r="BH722" s="175"/>
      <c r="BI722" s="175"/>
      <c r="BJ722" s="175"/>
      <c r="BK722" s="175"/>
      <c r="BL722" s="175"/>
      <c r="BM722" s="175"/>
      <c r="BN722" s="175"/>
      <c r="BO722" s="175"/>
      <c r="BP722" s="175"/>
      <c r="BQ722" s="175"/>
      <c r="BR722" s="175"/>
      <c r="BS722" s="175"/>
      <c r="BT722" s="175"/>
    </row>
    <row r="723" spans="2:72" s="174" customFormat="1" ht="12" customHeight="1">
      <c r="B723" s="148" t="s">
        <v>165</v>
      </c>
      <c r="C723" s="1"/>
      <c r="D723" s="2"/>
      <c r="E723" s="151"/>
      <c r="F723" s="150"/>
      <c r="G723" s="372"/>
      <c r="H723" s="1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  <c r="AW723" s="175"/>
      <c r="AX723" s="175"/>
      <c r="AY723" s="175"/>
      <c r="AZ723" s="175"/>
      <c r="BA723" s="175"/>
      <c r="BB723" s="175"/>
      <c r="BC723" s="175"/>
      <c r="BD723" s="175"/>
      <c r="BE723" s="175"/>
      <c r="BF723" s="175"/>
      <c r="BG723" s="175"/>
      <c r="BH723" s="175"/>
      <c r="BI723" s="175"/>
      <c r="BJ723" s="175"/>
      <c r="BK723" s="175"/>
      <c r="BL723" s="175"/>
      <c r="BM723" s="175"/>
      <c r="BN723" s="175"/>
      <c r="BO723" s="175"/>
      <c r="BP723" s="175"/>
      <c r="BQ723" s="175"/>
      <c r="BR723" s="175"/>
      <c r="BS723" s="175"/>
      <c r="BT723" s="175"/>
    </row>
    <row r="724" spans="2:72" s="174" customFormat="1" ht="12" customHeight="1">
      <c r="B724" s="148" t="str">
        <f>B658</f>
        <v>SECTION C - ADDITIONAL SCOPE - GANDHI STATION - ALBERTINA SISULU</v>
      </c>
      <c r="C724" s="1"/>
      <c r="D724" s="2"/>
      <c r="E724" s="151"/>
      <c r="F724" s="150"/>
      <c r="G724" s="372"/>
      <c r="H724" s="1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  <c r="AW724" s="175"/>
      <c r="AX724" s="175"/>
      <c r="AY724" s="175"/>
      <c r="AZ724" s="175"/>
      <c r="BA724" s="175"/>
      <c r="BB724" s="175"/>
      <c r="BC724" s="175"/>
      <c r="BD724" s="175"/>
      <c r="BE724" s="175"/>
      <c r="BF724" s="175"/>
      <c r="BG724" s="175"/>
      <c r="BH724" s="175"/>
      <c r="BI724" s="175"/>
      <c r="BJ724" s="175"/>
      <c r="BK724" s="175"/>
      <c r="BL724" s="175"/>
      <c r="BM724" s="175"/>
      <c r="BN724" s="175"/>
      <c r="BO724" s="175"/>
      <c r="BP724" s="175"/>
      <c r="BQ724" s="175"/>
      <c r="BR724" s="175"/>
      <c r="BS724" s="175"/>
      <c r="BT724" s="175"/>
    </row>
    <row r="725" spans="2:72" s="174" customFormat="1" ht="12" customHeight="1">
      <c r="B725" s="2"/>
      <c r="C725" s="2"/>
      <c r="D725" s="2"/>
      <c r="E725" s="147"/>
      <c r="F725" s="146"/>
      <c r="G725" s="373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  <c r="AW725" s="175"/>
      <c r="AX725" s="175"/>
      <c r="AY725" s="175"/>
      <c r="AZ725" s="175"/>
      <c r="BA725" s="175"/>
      <c r="BB725" s="175"/>
      <c r="BC725" s="175"/>
      <c r="BD725" s="175"/>
      <c r="BE725" s="175"/>
      <c r="BF725" s="175"/>
      <c r="BG725" s="175"/>
      <c r="BH725" s="175"/>
      <c r="BI725" s="175"/>
      <c r="BJ725" s="175"/>
      <c r="BK725" s="175"/>
      <c r="BL725" s="175"/>
      <c r="BM725" s="175"/>
      <c r="BN725" s="175"/>
      <c r="BO725" s="175"/>
      <c r="BP725" s="175"/>
      <c r="BQ725" s="175"/>
      <c r="BR725" s="175"/>
      <c r="BS725" s="175"/>
      <c r="BT725" s="175"/>
    </row>
    <row r="726" spans="2:72" s="174" customFormat="1" ht="12" customHeight="1">
      <c r="B726" s="152" t="s">
        <v>1</v>
      </c>
      <c r="C726" s="152" t="s">
        <v>2</v>
      </c>
      <c r="D726" s="152" t="s">
        <v>3</v>
      </c>
      <c r="E726" s="152" t="s">
        <v>4</v>
      </c>
      <c r="F726" s="153" t="s">
        <v>5</v>
      </c>
      <c r="G726" s="374" t="s">
        <v>6</v>
      </c>
      <c r="H726" s="10" t="s">
        <v>7</v>
      </c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  <c r="AW726" s="175"/>
      <c r="AX726" s="175"/>
      <c r="AY726" s="175"/>
      <c r="AZ726" s="175"/>
      <c r="BA726" s="175"/>
      <c r="BB726" s="175"/>
      <c r="BC726" s="175"/>
      <c r="BD726" s="175"/>
      <c r="BE726" s="175"/>
      <c r="BF726" s="175"/>
      <c r="BG726" s="175"/>
      <c r="BH726" s="175"/>
      <c r="BI726" s="175"/>
      <c r="BJ726" s="175"/>
      <c r="BK726" s="175"/>
      <c r="BL726" s="175"/>
      <c r="BM726" s="175"/>
      <c r="BN726" s="175"/>
      <c r="BO726" s="175"/>
      <c r="BP726" s="175"/>
      <c r="BQ726" s="175"/>
      <c r="BR726" s="175"/>
      <c r="BS726" s="175"/>
      <c r="BT726" s="175"/>
    </row>
    <row r="727" spans="2:72" s="174" customFormat="1" ht="12" customHeight="1">
      <c r="B727" s="154"/>
      <c r="C727" s="203"/>
      <c r="D727" s="8" t="s">
        <v>551</v>
      </c>
      <c r="E727" s="156"/>
      <c r="F727" s="142"/>
      <c r="G727" s="40"/>
      <c r="H727" s="62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  <c r="AW727" s="175"/>
      <c r="AX727" s="175"/>
      <c r="AY727" s="175"/>
      <c r="AZ727" s="175"/>
      <c r="BA727" s="175"/>
      <c r="BB727" s="175"/>
      <c r="BC727" s="175"/>
      <c r="BD727" s="175"/>
      <c r="BE727" s="175"/>
      <c r="BF727" s="175"/>
      <c r="BG727" s="175"/>
      <c r="BH727" s="175"/>
      <c r="BI727" s="175"/>
      <c r="BJ727" s="175"/>
      <c r="BK727" s="175"/>
      <c r="BL727" s="175"/>
      <c r="BM727" s="175"/>
      <c r="BN727" s="175"/>
      <c r="BO727" s="175"/>
      <c r="BP727" s="175"/>
      <c r="BQ727" s="175"/>
      <c r="BR727" s="175"/>
      <c r="BS727" s="175"/>
      <c r="BT727" s="175"/>
    </row>
    <row r="728" spans="2:72" s="174" customFormat="1" ht="22.8">
      <c r="B728" s="328" t="s">
        <v>555</v>
      </c>
      <c r="C728" s="328"/>
      <c r="D728" s="267" t="s">
        <v>552</v>
      </c>
      <c r="E728" s="380"/>
      <c r="F728" s="386"/>
      <c r="G728" s="423"/>
      <c r="H728" s="419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  <c r="AW728" s="175"/>
      <c r="AX728" s="175"/>
      <c r="AY728" s="175"/>
      <c r="AZ728" s="175"/>
      <c r="BA728" s="175"/>
      <c r="BB728" s="175"/>
      <c r="BC728" s="175"/>
      <c r="BD728" s="175"/>
      <c r="BE728" s="175"/>
      <c r="BF728" s="175"/>
      <c r="BG728" s="175"/>
      <c r="BH728" s="175"/>
      <c r="BI728" s="175"/>
      <c r="BJ728" s="175"/>
      <c r="BK728" s="175"/>
      <c r="BL728" s="175"/>
      <c r="BM728" s="175"/>
      <c r="BN728" s="175"/>
      <c r="BO728" s="175"/>
      <c r="BP728" s="175"/>
      <c r="BQ728" s="175"/>
      <c r="BR728" s="175"/>
      <c r="BS728" s="175"/>
      <c r="BT728" s="175"/>
    </row>
    <row r="729" spans="2:72" s="174" customFormat="1" ht="12" customHeight="1">
      <c r="B729" s="121"/>
      <c r="C729" s="121"/>
      <c r="D729" s="380"/>
      <c r="E729" s="380"/>
      <c r="F729" s="386"/>
      <c r="G729" s="504"/>
      <c r="H729" s="419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  <c r="AW729" s="175"/>
      <c r="AX729" s="175"/>
      <c r="AY729" s="175"/>
      <c r="AZ729" s="175"/>
      <c r="BA729" s="175"/>
      <c r="BB729" s="175"/>
      <c r="BC729" s="175"/>
      <c r="BD729" s="175"/>
      <c r="BE729" s="175"/>
      <c r="BF729" s="175"/>
      <c r="BG729" s="175"/>
      <c r="BH729" s="175"/>
      <c r="BI729" s="175"/>
      <c r="BJ729" s="175"/>
      <c r="BK729" s="175"/>
      <c r="BL729" s="175"/>
      <c r="BM729" s="175"/>
      <c r="BN729" s="175"/>
      <c r="BO729" s="175"/>
      <c r="BP729" s="175"/>
      <c r="BQ729" s="175"/>
      <c r="BR729" s="175"/>
      <c r="BS729" s="175"/>
      <c r="BT729" s="175"/>
    </row>
    <row r="730" spans="2:72" s="174" customFormat="1" ht="12" customHeight="1">
      <c r="B730" s="121"/>
      <c r="C730" s="121"/>
      <c r="D730" s="267" t="s">
        <v>553</v>
      </c>
      <c r="E730" s="380"/>
      <c r="F730" s="386"/>
      <c r="G730" s="504"/>
      <c r="H730" s="419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  <c r="AW730" s="175"/>
      <c r="AX730" s="175"/>
      <c r="AY730" s="175"/>
      <c r="AZ730" s="175"/>
      <c r="BA730" s="175"/>
      <c r="BB730" s="175"/>
      <c r="BC730" s="175"/>
      <c r="BD730" s="175"/>
      <c r="BE730" s="175"/>
      <c r="BF730" s="175"/>
      <c r="BG730" s="175"/>
      <c r="BH730" s="175"/>
      <c r="BI730" s="175"/>
      <c r="BJ730" s="175"/>
      <c r="BK730" s="175"/>
      <c r="BL730" s="175"/>
      <c r="BM730" s="175"/>
      <c r="BN730" s="175"/>
      <c r="BO730" s="175"/>
      <c r="BP730" s="175"/>
      <c r="BQ730" s="175"/>
      <c r="BR730" s="175"/>
      <c r="BS730" s="175"/>
      <c r="BT730" s="175"/>
    </row>
    <row r="731" spans="2:72" s="174" customFormat="1" ht="12" customHeight="1">
      <c r="B731" s="47"/>
      <c r="C731" s="47"/>
      <c r="D731" s="380"/>
      <c r="E731" s="380"/>
      <c r="F731" s="386"/>
      <c r="G731" s="504"/>
      <c r="H731" s="419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  <c r="AW731" s="175"/>
      <c r="AX731" s="175"/>
      <c r="AY731" s="175"/>
      <c r="AZ731" s="175"/>
      <c r="BA731" s="175"/>
      <c r="BB731" s="175"/>
      <c r="BC731" s="175"/>
      <c r="BD731" s="175"/>
      <c r="BE731" s="175"/>
      <c r="BF731" s="175"/>
      <c r="BG731" s="175"/>
      <c r="BH731" s="175"/>
      <c r="BI731" s="175"/>
      <c r="BJ731" s="175"/>
      <c r="BK731" s="175"/>
      <c r="BL731" s="175"/>
      <c r="BM731" s="175"/>
      <c r="BN731" s="175"/>
      <c r="BO731" s="175"/>
      <c r="BP731" s="175"/>
      <c r="BQ731" s="175"/>
      <c r="BR731" s="175"/>
      <c r="BS731" s="175"/>
      <c r="BT731" s="175"/>
    </row>
    <row r="732" spans="2:72" s="174" customFormat="1" ht="12" customHeight="1">
      <c r="B732" s="43"/>
      <c r="C732" s="43"/>
      <c r="D732" s="267" t="s">
        <v>554</v>
      </c>
      <c r="E732" s="269" t="s">
        <v>64</v>
      </c>
      <c r="F732" s="401">
        <v>1</v>
      </c>
      <c r="G732" s="512"/>
      <c r="H732" s="480">
        <f>F732*G732</f>
        <v>0</v>
      </c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  <c r="AW732" s="175"/>
      <c r="AX732" s="175"/>
      <c r="AY732" s="175"/>
      <c r="AZ732" s="175"/>
      <c r="BA732" s="175"/>
      <c r="BB732" s="175"/>
      <c r="BC732" s="175"/>
      <c r="BD732" s="175"/>
      <c r="BE732" s="175"/>
      <c r="BF732" s="175"/>
      <c r="BG732" s="175"/>
      <c r="BH732" s="175"/>
      <c r="BI732" s="175"/>
      <c r="BJ732" s="175"/>
      <c r="BK732" s="175"/>
      <c r="BL732" s="175"/>
      <c r="BM732" s="175"/>
      <c r="BN732" s="175"/>
      <c r="BO732" s="175"/>
      <c r="BP732" s="175"/>
      <c r="BQ732" s="175"/>
      <c r="BR732" s="175"/>
      <c r="BS732" s="175"/>
      <c r="BT732" s="175"/>
    </row>
    <row r="733" spans="2:72" s="174" customFormat="1" ht="11.4">
      <c r="B733" s="47"/>
      <c r="C733" s="47"/>
      <c r="D733" s="43"/>
      <c r="E733" s="42"/>
      <c r="F733" s="48"/>
      <c r="G733" s="51"/>
      <c r="H733" s="52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  <c r="AW733" s="175"/>
      <c r="AX733" s="175"/>
      <c r="AY733" s="175"/>
      <c r="AZ733" s="175"/>
      <c r="BA733" s="175"/>
      <c r="BB733" s="175"/>
      <c r="BC733" s="175"/>
      <c r="BD733" s="175"/>
      <c r="BE733" s="175"/>
      <c r="BF733" s="175"/>
      <c r="BG733" s="175"/>
      <c r="BH733" s="175"/>
      <c r="BI733" s="175"/>
      <c r="BJ733" s="175"/>
      <c r="BK733" s="175"/>
      <c r="BL733" s="175"/>
      <c r="BM733" s="175"/>
      <c r="BN733" s="175"/>
      <c r="BO733" s="175"/>
      <c r="BP733" s="175"/>
      <c r="BQ733" s="175"/>
      <c r="BR733" s="175"/>
      <c r="BS733" s="175"/>
      <c r="BT733" s="175"/>
    </row>
    <row r="734" spans="2:72" s="174" customFormat="1" ht="12" customHeight="1">
      <c r="B734" s="47"/>
      <c r="C734" s="47"/>
      <c r="D734" s="43"/>
      <c r="E734" s="42"/>
      <c r="F734" s="48"/>
      <c r="G734" s="51"/>
      <c r="H734" s="52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  <c r="AZ734" s="175"/>
      <c r="BA734" s="175"/>
      <c r="BB734" s="175"/>
      <c r="BC734" s="175"/>
      <c r="BD734" s="175"/>
      <c r="BE734" s="175"/>
      <c r="BF734" s="175"/>
      <c r="BG734" s="175"/>
      <c r="BH734" s="175"/>
      <c r="BI734" s="175"/>
      <c r="BJ734" s="175"/>
      <c r="BK734" s="175"/>
      <c r="BL734" s="175"/>
      <c r="BM734" s="175"/>
      <c r="BN734" s="175"/>
      <c r="BO734" s="175"/>
      <c r="BP734" s="175"/>
      <c r="BQ734" s="175"/>
      <c r="BR734" s="175"/>
      <c r="BS734" s="175"/>
      <c r="BT734" s="175"/>
    </row>
    <row r="735" spans="2:72" s="174" customFormat="1" ht="11.4">
      <c r="B735" s="47"/>
      <c r="C735" s="47"/>
      <c r="D735" s="43"/>
      <c r="E735" s="47"/>
      <c r="F735" s="47"/>
      <c r="G735" s="51"/>
      <c r="H735" s="52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  <c r="AW735" s="175"/>
      <c r="AX735" s="175"/>
      <c r="AY735" s="175"/>
      <c r="AZ735" s="175"/>
      <c r="BA735" s="175"/>
      <c r="BB735" s="175"/>
      <c r="BC735" s="175"/>
      <c r="BD735" s="175"/>
      <c r="BE735" s="175"/>
      <c r="BF735" s="175"/>
      <c r="BG735" s="175"/>
      <c r="BH735" s="175"/>
      <c r="BI735" s="175"/>
      <c r="BJ735" s="175"/>
      <c r="BK735" s="175"/>
      <c r="BL735" s="175"/>
      <c r="BM735" s="175"/>
      <c r="BN735" s="175"/>
      <c r="BO735" s="175"/>
      <c r="BP735" s="175"/>
      <c r="BQ735" s="175"/>
      <c r="BR735" s="175"/>
      <c r="BS735" s="175"/>
      <c r="BT735" s="175"/>
    </row>
    <row r="736" spans="2:72" s="174" customFormat="1" ht="11.4">
      <c r="B736" s="47"/>
      <c r="C736" s="47"/>
      <c r="D736" s="43"/>
      <c r="E736" s="47"/>
      <c r="F736" s="47"/>
      <c r="G736" s="51"/>
      <c r="H736" s="52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  <c r="AW736" s="175"/>
      <c r="AX736" s="175"/>
      <c r="AY736" s="175"/>
      <c r="AZ736" s="175"/>
      <c r="BA736" s="175"/>
      <c r="BB736" s="175"/>
      <c r="BC736" s="175"/>
      <c r="BD736" s="175"/>
      <c r="BE736" s="175"/>
      <c r="BF736" s="175"/>
      <c r="BG736" s="175"/>
      <c r="BH736" s="175"/>
      <c r="BI736" s="175"/>
      <c r="BJ736" s="175"/>
      <c r="BK736" s="175"/>
      <c r="BL736" s="175"/>
      <c r="BM736" s="175"/>
      <c r="BN736" s="175"/>
      <c r="BO736" s="175"/>
      <c r="BP736" s="175"/>
      <c r="BQ736" s="175"/>
      <c r="BR736" s="175"/>
      <c r="BS736" s="175"/>
      <c r="BT736" s="175"/>
    </row>
    <row r="737" spans="1:72" s="174" customFormat="1" ht="11.4">
      <c r="B737" s="47"/>
      <c r="C737" s="47"/>
      <c r="D737" s="43"/>
      <c r="E737" s="47"/>
      <c r="F737" s="47"/>
      <c r="G737" s="51"/>
      <c r="H737" s="52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  <c r="AW737" s="175"/>
      <c r="AX737" s="175"/>
      <c r="AY737" s="175"/>
      <c r="AZ737" s="175"/>
      <c r="BA737" s="175"/>
      <c r="BB737" s="175"/>
      <c r="BC737" s="175"/>
      <c r="BD737" s="175"/>
      <c r="BE737" s="175"/>
      <c r="BF737" s="175"/>
      <c r="BG737" s="175"/>
      <c r="BH737" s="175"/>
      <c r="BI737" s="175"/>
      <c r="BJ737" s="175"/>
      <c r="BK737" s="175"/>
      <c r="BL737" s="175"/>
      <c r="BM737" s="175"/>
      <c r="BN737" s="175"/>
      <c r="BO737" s="175"/>
      <c r="BP737" s="175"/>
      <c r="BQ737" s="175"/>
      <c r="BR737" s="175"/>
      <c r="BS737" s="175"/>
      <c r="BT737" s="175"/>
    </row>
    <row r="738" spans="1:72" s="174" customFormat="1" ht="11.4">
      <c r="B738" s="47"/>
      <c r="C738" s="47"/>
      <c r="D738" s="43"/>
      <c r="E738" s="47"/>
      <c r="F738" s="47"/>
      <c r="G738" s="416"/>
      <c r="H738" s="52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  <c r="AW738" s="175"/>
      <c r="AX738" s="175"/>
      <c r="AY738" s="175"/>
      <c r="AZ738" s="175"/>
      <c r="BA738" s="175"/>
      <c r="BB738" s="175"/>
      <c r="BC738" s="175"/>
      <c r="BD738" s="175"/>
      <c r="BE738" s="175"/>
      <c r="BF738" s="175"/>
      <c r="BG738" s="175"/>
      <c r="BH738" s="175"/>
      <c r="BI738" s="175"/>
      <c r="BJ738" s="175"/>
      <c r="BK738" s="175"/>
      <c r="BL738" s="175"/>
      <c r="BM738" s="175"/>
      <c r="BN738" s="175"/>
      <c r="BO738" s="175"/>
      <c r="BP738" s="175"/>
      <c r="BQ738" s="175"/>
      <c r="BR738" s="175"/>
      <c r="BS738" s="175"/>
      <c r="BT738" s="175"/>
    </row>
    <row r="739" spans="1:72" s="174" customFormat="1" ht="20.100000000000001" customHeight="1">
      <c r="B739" s="47"/>
      <c r="C739" s="47"/>
      <c r="D739" s="47"/>
      <c r="E739" s="47"/>
      <c r="F739" s="47"/>
      <c r="G739" s="416"/>
      <c r="H739" s="52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  <c r="AW739" s="175"/>
      <c r="AX739" s="175"/>
      <c r="AY739" s="175"/>
      <c r="AZ739" s="175"/>
      <c r="BA739" s="175"/>
      <c r="BB739" s="175"/>
      <c r="BC739" s="175"/>
      <c r="BD739" s="175"/>
      <c r="BE739" s="175"/>
      <c r="BF739" s="175"/>
      <c r="BG739" s="175"/>
      <c r="BH739" s="175"/>
      <c r="BI739" s="175"/>
      <c r="BJ739" s="175"/>
      <c r="BK739" s="175"/>
      <c r="BL739" s="175"/>
      <c r="BM739" s="175"/>
      <c r="BN739" s="175"/>
      <c r="BO739" s="175"/>
      <c r="BP739" s="175"/>
      <c r="BQ739" s="175"/>
      <c r="BR739" s="175"/>
      <c r="BS739" s="175"/>
      <c r="BT739" s="175"/>
    </row>
    <row r="740" spans="1:72" s="2" customFormat="1" ht="12" customHeight="1">
      <c r="B740" s="47"/>
      <c r="C740" s="47"/>
      <c r="D740" s="47"/>
      <c r="E740" s="47"/>
      <c r="F740" s="47"/>
      <c r="G740" s="416"/>
      <c r="H740" s="52"/>
      <c r="I740" s="175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78"/>
      <c r="AE740" s="178"/>
      <c r="AF740" s="178"/>
      <c r="AG740" s="178"/>
      <c r="AH740" s="178"/>
      <c r="AI740" s="178"/>
      <c r="AJ740" s="178"/>
      <c r="AK740" s="178"/>
      <c r="AL740" s="178"/>
      <c r="AM740" s="178"/>
      <c r="AN740" s="178"/>
      <c r="AO740" s="178"/>
      <c r="AP740" s="178"/>
      <c r="AQ740" s="178"/>
      <c r="AR740" s="178"/>
      <c r="AS740" s="178"/>
      <c r="AT740" s="178"/>
      <c r="AU740" s="178"/>
      <c r="AV740" s="178"/>
      <c r="AW740" s="178"/>
      <c r="AX740" s="178"/>
      <c r="AY740" s="178"/>
      <c r="AZ740" s="178"/>
      <c r="BA740" s="178"/>
      <c r="BB740" s="178"/>
      <c r="BC740" s="178"/>
      <c r="BD740" s="178"/>
      <c r="BE740" s="178"/>
      <c r="BF740" s="178"/>
      <c r="BG740" s="178"/>
      <c r="BH740" s="178"/>
      <c r="BI740" s="178"/>
      <c r="BJ740" s="178"/>
      <c r="BK740" s="178"/>
      <c r="BL740" s="178"/>
      <c r="BM740" s="178"/>
      <c r="BN740" s="178"/>
      <c r="BO740" s="178"/>
      <c r="BP740" s="178"/>
      <c r="BQ740" s="178"/>
      <c r="BR740" s="178"/>
      <c r="BS740" s="178"/>
      <c r="BT740" s="178"/>
    </row>
    <row r="741" spans="1:72" s="1" customFormat="1" ht="15" customHeight="1">
      <c r="B741" s="47"/>
      <c r="C741" s="47"/>
      <c r="D741" s="47"/>
      <c r="E741" s="47"/>
      <c r="F741" s="47"/>
      <c r="G741" s="416"/>
      <c r="H741" s="52"/>
      <c r="I741" s="175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  <c r="AS741" s="180"/>
      <c r="AT741" s="180"/>
      <c r="AU741" s="180"/>
      <c r="AV741" s="180"/>
      <c r="AW741" s="180"/>
      <c r="AX741" s="180"/>
      <c r="AY741" s="180"/>
      <c r="AZ741" s="180"/>
      <c r="BA741" s="180"/>
      <c r="BB741" s="180"/>
      <c r="BC741" s="180"/>
      <c r="BD741" s="180"/>
      <c r="BE741" s="180"/>
      <c r="BF741" s="180"/>
      <c r="BG741" s="180"/>
      <c r="BH741" s="180"/>
      <c r="BI741" s="180"/>
      <c r="BJ741" s="180"/>
      <c r="BK741" s="180"/>
      <c r="BL741" s="180"/>
      <c r="BM741" s="180"/>
      <c r="BN741" s="180"/>
      <c r="BO741" s="180"/>
      <c r="BP741" s="180"/>
      <c r="BQ741" s="180"/>
      <c r="BR741" s="180"/>
      <c r="BS741" s="180"/>
      <c r="BT741" s="180"/>
    </row>
    <row r="742" spans="1:72" s="1" customFormat="1" ht="13.8">
      <c r="B742" s="47"/>
      <c r="C742" s="47"/>
      <c r="D742" s="47"/>
      <c r="E742" s="47"/>
      <c r="F742" s="47"/>
      <c r="G742" s="416"/>
      <c r="H742" s="52"/>
      <c r="I742" s="175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  <c r="AS742" s="180"/>
      <c r="AT742" s="180"/>
      <c r="AU742" s="180"/>
      <c r="AV742" s="180"/>
      <c r="AW742" s="180"/>
      <c r="AX742" s="180"/>
      <c r="AY742" s="180"/>
      <c r="AZ742" s="180"/>
      <c r="BA742" s="180"/>
      <c r="BB742" s="180"/>
      <c r="BC742" s="180"/>
      <c r="BD742" s="180"/>
      <c r="BE742" s="180"/>
      <c r="BF742" s="180"/>
      <c r="BG742" s="180"/>
      <c r="BH742" s="180"/>
      <c r="BI742" s="180"/>
      <c r="BJ742" s="180"/>
      <c r="BK742" s="180"/>
      <c r="BL742" s="180"/>
      <c r="BM742" s="180"/>
      <c r="BN742" s="180"/>
      <c r="BO742" s="180"/>
      <c r="BP742" s="180"/>
      <c r="BQ742" s="180"/>
      <c r="BR742" s="180"/>
      <c r="BS742" s="180"/>
      <c r="BT742" s="180"/>
    </row>
    <row r="743" spans="1:72" s="2" customFormat="1" ht="12">
      <c r="B743" s="47"/>
      <c r="C743" s="47"/>
      <c r="D743" s="47"/>
      <c r="E743" s="47"/>
      <c r="F743" s="47"/>
      <c r="G743" s="416"/>
      <c r="H743" s="52"/>
      <c r="I743" s="175"/>
      <c r="J743" s="178"/>
      <c r="K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  <c r="AA743" s="178"/>
      <c r="AB743" s="178"/>
      <c r="AC743" s="178"/>
      <c r="AD743" s="178"/>
      <c r="AE743" s="178"/>
      <c r="AF743" s="178"/>
      <c r="AG743" s="178"/>
      <c r="AH743" s="178"/>
      <c r="AI743" s="178"/>
      <c r="AJ743" s="178"/>
      <c r="AK743" s="178"/>
      <c r="AL743" s="178"/>
      <c r="AM743" s="178"/>
      <c r="AN743" s="178"/>
      <c r="AO743" s="178"/>
      <c r="AP743" s="178"/>
      <c r="AQ743" s="178"/>
      <c r="AR743" s="178"/>
      <c r="AS743" s="178"/>
      <c r="AT743" s="178"/>
      <c r="AU743" s="178"/>
      <c r="AV743" s="178"/>
      <c r="AW743" s="178"/>
      <c r="AX743" s="178"/>
      <c r="AY743" s="178"/>
      <c r="AZ743" s="178"/>
      <c r="BA743" s="178"/>
      <c r="BB743" s="178"/>
      <c r="BC743" s="178"/>
      <c r="BD743" s="178"/>
      <c r="BE743" s="178"/>
      <c r="BF743" s="178"/>
      <c r="BG743" s="178"/>
      <c r="BH743" s="178"/>
      <c r="BI743" s="178"/>
      <c r="BJ743" s="178"/>
      <c r="BK743" s="178"/>
      <c r="BL743" s="178"/>
      <c r="BM743" s="178"/>
      <c r="BN743" s="178"/>
      <c r="BO743" s="178"/>
      <c r="BP743" s="178"/>
      <c r="BQ743" s="178"/>
      <c r="BR743" s="178"/>
      <c r="BS743" s="178"/>
      <c r="BT743" s="178"/>
    </row>
    <row r="744" spans="1:72" s="2" customFormat="1" ht="12">
      <c r="B744" s="47"/>
      <c r="C744" s="47"/>
      <c r="D744" s="47"/>
      <c r="E744" s="47"/>
      <c r="F744" s="47"/>
      <c r="G744" s="416"/>
      <c r="H744" s="52"/>
      <c r="I744" s="175"/>
      <c r="J744" s="178"/>
      <c r="K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  <c r="AA744" s="178"/>
      <c r="AB744" s="178"/>
      <c r="AC744" s="178"/>
      <c r="AD744" s="178"/>
      <c r="AE744" s="178"/>
      <c r="AF744" s="178"/>
      <c r="AG744" s="178"/>
      <c r="AH744" s="178"/>
      <c r="AI744" s="178"/>
      <c r="AJ744" s="178"/>
      <c r="AK744" s="178"/>
      <c r="AL744" s="178"/>
      <c r="AM744" s="178"/>
      <c r="AN744" s="178"/>
      <c r="AO744" s="178"/>
      <c r="AP744" s="178"/>
      <c r="AQ744" s="178"/>
      <c r="AR744" s="178"/>
      <c r="AS744" s="178"/>
      <c r="AT744" s="178"/>
      <c r="AU744" s="178"/>
      <c r="AV744" s="178"/>
      <c r="AW744" s="178"/>
      <c r="AX744" s="178"/>
      <c r="AY744" s="178"/>
      <c r="AZ744" s="178"/>
      <c r="BA744" s="178"/>
      <c r="BB744" s="178"/>
      <c r="BC744" s="178"/>
      <c r="BD744" s="178"/>
      <c r="BE744" s="178"/>
      <c r="BF744" s="178"/>
      <c r="BG744" s="178"/>
      <c r="BH744" s="178"/>
      <c r="BI744" s="178"/>
      <c r="BJ744" s="178"/>
      <c r="BK744" s="178"/>
      <c r="BL744" s="178"/>
      <c r="BM744" s="178"/>
      <c r="BN744" s="178"/>
      <c r="BO744" s="178"/>
      <c r="BP744" s="178"/>
      <c r="BQ744" s="178"/>
      <c r="BR744" s="178"/>
      <c r="BS744" s="178"/>
      <c r="BT744" s="178"/>
    </row>
    <row r="745" spans="1:72" s="2" customFormat="1" ht="12">
      <c r="B745" s="47"/>
      <c r="C745" s="47"/>
      <c r="D745" s="47"/>
      <c r="E745" s="47"/>
      <c r="F745" s="47"/>
      <c r="G745" s="416"/>
      <c r="H745" s="52"/>
      <c r="I745" s="175"/>
      <c r="J745" s="178"/>
      <c r="K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  <c r="AA745" s="178"/>
      <c r="AB745" s="178"/>
      <c r="AC745" s="178"/>
      <c r="AD745" s="178"/>
      <c r="AE745" s="178"/>
      <c r="AF745" s="178"/>
      <c r="AG745" s="178"/>
      <c r="AH745" s="178"/>
      <c r="AI745" s="178"/>
      <c r="AJ745" s="178"/>
      <c r="AK745" s="178"/>
      <c r="AL745" s="178"/>
      <c r="AM745" s="178"/>
      <c r="AN745" s="178"/>
      <c r="AO745" s="178"/>
      <c r="AP745" s="178"/>
      <c r="AQ745" s="178"/>
      <c r="AR745" s="178"/>
      <c r="AS745" s="178"/>
      <c r="AT745" s="178"/>
      <c r="AU745" s="178"/>
      <c r="AV745" s="178"/>
      <c r="AW745" s="178"/>
      <c r="AX745" s="178"/>
      <c r="AY745" s="178"/>
      <c r="AZ745" s="178"/>
      <c r="BA745" s="178"/>
      <c r="BB745" s="178"/>
      <c r="BC745" s="178"/>
      <c r="BD745" s="178"/>
      <c r="BE745" s="178"/>
      <c r="BF745" s="178"/>
      <c r="BG745" s="178"/>
      <c r="BH745" s="178"/>
      <c r="BI745" s="178"/>
      <c r="BJ745" s="178"/>
      <c r="BK745" s="178"/>
      <c r="BL745" s="178"/>
      <c r="BM745" s="178"/>
      <c r="BN745" s="178"/>
      <c r="BO745" s="178"/>
      <c r="BP745" s="178"/>
      <c r="BQ745" s="178"/>
      <c r="BR745" s="178"/>
      <c r="BS745" s="178"/>
      <c r="BT745" s="178"/>
    </row>
    <row r="746" spans="1:72" s="174" customFormat="1" ht="11.4">
      <c r="B746" s="47"/>
      <c r="C746" s="47"/>
      <c r="D746" s="47"/>
      <c r="E746" s="47"/>
      <c r="F746" s="47"/>
      <c r="G746" s="416"/>
      <c r="H746" s="52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  <c r="AW746" s="175"/>
      <c r="AX746" s="175"/>
      <c r="AY746" s="175"/>
      <c r="AZ746" s="175"/>
      <c r="BA746" s="175"/>
      <c r="BB746" s="175"/>
      <c r="BC746" s="175"/>
      <c r="BD746" s="175"/>
      <c r="BE746" s="175"/>
      <c r="BF746" s="175"/>
      <c r="BG746" s="175"/>
      <c r="BH746" s="175"/>
      <c r="BI746" s="175"/>
      <c r="BJ746" s="175"/>
      <c r="BK746" s="175"/>
      <c r="BL746" s="175"/>
      <c r="BM746" s="175"/>
      <c r="BN746" s="175"/>
      <c r="BO746" s="175"/>
      <c r="BP746" s="175"/>
      <c r="BQ746" s="175"/>
      <c r="BR746" s="175"/>
      <c r="BS746" s="175"/>
      <c r="BT746" s="175"/>
    </row>
    <row r="747" spans="1:72" s="174" customFormat="1" ht="20.100000000000001" customHeight="1">
      <c r="B747" s="47"/>
      <c r="C747" s="47"/>
      <c r="D747" s="47"/>
      <c r="E747" s="47"/>
      <c r="F747" s="47"/>
      <c r="G747" s="416"/>
      <c r="H747" s="52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  <c r="AW747" s="175"/>
      <c r="AX747" s="175"/>
      <c r="AY747" s="175"/>
      <c r="AZ747" s="175"/>
      <c r="BA747" s="175"/>
      <c r="BB747" s="175"/>
      <c r="BC747" s="175"/>
      <c r="BD747" s="175"/>
      <c r="BE747" s="175"/>
      <c r="BF747" s="175"/>
      <c r="BG747" s="175"/>
      <c r="BH747" s="175"/>
      <c r="BI747" s="175"/>
      <c r="BJ747" s="175"/>
      <c r="BK747" s="175"/>
      <c r="BL747" s="175"/>
      <c r="BM747" s="175"/>
      <c r="BN747" s="175"/>
      <c r="BO747" s="175"/>
      <c r="BP747" s="175"/>
      <c r="BQ747" s="175"/>
      <c r="BR747" s="175"/>
      <c r="BS747" s="175"/>
      <c r="BT747" s="175"/>
    </row>
    <row r="748" spans="1:72" s="174" customFormat="1" ht="12" customHeight="1">
      <c r="A748" s="174">
        <v>1541</v>
      </c>
      <c r="B748" s="47"/>
      <c r="C748" s="47"/>
      <c r="D748" s="47"/>
      <c r="E748" s="47"/>
      <c r="F748" s="47"/>
      <c r="G748" s="416"/>
      <c r="H748" s="52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  <c r="AW748" s="175"/>
      <c r="AX748" s="175"/>
      <c r="AY748" s="175"/>
      <c r="AZ748" s="175"/>
      <c r="BA748" s="175"/>
      <c r="BB748" s="175"/>
      <c r="BC748" s="175"/>
      <c r="BD748" s="175"/>
      <c r="BE748" s="175"/>
      <c r="BF748" s="175"/>
      <c r="BG748" s="175"/>
      <c r="BH748" s="175"/>
      <c r="BI748" s="175"/>
      <c r="BJ748" s="175"/>
      <c r="BK748" s="175"/>
      <c r="BL748" s="175"/>
      <c r="BM748" s="175"/>
      <c r="BN748" s="175"/>
      <c r="BO748" s="175"/>
      <c r="BP748" s="175"/>
      <c r="BQ748" s="175"/>
      <c r="BR748" s="175"/>
      <c r="BS748" s="175"/>
      <c r="BT748" s="175"/>
    </row>
    <row r="749" spans="1:72" s="174" customFormat="1" ht="12" customHeight="1">
      <c r="B749" s="47"/>
      <c r="C749" s="47"/>
      <c r="D749" s="47"/>
      <c r="E749" s="47"/>
      <c r="F749" s="47"/>
      <c r="G749" s="416"/>
      <c r="H749" s="52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  <c r="AW749" s="175"/>
      <c r="AX749" s="175"/>
      <c r="AY749" s="175"/>
      <c r="AZ749" s="175"/>
      <c r="BA749" s="175"/>
      <c r="BB749" s="175"/>
      <c r="BC749" s="175"/>
      <c r="BD749" s="175"/>
      <c r="BE749" s="175"/>
      <c r="BF749" s="175"/>
      <c r="BG749" s="175"/>
      <c r="BH749" s="175"/>
      <c r="BI749" s="175"/>
      <c r="BJ749" s="175"/>
      <c r="BK749" s="175"/>
      <c r="BL749" s="175"/>
      <c r="BM749" s="175"/>
      <c r="BN749" s="175"/>
      <c r="BO749" s="175"/>
      <c r="BP749" s="175"/>
      <c r="BQ749" s="175"/>
      <c r="BR749" s="175"/>
      <c r="BS749" s="175"/>
      <c r="BT749" s="175"/>
    </row>
    <row r="750" spans="1:72" s="174" customFormat="1" ht="11.4">
      <c r="A750" s="174">
        <v>1542</v>
      </c>
      <c r="B750" s="47"/>
      <c r="C750" s="47"/>
      <c r="D750" s="47"/>
      <c r="E750" s="47"/>
      <c r="F750" s="47"/>
      <c r="G750" s="416"/>
      <c r="H750" s="52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  <c r="AW750" s="175"/>
      <c r="AX750" s="175"/>
      <c r="AY750" s="175"/>
      <c r="AZ750" s="175"/>
      <c r="BA750" s="175"/>
      <c r="BB750" s="175"/>
      <c r="BC750" s="175"/>
      <c r="BD750" s="175"/>
      <c r="BE750" s="175"/>
      <c r="BF750" s="175"/>
      <c r="BG750" s="175"/>
      <c r="BH750" s="175"/>
      <c r="BI750" s="175"/>
      <c r="BJ750" s="175"/>
      <c r="BK750" s="175"/>
      <c r="BL750" s="175"/>
      <c r="BM750" s="175"/>
      <c r="BN750" s="175"/>
      <c r="BO750" s="175"/>
      <c r="BP750" s="175"/>
      <c r="BQ750" s="175"/>
      <c r="BR750" s="175"/>
      <c r="BS750" s="175"/>
      <c r="BT750" s="175"/>
    </row>
    <row r="751" spans="1:72" s="174" customFormat="1" ht="12" customHeight="1">
      <c r="B751" s="47"/>
      <c r="C751" s="47"/>
      <c r="D751" s="47"/>
      <c r="E751" s="47"/>
      <c r="F751" s="47"/>
      <c r="G751" s="416"/>
      <c r="H751" s="52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  <c r="AW751" s="175"/>
      <c r="AX751" s="175"/>
      <c r="AY751" s="175"/>
      <c r="AZ751" s="175"/>
      <c r="BA751" s="175"/>
      <c r="BB751" s="175"/>
      <c r="BC751" s="175"/>
      <c r="BD751" s="175"/>
      <c r="BE751" s="175"/>
      <c r="BF751" s="175"/>
      <c r="BG751" s="175"/>
      <c r="BH751" s="175"/>
      <c r="BI751" s="175"/>
      <c r="BJ751" s="175"/>
      <c r="BK751" s="175"/>
      <c r="BL751" s="175"/>
      <c r="BM751" s="175"/>
      <c r="BN751" s="175"/>
      <c r="BO751" s="175"/>
      <c r="BP751" s="175"/>
      <c r="BQ751" s="175"/>
      <c r="BR751" s="175"/>
      <c r="BS751" s="175"/>
      <c r="BT751" s="175"/>
    </row>
    <row r="752" spans="1:72" s="174" customFormat="1" ht="12" customHeight="1">
      <c r="A752" s="174">
        <v>1514</v>
      </c>
      <c r="B752" s="47"/>
      <c r="C752" s="47"/>
      <c r="D752" s="47"/>
      <c r="E752" s="47"/>
      <c r="F752" s="47"/>
      <c r="G752" s="416"/>
      <c r="H752" s="52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  <c r="AW752" s="175"/>
      <c r="AX752" s="175"/>
      <c r="AY752" s="175"/>
      <c r="AZ752" s="175"/>
      <c r="BA752" s="175"/>
      <c r="BB752" s="175"/>
      <c r="BC752" s="175"/>
      <c r="BD752" s="175"/>
      <c r="BE752" s="175"/>
      <c r="BF752" s="175"/>
      <c r="BG752" s="175"/>
      <c r="BH752" s="175"/>
      <c r="BI752" s="175"/>
      <c r="BJ752" s="175"/>
      <c r="BK752" s="175"/>
      <c r="BL752" s="175"/>
      <c r="BM752" s="175"/>
      <c r="BN752" s="175"/>
      <c r="BO752" s="175"/>
      <c r="BP752" s="175"/>
      <c r="BQ752" s="175"/>
      <c r="BR752" s="175"/>
      <c r="BS752" s="175"/>
      <c r="BT752" s="175"/>
    </row>
    <row r="753" spans="1:72" s="174" customFormat="1" ht="12" customHeight="1">
      <c r="B753" s="47"/>
      <c r="C753" s="47"/>
      <c r="D753" s="47"/>
      <c r="E753" s="47"/>
      <c r="F753" s="47"/>
      <c r="G753" s="416"/>
      <c r="H753" s="52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  <c r="AW753" s="175"/>
      <c r="AX753" s="175"/>
      <c r="AY753" s="175"/>
      <c r="AZ753" s="175"/>
      <c r="BA753" s="175"/>
      <c r="BB753" s="175"/>
      <c r="BC753" s="175"/>
      <c r="BD753" s="175"/>
      <c r="BE753" s="175"/>
      <c r="BF753" s="175"/>
      <c r="BG753" s="175"/>
      <c r="BH753" s="175"/>
      <c r="BI753" s="175"/>
      <c r="BJ753" s="175"/>
      <c r="BK753" s="175"/>
      <c r="BL753" s="175"/>
      <c r="BM753" s="175"/>
      <c r="BN753" s="175"/>
      <c r="BO753" s="175"/>
      <c r="BP753" s="175"/>
      <c r="BQ753" s="175"/>
      <c r="BR753" s="175"/>
      <c r="BS753" s="175"/>
      <c r="BT753" s="175"/>
    </row>
    <row r="754" spans="1:72" s="174" customFormat="1" ht="12" customHeight="1">
      <c r="A754" s="174">
        <v>1515</v>
      </c>
      <c r="B754" s="47"/>
      <c r="C754" s="47"/>
      <c r="D754" s="47"/>
      <c r="E754" s="47"/>
      <c r="F754" s="47"/>
      <c r="G754" s="416"/>
      <c r="H754" s="52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  <c r="AW754" s="175"/>
      <c r="AX754" s="175"/>
      <c r="AY754" s="175"/>
      <c r="AZ754" s="175"/>
      <c r="BA754" s="175"/>
      <c r="BB754" s="175"/>
      <c r="BC754" s="175"/>
      <c r="BD754" s="175"/>
      <c r="BE754" s="175"/>
      <c r="BF754" s="175"/>
      <c r="BG754" s="175"/>
      <c r="BH754" s="175"/>
      <c r="BI754" s="175"/>
      <c r="BJ754" s="175"/>
      <c r="BK754" s="175"/>
      <c r="BL754" s="175"/>
      <c r="BM754" s="175"/>
      <c r="BN754" s="175"/>
      <c r="BO754" s="175"/>
      <c r="BP754" s="175"/>
      <c r="BQ754" s="175"/>
      <c r="BR754" s="175"/>
      <c r="BS754" s="175"/>
      <c r="BT754" s="175"/>
    </row>
    <row r="755" spans="1:72" s="174" customFormat="1" ht="12" customHeight="1">
      <c r="B755" s="47"/>
      <c r="C755" s="47"/>
      <c r="D755" s="47"/>
      <c r="E755" s="47"/>
      <c r="F755" s="47"/>
      <c r="G755" s="416"/>
      <c r="H755" s="52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  <c r="AW755" s="175"/>
      <c r="AX755" s="175"/>
      <c r="AY755" s="175"/>
      <c r="AZ755" s="175"/>
      <c r="BA755" s="175"/>
      <c r="BB755" s="175"/>
      <c r="BC755" s="175"/>
      <c r="BD755" s="175"/>
      <c r="BE755" s="175"/>
      <c r="BF755" s="175"/>
      <c r="BG755" s="175"/>
      <c r="BH755" s="175"/>
      <c r="BI755" s="175"/>
      <c r="BJ755" s="175"/>
      <c r="BK755" s="175"/>
      <c r="BL755" s="175"/>
      <c r="BM755" s="175"/>
      <c r="BN755" s="175"/>
      <c r="BO755" s="175"/>
      <c r="BP755" s="175"/>
      <c r="BQ755" s="175"/>
      <c r="BR755" s="175"/>
      <c r="BS755" s="175"/>
      <c r="BT755" s="175"/>
    </row>
    <row r="756" spans="1:72" s="174" customFormat="1" ht="24" customHeight="1">
      <c r="A756" s="174">
        <v>1563</v>
      </c>
      <c r="B756" s="47"/>
      <c r="C756" s="47"/>
      <c r="D756" s="47"/>
      <c r="E756" s="47"/>
      <c r="F756" s="47"/>
      <c r="G756" s="416"/>
      <c r="H756" s="52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  <c r="AW756" s="175"/>
      <c r="AX756" s="175"/>
      <c r="AY756" s="175"/>
      <c r="AZ756" s="175"/>
      <c r="BA756" s="175"/>
      <c r="BB756" s="175"/>
      <c r="BC756" s="175"/>
      <c r="BD756" s="175"/>
      <c r="BE756" s="175"/>
      <c r="BF756" s="175"/>
      <c r="BG756" s="175"/>
      <c r="BH756" s="175"/>
      <c r="BI756" s="175"/>
      <c r="BJ756" s="175"/>
      <c r="BK756" s="175"/>
      <c r="BL756" s="175"/>
      <c r="BM756" s="175"/>
      <c r="BN756" s="175"/>
      <c r="BO756" s="175"/>
      <c r="BP756" s="175"/>
      <c r="BQ756" s="175"/>
      <c r="BR756" s="175"/>
      <c r="BS756" s="175"/>
      <c r="BT756" s="175"/>
    </row>
    <row r="757" spans="1:72" s="174" customFormat="1" ht="12" customHeight="1">
      <c r="B757" s="47"/>
      <c r="C757" s="47"/>
      <c r="D757" s="47"/>
      <c r="E757" s="47"/>
      <c r="F757" s="47"/>
      <c r="G757" s="416"/>
      <c r="H757" s="52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  <c r="AW757" s="175"/>
      <c r="AX757" s="175"/>
      <c r="AY757" s="175"/>
      <c r="AZ757" s="175"/>
      <c r="BA757" s="175"/>
      <c r="BB757" s="175"/>
      <c r="BC757" s="175"/>
      <c r="BD757" s="175"/>
      <c r="BE757" s="175"/>
      <c r="BF757" s="175"/>
      <c r="BG757" s="175"/>
      <c r="BH757" s="175"/>
      <c r="BI757" s="175"/>
      <c r="BJ757" s="175"/>
      <c r="BK757" s="175"/>
      <c r="BL757" s="175"/>
      <c r="BM757" s="175"/>
      <c r="BN757" s="175"/>
      <c r="BO757" s="175"/>
      <c r="BP757" s="175"/>
      <c r="BQ757" s="175"/>
      <c r="BR757" s="175"/>
      <c r="BS757" s="175"/>
      <c r="BT757" s="175"/>
    </row>
    <row r="758" spans="1:72" s="174" customFormat="1" ht="12" customHeight="1">
      <c r="A758" s="174">
        <v>1566</v>
      </c>
      <c r="B758" s="47"/>
      <c r="C758" s="47"/>
      <c r="D758" s="47"/>
      <c r="E758" s="47"/>
      <c r="F758" s="47"/>
      <c r="G758" s="416"/>
      <c r="H758" s="52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  <c r="AW758" s="175"/>
      <c r="AX758" s="175"/>
      <c r="AY758" s="175"/>
      <c r="AZ758" s="175"/>
      <c r="BA758" s="175"/>
      <c r="BB758" s="175"/>
      <c r="BC758" s="175"/>
      <c r="BD758" s="175"/>
      <c r="BE758" s="175"/>
      <c r="BF758" s="175"/>
      <c r="BG758" s="175"/>
      <c r="BH758" s="175"/>
      <c r="BI758" s="175"/>
      <c r="BJ758" s="175"/>
      <c r="BK758" s="175"/>
      <c r="BL758" s="175"/>
      <c r="BM758" s="175"/>
      <c r="BN758" s="175"/>
      <c r="BO758" s="175"/>
      <c r="BP758" s="175"/>
      <c r="BQ758" s="175"/>
      <c r="BR758" s="175"/>
      <c r="BS758" s="175"/>
      <c r="BT758" s="175"/>
    </row>
    <row r="759" spans="1:72" s="174" customFormat="1" ht="12" customHeight="1">
      <c r="B759" s="47"/>
      <c r="C759" s="47"/>
      <c r="D759" s="47"/>
      <c r="E759" s="47"/>
      <c r="F759" s="47"/>
      <c r="G759" s="416"/>
      <c r="H759" s="52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  <c r="AW759" s="175"/>
      <c r="AX759" s="175"/>
      <c r="AY759" s="175"/>
      <c r="AZ759" s="175"/>
      <c r="BA759" s="175"/>
      <c r="BB759" s="175"/>
      <c r="BC759" s="175"/>
      <c r="BD759" s="175"/>
      <c r="BE759" s="175"/>
      <c r="BF759" s="175"/>
      <c r="BG759" s="175"/>
      <c r="BH759" s="175"/>
      <c r="BI759" s="175"/>
      <c r="BJ759" s="175"/>
      <c r="BK759" s="175"/>
      <c r="BL759" s="175"/>
      <c r="BM759" s="175"/>
      <c r="BN759" s="175"/>
      <c r="BO759" s="175"/>
      <c r="BP759" s="175"/>
      <c r="BQ759" s="175"/>
      <c r="BR759" s="175"/>
      <c r="BS759" s="175"/>
      <c r="BT759" s="175"/>
    </row>
    <row r="760" spans="1:72" s="174" customFormat="1" ht="12" customHeight="1">
      <c r="A760" s="174">
        <v>1567</v>
      </c>
      <c r="B760" s="47"/>
      <c r="C760" s="47"/>
      <c r="D760" s="47"/>
      <c r="E760" s="47"/>
      <c r="F760" s="47"/>
      <c r="G760" s="416"/>
      <c r="H760" s="52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  <c r="AW760" s="175"/>
      <c r="AX760" s="175"/>
      <c r="AY760" s="175"/>
      <c r="AZ760" s="175"/>
      <c r="BA760" s="175"/>
      <c r="BB760" s="175"/>
      <c r="BC760" s="175"/>
      <c r="BD760" s="175"/>
      <c r="BE760" s="175"/>
      <c r="BF760" s="175"/>
      <c r="BG760" s="175"/>
      <c r="BH760" s="175"/>
      <c r="BI760" s="175"/>
      <c r="BJ760" s="175"/>
      <c r="BK760" s="175"/>
      <c r="BL760" s="175"/>
      <c r="BM760" s="175"/>
      <c r="BN760" s="175"/>
      <c r="BO760" s="175"/>
      <c r="BP760" s="175"/>
      <c r="BQ760" s="175"/>
      <c r="BR760" s="175"/>
      <c r="BS760" s="175"/>
      <c r="BT760" s="175"/>
    </row>
    <row r="761" spans="1:72" s="174" customFormat="1" ht="12" customHeight="1">
      <c r="B761" s="47"/>
      <c r="C761" s="47"/>
      <c r="D761" s="47"/>
      <c r="E761" s="47"/>
      <c r="F761" s="47"/>
      <c r="G761" s="416"/>
      <c r="H761" s="52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  <c r="AW761" s="175"/>
      <c r="AX761" s="175"/>
      <c r="AY761" s="175"/>
      <c r="AZ761" s="175"/>
      <c r="BA761" s="175"/>
      <c r="BB761" s="175"/>
      <c r="BC761" s="175"/>
      <c r="BD761" s="175"/>
      <c r="BE761" s="175"/>
      <c r="BF761" s="175"/>
      <c r="BG761" s="175"/>
      <c r="BH761" s="175"/>
      <c r="BI761" s="175"/>
      <c r="BJ761" s="175"/>
      <c r="BK761" s="175"/>
      <c r="BL761" s="175"/>
      <c r="BM761" s="175"/>
      <c r="BN761" s="175"/>
      <c r="BO761" s="175"/>
      <c r="BP761" s="175"/>
      <c r="BQ761" s="175"/>
      <c r="BR761" s="175"/>
      <c r="BS761" s="175"/>
      <c r="BT761" s="175"/>
    </row>
    <row r="762" spans="1:72" s="174" customFormat="1" ht="12" customHeight="1">
      <c r="A762" s="174">
        <v>1568</v>
      </c>
      <c r="B762" s="47"/>
      <c r="C762" s="47"/>
      <c r="D762" s="47"/>
      <c r="E762" s="47"/>
      <c r="F762" s="47"/>
      <c r="G762" s="416"/>
      <c r="H762" s="52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  <c r="AW762" s="175"/>
      <c r="AX762" s="175"/>
      <c r="AY762" s="175"/>
      <c r="AZ762" s="175"/>
      <c r="BA762" s="175"/>
      <c r="BB762" s="175"/>
      <c r="BC762" s="175"/>
      <c r="BD762" s="175"/>
      <c r="BE762" s="175"/>
      <c r="BF762" s="175"/>
      <c r="BG762" s="175"/>
      <c r="BH762" s="175"/>
      <c r="BI762" s="175"/>
      <c r="BJ762" s="175"/>
      <c r="BK762" s="175"/>
      <c r="BL762" s="175"/>
      <c r="BM762" s="175"/>
      <c r="BN762" s="175"/>
      <c r="BO762" s="175"/>
      <c r="BP762" s="175"/>
      <c r="BQ762" s="175"/>
      <c r="BR762" s="175"/>
      <c r="BS762" s="175"/>
      <c r="BT762" s="175"/>
    </row>
    <row r="763" spans="1:72" s="174" customFormat="1" ht="12" customHeight="1">
      <c r="B763" s="47"/>
      <c r="C763" s="47"/>
      <c r="D763" s="47"/>
      <c r="E763" s="47"/>
      <c r="F763" s="47"/>
      <c r="G763" s="416"/>
      <c r="H763" s="52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  <c r="AW763" s="175"/>
      <c r="AX763" s="175"/>
      <c r="AY763" s="175"/>
      <c r="AZ763" s="175"/>
      <c r="BA763" s="175"/>
      <c r="BB763" s="175"/>
      <c r="BC763" s="175"/>
      <c r="BD763" s="175"/>
      <c r="BE763" s="175"/>
      <c r="BF763" s="175"/>
      <c r="BG763" s="175"/>
      <c r="BH763" s="175"/>
      <c r="BI763" s="175"/>
      <c r="BJ763" s="175"/>
      <c r="BK763" s="175"/>
      <c r="BL763" s="175"/>
      <c r="BM763" s="175"/>
      <c r="BN763" s="175"/>
      <c r="BO763" s="175"/>
      <c r="BP763" s="175"/>
      <c r="BQ763" s="175"/>
      <c r="BR763" s="175"/>
      <c r="BS763" s="175"/>
      <c r="BT763" s="175"/>
    </row>
    <row r="764" spans="1:72" s="174" customFormat="1" ht="24" customHeight="1">
      <c r="A764" s="174">
        <v>1572</v>
      </c>
      <c r="B764" s="47"/>
      <c r="C764" s="47"/>
      <c r="D764" s="47"/>
      <c r="E764" s="47"/>
      <c r="F764" s="47"/>
      <c r="G764" s="416"/>
      <c r="H764" s="52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  <c r="AW764" s="175"/>
      <c r="AX764" s="175"/>
      <c r="AY764" s="175"/>
      <c r="AZ764" s="175"/>
      <c r="BA764" s="175"/>
      <c r="BB764" s="175"/>
      <c r="BC764" s="175"/>
      <c r="BD764" s="175"/>
      <c r="BE764" s="175"/>
      <c r="BF764" s="175"/>
      <c r="BG764" s="175"/>
      <c r="BH764" s="175"/>
      <c r="BI764" s="175"/>
      <c r="BJ764" s="175"/>
      <c r="BK764" s="175"/>
      <c r="BL764" s="175"/>
      <c r="BM764" s="175"/>
      <c r="BN764" s="175"/>
      <c r="BO764" s="175"/>
      <c r="BP764" s="175"/>
      <c r="BQ764" s="175"/>
      <c r="BR764" s="175"/>
      <c r="BS764" s="175"/>
      <c r="BT764" s="175"/>
    </row>
    <row r="765" spans="1:72" s="174" customFormat="1" ht="12" customHeight="1">
      <c r="B765" s="47"/>
      <c r="C765" s="47"/>
      <c r="D765" s="47"/>
      <c r="E765" s="47"/>
      <c r="F765" s="47"/>
      <c r="G765" s="416"/>
      <c r="H765" s="52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  <c r="AW765" s="175"/>
      <c r="AX765" s="175"/>
      <c r="AY765" s="175"/>
      <c r="AZ765" s="175"/>
      <c r="BA765" s="175"/>
      <c r="BB765" s="175"/>
      <c r="BC765" s="175"/>
      <c r="BD765" s="175"/>
      <c r="BE765" s="175"/>
      <c r="BF765" s="175"/>
      <c r="BG765" s="175"/>
      <c r="BH765" s="175"/>
      <c r="BI765" s="175"/>
      <c r="BJ765" s="175"/>
      <c r="BK765" s="175"/>
      <c r="BL765" s="175"/>
      <c r="BM765" s="175"/>
      <c r="BN765" s="175"/>
      <c r="BO765" s="175"/>
      <c r="BP765" s="175"/>
      <c r="BQ765" s="175"/>
      <c r="BR765" s="175"/>
      <c r="BS765" s="175"/>
      <c r="BT765" s="175"/>
    </row>
    <row r="766" spans="1:72" s="174" customFormat="1" ht="12" customHeight="1">
      <c r="B766" s="47"/>
      <c r="C766" s="47"/>
      <c r="D766" s="47"/>
      <c r="E766" s="47"/>
      <c r="F766" s="47"/>
      <c r="G766" s="416"/>
      <c r="H766" s="52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  <c r="AW766" s="175"/>
      <c r="AX766" s="175"/>
      <c r="AY766" s="175"/>
      <c r="AZ766" s="175"/>
      <c r="BA766" s="175"/>
      <c r="BB766" s="175"/>
      <c r="BC766" s="175"/>
      <c r="BD766" s="175"/>
      <c r="BE766" s="175"/>
      <c r="BF766" s="175"/>
      <c r="BG766" s="175"/>
      <c r="BH766" s="175"/>
      <c r="BI766" s="175"/>
      <c r="BJ766" s="175"/>
      <c r="BK766" s="175"/>
      <c r="BL766" s="175"/>
      <c r="BM766" s="175"/>
      <c r="BN766" s="175"/>
      <c r="BO766" s="175"/>
      <c r="BP766" s="175"/>
      <c r="BQ766" s="175"/>
      <c r="BR766" s="175"/>
      <c r="BS766" s="175"/>
      <c r="BT766" s="175"/>
    </row>
    <row r="767" spans="1:72" s="174" customFormat="1" ht="12" customHeight="1">
      <c r="B767" s="47"/>
      <c r="C767" s="47"/>
      <c r="D767" s="47"/>
      <c r="E767" s="47"/>
      <c r="F767" s="47"/>
      <c r="G767" s="416"/>
      <c r="H767" s="52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  <c r="AW767" s="175"/>
      <c r="AX767" s="175"/>
      <c r="AY767" s="175"/>
      <c r="AZ767" s="175"/>
      <c r="BA767" s="175"/>
      <c r="BB767" s="175"/>
      <c r="BC767" s="175"/>
      <c r="BD767" s="175"/>
      <c r="BE767" s="175"/>
      <c r="BF767" s="175"/>
      <c r="BG767" s="175"/>
      <c r="BH767" s="175"/>
      <c r="BI767" s="175"/>
      <c r="BJ767" s="175"/>
      <c r="BK767" s="175"/>
      <c r="BL767" s="175"/>
      <c r="BM767" s="175"/>
      <c r="BN767" s="175"/>
      <c r="BO767" s="175"/>
      <c r="BP767" s="175"/>
      <c r="BQ767" s="175"/>
      <c r="BR767" s="175"/>
      <c r="BS767" s="175"/>
      <c r="BT767" s="175"/>
    </row>
    <row r="768" spans="1:72" s="174" customFormat="1" ht="12" customHeight="1">
      <c r="B768" s="47"/>
      <c r="C768" s="47"/>
      <c r="D768" s="47"/>
      <c r="E768" s="47"/>
      <c r="F768" s="47"/>
      <c r="G768" s="416"/>
      <c r="H768" s="52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  <c r="AW768" s="175"/>
      <c r="AX768" s="175"/>
      <c r="AY768" s="175"/>
      <c r="AZ768" s="175"/>
      <c r="BA768" s="175"/>
      <c r="BB768" s="175"/>
      <c r="BC768" s="175"/>
      <c r="BD768" s="175"/>
      <c r="BE768" s="175"/>
      <c r="BF768" s="175"/>
      <c r="BG768" s="175"/>
      <c r="BH768" s="175"/>
      <c r="BI768" s="175"/>
      <c r="BJ768" s="175"/>
      <c r="BK768" s="175"/>
      <c r="BL768" s="175"/>
      <c r="BM768" s="175"/>
      <c r="BN768" s="175"/>
      <c r="BO768" s="175"/>
      <c r="BP768" s="175"/>
      <c r="BQ768" s="175"/>
      <c r="BR768" s="175"/>
      <c r="BS768" s="175"/>
      <c r="BT768" s="175"/>
    </row>
    <row r="769" spans="2:72" s="174" customFormat="1" ht="12" customHeight="1">
      <c r="B769" s="47"/>
      <c r="C769" s="47"/>
      <c r="D769" s="47"/>
      <c r="E769" s="47"/>
      <c r="F769" s="47"/>
      <c r="G769" s="416"/>
      <c r="H769" s="52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  <c r="AW769" s="175"/>
      <c r="AX769" s="175"/>
      <c r="AY769" s="175"/>
      <c r="AZ769" s="175"/>
      <c r="BA769" s="175"/>
      <c r="BB769" s="175"/>
      <c r="BC769" s="175"/>
      <c r="BD769" s="175"/>
      <c r="BE769" s="175"/>
      <c r="BF769" s="175"/>
      <c r="BG769" s="175"/>
      <c r="BH769" s="175"/>
      <c r="BI769" s="175"/>
      <c r="BJ769" s="175"/>
      <c r="BK769" s="175"/>
      <c r="BL769" s="175"/>
      <c r="BM769" s="175"/>
      <c r="BN769" s="175"/>
      <c r="BO769" s="175"/>
      <c r="BP769" s="175"/>
      <c r="BQ769" s="175"/>
      <c r="BR769" s="175"/>
      <c r="BS769" s="175"/>
      <c r="BT769" s="175"/>
    </row>
    <row r="770" spans="2:72" s="174" customFormat="1" ht="12" customHeight="1">
      <c r="B770" s="47"/>
      <c r="C770" s="47"/>
      <c r="D770" s="47"/>
      <c r="E770" s="47"/>
      <c r="F770" s="47"/>
      <c r="G770" s="416"/>
      <c r="H770" s="52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  <c r="AW770" s="175"/>
      <c r="AX770" s="175"/>
      <c r="AY770" s="175"/>
      <c r="AZ770" s="175"/>
      <c r="BA770" s="175"/>
      <c r="BB770" s="175"/>
      <c r="BC770" s="175"/>
      <c r="BD770" s="175"/>
      <c r="BE770" s="175"/>
      <c r="BF770" s="175"/>
      <c r="BG770" s="175"/>
      <c r="BH770" s="175"/>
      <c r="BI770" s="175"/>
      <c r="BJ770" s="175"/>
      <c r="BK770" s="175"/>
      <c r="BL770" s="175"/>
      <c r="BM770" s="175"/>
      <c r="BN770" s="175"/>
      <c r="BO770" s="175"/>
      <c r="BP770" s="175"/>
      <c r="BQ770" s="175"/>
      <c r="BR770" s="175"/>
      <c r="BS770" s="175"/>
      <c r="BT770" s="175"/>
    </row>
    <row r="771" spans="2:72" s="174" customFormat="1" ht="12" customHeight="1">
      <c r="B771" s="47"/>
      <c r="C771" s="47"/>
      <c r="D771" s="47"/>
      <c r="E771" s="47"/>
      <c r="F771" s="47"/>
      <c r="G771" s="416"/>
      <c r="H771" s="52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  <c r="AZ771" s="175"/>
      <c r="BA771" s="175"/>
      <c r="BB771" s="175"/>
      <c r="BC771" s="175"/>
      <c r="BD771" s="175"/>
      <c r="BE771" s="175"/>
      <c r="BF771" s="175"/>
      <c r="BG771" s="175"/>
      <c r="BH771" s="175"/>
      <c r="BI771" s="175"/>
      <c r="BJ771" s="175"/>
      <c r="BK771" s="175"/>
      <c r="BL771" s="175"/>
      <c r="BM771" s="175"/>
      <c r="BN771" s="175"/>
      <c r="BO771" s="175"/>
      <c r="BP771" s="175"/>
      <c r="BQ771" s="175"/>
      <c r="BR771" s="175"/>
      <c r="BS771" s="175"/>
      <c r="BT771" s="175"/>
    </row>
    <row r="772" spans="2:72" s="174" customFormat="1" ht="12" customHeight="1">
      <c r="B772" s="47"/>
      <c r="C772" s="47"/>
      <c r="D772" s="47"/>
      <c r="E772" s="47"/>
      <c r="F772" s="47"/>
      <c r="G772" s="416"/>
      <c r="H772" s="52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  <c r="AW772" s="175"/>
      <c r="AX772" s="175"/>
      <c r="AY772" s="175"/>
      <c r="AZ772" s="175"/>
      <c r="BA772" s="175"/>
      <c r="BB772" s="175"/>
      <c r="BC772" s="175"/>
      <c r="BD772" s="175"/>
      <c r="BE772" s="175"/>
      <c r="BF772" s="175"/>
      <c r="BG772" s="175"/>
      <c r="BH772" s="175"/>
      <c r="BI772" s="175"/>
      <c r="BJ772" s="175"/>
      <c r="BK772" s="175"/>
      <c r="BL772" s="175"/>
      <c r="BM772" s="175"/>
      <c r="BN772" s="175"/>
      <c r="BO772" s="175"/>
      <c r="BP772" s="175"/>
      <c r="BQ772" s="175"/>
      <c r="BR772" s="175"/>
      <c r="BS772" s="175"/>
      <c r="BT772" s="175"/>
    </row>
    <row r="773" spans="2:72" s="174" customFormat="1" ht="12" customHeight="1">
      <c r="B773" s="47"/>
      <c r="C773" s="47"/>
      <c r="D773" s="47"/>
      <c r="E773" s="47"/>
      <c r="F773" s="47"/>
      <c r="G773" s="416"/>
      <c r="H773" s="52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  <c r="AW773" s="175"/>
      <c r="AX773" s="175"/>
      <c r="AY773" s="175"/>
      <c r="AZ773" s="175"/>
      <c r="BA773" s="175"/>
      <c r="BB773" s="175"/>
      <c r="BC773" s="175"/>
      <c r="BD773" s="175"/>
      <c r="BE773" s="175"/>
      <c r="BF773" s="175"/>
      <c r="BG773" s="175"/>
      <c r="BH773" s="175"/>
      <c r="BI773" s="175"/>
      <c r="BJ773" s="175"/>
      <c r="BK773" s="175"/>
      <c r="BL773" s="175"/>
      <c r="BM773" s="175"/>
      <c r="BN773" s="175"/>
      <c r="BO773" s="175"/>
      <c r="BP773" s="175"/>
      <c r="BQ773" s="175"/>
      <c r="BR773" s="175"/>
      <c r="BS773" s="175"/>
      <c r="BT773" s="175"/>
    </row>
    <row r="774" spans="2:72" s="174" customFormat="1" ht="12" customHeight="1">
      <c r="B774" s="47"/>
      <c r="C774" s="47"/>
      <c r="D774" s="47"/>
      <c r="E774" s="47"/>
      <c r="F774" s="47"/>
      <c r="G774" s="416"/>
      <c r="H774" s="52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  <c r="AW774" s="175"/>
      <c r="AX774" s="175"/>
      <c r="AY774" s="175"/>
      <c r="AZ774" s="175"/>
      <c r="BA774" s="175"/>
      <c r="BB774" s="175"/>
      <c r="BC774" s="175"/>
      <c r="BD774" s="175"/>
      <c r="BE774" s="175"/>
      <c r="BF774" s="175"/>
      <c r="BG774" s="175"/>
      <c r="BH774" s="175"/>
      <c r="BI774" s="175"/>
      <c r="BJ774" s="175"/>
      <c r="BK774" s="175"/>
      <c r="BL774" s="175"/>
      <c r="BM774" s="175"/>
      <c r="BN774" s="175"/>
      <c r="BO774" s="175"/>
      <c r="BP774" s="175"/>
      <c r="BQ774" s="175"/>
      <c r="BR774" s="175"/>
      <c r="BS774" s="175"/>
      <c r="BT774" s="175"/>
    </row>
    <row r="775" spans="2:72" s="174" customFormat="1" ht="12" customHeight="1">
      <c r="B775" s="47"/>
      <c r="C775" s="47"/>
      <c r="D775" s="47"/>
      <c r="E775" s="47"/>
      <c r="F775" s="47"/>
      <c r="G775" s="416"/>
      <c r="H775" s="52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  <c r="AW775" s="175"/>
      <c r="AX775" s="175"/>
      <c r="AY775" s="175"/>
      <c r="AZ775" s="175"/>
      <c r="BA775" s="175"/>
      <c r="BB775" s="175"/>
      <c r="BC775" s="175"/>
      <c r="BD775" s="175"/>
      <c r="BE775" s="175"/>
      <c r="BF775" s="175"/>
      <c r="BG775" s="175"/>
      <c r="BH775" s="175"/>
      <c r="BI775" s="175"/>
      <c r="BJ775" s="175"/>
      <c r="BK775" s="175"/>
      <c r="BL775" s="175"/>
      <c r="BM775" s="175"/>
      <c r="BN775" s="175"/>
      <c r="BO775" s="175"/>
      <c r="BP775" s="175"/>
      <c r="BQ775" s="175"/>
      <c r="BR775" s="175"/>
      <c r="BS775" s="175"/>
      <c r="BT775" s="175"/>
    </row>
    <row r="776" spans="2:72" s="174" customFormat="1" ht="12" customHeight="1">
      <c r="B776" s="47"/>
      <c r="C776" s="47"/>
      <c r="D776" s="47"/>
      <c r="E776" s="47"/>
      <c r="F776" s="47"/>
      <c r="G776" s="416"/>
      <c r="H776" s="52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  <c r="AW776" s="175"/>
      <c r="AX776" s="175"/>
      <c r="AY776" s="175"/>
      <c r="AZ776" s="175"/>
      <c r="BA776" s="175"/>
      <c r="BB776" s="175"/>
      <c r="BC776" s="175"/>
      <c r="BD776" s="175"/>
      <c r="BE776" s="175"/>
      <c r="BF776" s="175"/>
      <c r="BG776" s="175"/>
      <c r="BH776" s="175"/>
      <c r="BI776" s="175"/>
      <c r="BJ776" s="175"/>
      <c r="BK776" s="175"/>
      <c r="BL776" s="175"/>
      <c r="BM776" s="175"/>
      <c r="BN776" s="175"/>
      <c r="BO776" s="175"/>
      <c r="BP776" s="175"/>
      <c r="BQ776" s="175"/>
      <c r="BR776" s="175"/>
      <c r="BS776" s="175"/>
      <c r="BT776" s="175"/>
    </row>
    <row r="777" spans="2:72" s="174" customFormat="1" ht="12" customHeight="1">
      <c r="B777" s="47"/>
      <c r="C777" s="47"/>
      <c r="D777" s="47"/>
      <c r="E777" s="47"/>
      <c r="F777" s="47"/>
      <c r="G777" s="416"/>
      <c r="H777" s="52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  <c r="AW777" s="175"/>
      <c r="AX777" s="175"/>
      <c r="AY777" s="175"/>
      <c r="AZ777" s="175"/>
      <c r="BA777" s="175"/>
      <c r="BB777" s="175"/>
      <c r="BC777" s="175"/>
      <c r="BD777" s="175"/>
      <c r="BE777" s="175"/>
      <c r="BF777" s="175"/>
      <c r="BG777" s="175"/>
      <c r="BH777" s="175"/>
      <c r="BI777" s="175"/>
      <c r="BJ777" s="175"/>
      <c r="BK777" s="175"/>
      <c r="BL777" s="175"/>
      <c r="BM777" s="175"/>
      <c r="BN777" s="175"/>
      <c r="BO777" s="175"/>
      <c r="BP777" s="175"/>
      <c r="BQ777" s="175"/>
      <c r="BR777" s="175"/>
      <c r="BS777" s="175"/>
      <c r="BT777" s="175"/>
    </row>
    <row r="778" spans="2:72" s="174" customFormat="1" ht="12" customHeight="1">
      <c r="B778" s="47"/>
      <c r="C778" s="47"/>
      <c r="D778" s="47"/>
      <c r="E778" s="47"/>
      <c r="F778" s="47"/>
      <c r="G778" s="416"/>
      <c r="H778" s="52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  <c r="AW778" s="175"/>
      <c r="AX778" s="175"/>
      <c r="AY778" s="175"/>
      <c r="AZ778" s="175"/>
      <c r="BA778" s="175"/>
      <c r="BB778" s="175"/>
      <c r="BC778" s="175"/>
      <c r="BD778" s="175"/>
      <c r="BE778" s="175"/>
      <c r="BF778" s="175"/>
      <c r="BG778" s="175"/>
      <c r="BH778" s="175"/>
      <c r="BI778" s="175"/>
      <c r="BJ778" s="175"/>
      <c r="BK778" s="175"/>
      <c r="BL778" s="175"/>
      <c r="BM778" s="175"/>
      <c r="BN778" s="175"/>
      <c r="BO778" s="175"/>
      <c r="BP778" s="175"/>
      <c r="BQ778" s="175"/>
      <c r="BR778" s="175"/>
      <c r="BS778" s="175"/>
      <c r="BT778" s="175"/>
    </row>
    <row r="779" spans="2:72" s="174" customFormat="1" ht="12" customHeight="1">
      <c r="B779" s="47"/>
      <c r="C779" s="47"/>
      <c r="D779" s="47"/>
      <c r="E779" s="47"/>
      <c r="F779" s="47"/>
      <c r="G779" s="416"/>
      <c r="H779" s="52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AY779" s="175"/>
      <c r="AZ779" s="175"/>
      <c r="BA779" s="175"/>
      <c r="BB779" s="175"/>
      <c r="BC779" s="175"/>
      <c r="BD779" s="175"/>
      <c r="BE779" s="175"/>
      <c r="BF779" s="175"/>
      <c r="BG779" s="175"/>
      <c r="BH779" s="175"/>
      <c r="BI779" s="175"/>
      <c r="BJ779" s="175"/>
      <c r="BK779" s="175"/>
      <c r="BL779" s="175"/>
      <c r="BM779" s="175"/>
      <c r="BN779" s="175"/>
      <c r="BO779" s="175"/>
      <c r="BP779" s="175"/>
      <c r="BQ779" s="175"/>
      <c r="BR779" s="175"/>
      <c r="BS779" s="175"/>
      <c r="BT779" s="175"/>
    </row>
    <row r="780" spans="2:72" s="174" customFormat="1" ht="12" customHeight="1">
      <c r="B780" s="47"/>
      <c r="C780" s="47"/>
      <c r="D780" s="47"/>
      <c r="E780" s="47"/>
      <c r="F780" s="47"/>
      <c r="G780" s="416"/>
      <c r="H780" s="52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  <c r="AW780" s="175"/>
      <c r="AX780" s="175"/>
      <c r="AY780" s="175"/>
      <c r="AZ780" s="175"/>
      <c r="BA780" s="175"/>
      <c r="BB780" s="175"/>
      <c r="BC780" s="175"/>
      <c r="BD780" s="175"/>
      <c r="BE780" s="175"/>
      <c r="BF780" s="175"/>
      <c r="BG780" s="175"/>
      <c r="BH780" s="175"/>
      <c r="BI780" s="175"/>
      <c r="BJ780" s="175"/>
      <c r="BK780" s="175"/>
      <c r="BL780" s="175"/>
      <c r="BM780" s="175"/>
      <c r="BN780" s="175"/>
      <c r="BO780" s="175"/>
      <c r="BP780" s="175"/>
      <c r="BQ780" s="175"/>
      <c r="BR780" s="175"/>
      <c r="BS780" s="175"/>
      <c r="BT780" s="175"/>
    </row>
    <row r="781" spans="2:72" s="174" customFormat="1" ht="12" customHeight="1">
      <c r="B781" s="47"/>
      <c r="C781" s="47"/>
      <c r="D781" s="47"/>
      <c r="E781" s="47"/>
      <c r="F781" s="47"/>
      <c r="G781" s="416"/>
      <c r="H781" s="52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  <c r="AW781" s="175"/>
      <c r="AX781" s="175"/>
      <c r="AY781" s="175"/>
      <c r="AZ781" s="175"/>
      <c r="BA781" s="175"/>
      <c r="BB781" s="175"/>
      <c r="BC781" s="175"/>
      <c r="BD781" s="175"/>
      <c r="BE781" s="175"/>
      <c r="BF781" s="175"/>
      <c r="BG781" s="175"/>
      <c r="BH781" s="175"/>
      <c r="BI781" s="175"/>
      <c r="BJ781" s="175"/>
      <c r="BK781" s="175"/>
      <c r="BL781" s="175"/>
      <c r="BM781" s="175"/>
      <c r="BN781" s="175"/>
      <c r="BO781" s="175"/>
      <c r="BP781" s="175"/>
      <c r="BQ781" s="175"/>
      <c r="BR781" s="175"/>
      <c r="BS781" s="175"/>
      <c r="BT781" s="175"/>
    </row>
    <row r="782" spans="2:72" s="174" customFormat="1" ht="12" customHeight="1">
      <c r="B782" s="47"/>
      <c r="C782" s="47"/>
      <c r="D782" s="47"/>
      <c r="E782" s="47"/>
      <c r="F782" s="47"/>
      <c r="G782" s="416"/>
      <c r="H782" s="52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  <c r="AW782" s="175"/>
      <c r="AX782" s="175"/>
      <c r="AY782" s="175"/>
      <c r="AZ782" s="175"/>
      <c r="BA782" s="175"/>
      <c r="BB782" s="175"/>
      <c r="BC782" s="175"/>
      <c r="BD782" s="175"/>
      <c r="BE782" s="175"/>
      <c r="BF782" s="175"/>
      <c r="BG782" s="175"/>
      <c r="BH782" s="175"/>
      <c r="BI782" s="175"/>
      <c r="BJ782" s="175"/>
      <c r="BK782" s="175"/>
      <c r="BL782" s="175"/>
      <c r="BM782" s="175"/>
      <c r="BN782" s="175"/>
      <c r="BO782" s="175"/>
      <c r="BP782" s="175"/>
      <c r="BQ782" s="175"/>
      <c r="BR782" s="175"/>
      <c r="BS782" s="175"/>
      <c r="BT782" s="175"/>
    </row>
    <row r="783" spans="2:72" s="174" customFormat="1" ht="12" customHeight="1">
      <c r="B783" s="47"/>
      <c r="C783" s="47"/>
      <c r="D783" s="47"/>
      <c r="E783" s="47"/>
      <c r="F783" s="47"/>
      <c r="G783" s="416"/>
      <c r="H783" s="52"/>
      <c r="I783" s="178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  <c r="AW783" s="175"/>
      <c r="AX783" s="175"/>
      <c r="AY783" s="175"/>
      <c r="AZ783" s="175"/>
      <c r="BA783" s="175"/>
      <c r="BB783" s="175"/>
      <c r="BC783" s="175"/>
      <c r="BD783" s="175"/>
      <c r="BE783" s="175"/>
      <c r="BF783" s="175"/>
      <c r="BG783" s="175"/>
      <c r="BH783" s="175"/>
      <c r="BI783" s="175"/>
      <c r="BJ783" s="175"/>
      <c r="BK783" s="175"/>
      <c r="BL783" s="175"/>
      <c r="BM783" s="175"/>
      <c r="BN783" s="175"/>
      <c r="BO783" s="175"/>
      <c r="BP783" s="175"/>
      <c r="BQ783" s="175"/>
      <c r="BR783" s="175"/>
      <c r="BS783" s="175"/>
      <c r="BT783" s="175"/>
    </row>
    <row r="784" spans="2:72" s="174" customFormat="1" ht="12" customHeight="1">
      <c r="B784" s="137"/>
      <c r="C784" s="137"/>
      <c r="D784" s="137"/>
      <c r="E784" s="137"/>
      <c r="F784" s="137"/>
      <c r="G784" s="422"/>
      <c r="H784" s="76"/>
      <c r="I784" s="180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  <c r="AW784" s="175"/>
      <c r="AX784" s="175"/>
      <c r="AY784" s="175"/>
      <c r="AZ784" s="175"/>
      <c r="BA784" s="175"/>
      <c r="BB784" s="175"/>
      <c r="BC784" s="175"/>
      <c r="BD784" s="175"/>
      <c r="BE784" s="175"/>
      <c r="BF784" s="175"/>
      <c r="BG784" s="175"/>
      <c r="BH784" s="175"/>
      <c r="BI784" s="175"/>
      <c r="BJ784" s="175"/>
      <c r="BK784" s="175"/>
      <c r="BL784" s="175"/>
      <c r="BM784" s="175"/>
      <c r="BN784" s="175"/>
      <c r="BO784" s="175"/>
      <c r="BP784" s="175"/>
      <c r="BQ784" s="175"/>
      <c r="BR784" s="175"/>
      <c r="BS784" s="175"/>
      <c r="BT784" s="175"/>
    </row>
    <row r="785" spans="2:72" s="174" customFormat="1" ht="12" customHeight="1">
      <c r="B785" s="138" t="s">
        <v>28</v>
      </c>
      <c r="C785" s="172"/>
      <c r="D785" s="173"/>
      <c r="E785" s="156"/>
      <c r="F785" s="142"/>
      <c r="G785" s="40"/>
      <c r="H785" s="481">
        <f>SUM(H728:H784)</f>
        <v>0</v>
      </c>
      <c r="I785" s="180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  <c r="AW785" s="175"/>
      <c r="AX785" s="175"/>
      <c r="AY785" s="175"/>
      <c r="AZ785" s="175"/>
      <c r="BA785" s="175"/>
      <c r="BB785" s="175"/>
      <c r="BC785" s="175"/>
      <c r="BD785" s="175"/>
      <c r="BE785" s="175"/>
      <c r="BF785" s="175"/>
      <c r="BG785" s="175"/>
      <c r="BH785" s="175"/>
      <c r="BI785" s="175"/>
      <c r="BJ785" s="175"/>
      <c r="BK785" s="175"/>
      <c r="BL785" s="175"/>
      <c r="BM785" s="175"/>
      <c r="BN785" s="175"/>
      <c r="BO785" s="175"/>
      <c r="BP785" s="175"/>
      <c r="BQ785" s="175"/>
      <c r="BR785" s="175"/>
      <c r="BS785" s="175"/>
      <c r="BT785" s="175"/>
    </row>
    <row r="786" spans="2:72" s="174" customFormat="1" ht="12" customHeight="1">
      <c r="B786" s="2"/>
      <c r="C786" s="2"/>
      <c r="D786" s="144">
        <v>313</v>
      </c>
      <c r="E786" s="147"/>
      <c r="F786" s="146"/>
      <c r="G786" s="373"/>
      <c r="H786" s="2"/>
      <c r="I786" s="178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  <c r="AW786" s="175"/>
      <c r="AX786" s="175"/>
      <c r="AY786" s="175"/>
      <c r="AZ786" s="175"/>
      <c r="BA786" s="175"/>
      <c r="BB786" s="175"/>
      <c r="BC786" s="175"/>
      <c r="BD786" s="175"/>
      <c r="BE786" s="175"/>
      <c r="BF786" s="175"/>
      <c r="BG786" s="175"/>
      <c r="BH786" s="175"/>
      <c r="BI786" s="175"/>
      <c r="BJ786" s="175"/>
      <c r="BK786" s="175"/>
      <c r="BL786" s="175"/>
      <c r="BM786" s="175"/>
      <c r="BN786" s="175"/>
      <c r="BO786" s="175"/>
      <c r="BP786" s="175"/>
      <c r="BQ786" s="175"/>
      <c r="BR786" s="175"/>
      <c r="BS786" s="175"/>
      <c r="BT786" s="175"/>
    </row>
    <row r="787" spans="2:72" s="174" customFormat="1" ht="12" customHeight="1">
      <c r="B787" s="148" t="s">
        <v>165</v>
      </c>
      <c r="C787" s="1"/>
      <c r="D787" s="2"/>
      <c r="E787" s="151"/>
      <c r="F787" s="150"/>
      <c r="G787" s="372"/>
      <c r="H787" s="1"/>
      <c r="I787" s="178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  <c r="AW787" s="175"/>
      <c r="AX787" s="175"/>
      <c r="AY787" s="175"/>
      <c r="AZ787" s="175"/>
      <c r="BA787" s="175"/>
      <c r="BB787" s="175"/>
      <c r="BC787" s="175"/>
      <c r="BD787" s="175"/>
      <c r="BE787" s="175"/>
      <c r="BF787" s="175"/>
      <c r="BG787" s="175"/>
      <c r="BH787" s="175"/>
      <c r="BI787" s="175"/>
      <c r="BJ787" s="175"/>
      <c r="BK787" s="175"/>
      <c r="BL787" s="175"/>
      <c r="BM787" s="175"/>
      <c r="BN787" s="175"/>
      <c r="BO787" s="175"/>
      <c r="BP787" s="175"/>
      <c r="BQ787" s="175"/>
      <c r="BR787" s="175"/>
      <c r="BS787" s="175"/>
      <c r="BT787" s="175"/>
    </row>
    <row r="788" spans="2:72" s="174" customFormat="1" ht="12" customHeight="1">
      <c r="B788" s="148" t="str">
        <f>B724</f>
        <v>SECTION C - ADDITIONAL SCOPE - GANDHI STATION - ALBERTINA SISULU</v>
      </c>
      <c r="C788" s="1"/>
      <c r="D788" s="2"/>
      <c r="E788" s="151"/>
      <c r="F788" s="150"/>
      <c r="G788" s="372"/>
      <c r="H788" s="1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  <c r="AW788" s="175"/>
      <c r="AX788" s="175"/>
      <c r="AY788" s="175"/>
      <c r="AZ788" s="175"/>
      <c r="BA788" s="175"/>
      <c r="BB788" s="175"/>
      <c r="BC788" s="175"/>
      <c r="BD788" s="175"/>
      <c r="BE788" s="175"/>
      <c r="BF788" s="175"/>
      <c r="BG788" s="175"/>
      <c r="BH788" s="175"/>
      <c r="BI788" s="175"/>
      <c r="BJ788" s="175"/>
      <c r="BK788" s="175"/>
      <c r="BL788" s="175"/>
      <c r="BM788" s="175"/>
      <c r="BN788" s="175"/>
      <c r="BO788" s="175"/>
      <c r="BP788" s="175"/>
      <c r="BQ788" s="175"/>
      <c r="BR788" s="175"/>
      <c r="BS788" s="175"/>
      <c r="BT788" s="175"/>
    </row>
    <row r="789" spans="2:72" s="174" customFormat="1" ht="12" customHeight="1">
      <c r="B789" s="2"/>
      <c r="C789" s="2"/>
      <c r="D789" s="2"/>
      <c r="E789" s="147"/>
      <c r="F789" s="146"/>
      <c r="G789" s="373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  <c r="AW789" s="175"/>
      <c r="AX789" s="175"/>
      <c r="AY789" s="175"/>
      <c r="AZ789" s="175"/>
      <c r="BA789" s="175"/>
      <c r="BB789" s="175"/>
      <c r="BC789" s="175"/>
      <c r="BD789" s="175"/>
      <c r="BE789" s="175"/>
      <c r="BF789" s="175"/>
      <c r="BG789" s="175"/>
      <c r="BH789" s="175"/>
      <c r="BI789" s="175"/>
      <c r="BJ789" s="175"/>
      <c r="BK789" s="175"/>
      <c r="BL789" s="175"/>
      <c r="BM789" s="175"/>
      <c r="BN789" s="175"/>
      <c r="BO789" s="175"/>
      <c r="BP789" s="175"/>
      <c r="BQ789" s="175"/>
      <c r="BR789" s="175"/>
      <c r="BS789" s="175"/>
      <c r="BT789" s="175"/>
    </row>
    <row r="790" spans="2:72" s="174" customFormat="1" ht="12" customHeight="1">
      <c r="B790" s="152" t="s">
        <v>1</v>
      </c>
      <c r="C790" s="152" t="s">
        <v>2</v>
      </c>
      <c r="D790" s="152" t="s">
        <v>3</v>
      </c>
      <c r="E790" s="152" t="s">
        <v>4</v>
      </c>
      <c r="F790" s="153" t="s">
        <v>5</v>
      </c>
      <c r="G790" s="374" t="s">
        <v>6</v>
      </c>
      <c r="H790" s="10" t="s">
        <v>7</v>
      </c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  <c r="AW790" s="175"/>
      <c r="AX790" s="175"/>
      <c r="AY790" s="175"/>
      <c r="AZ790" s="175"/>
      <c r="BA790" s="175"/>
      <c r="BB790" s="175"/>
      <c r="BC790" s="175"/>
      <c r="BD790" s="175"/>
      <c r="BE790" s="175"/>
      <c r="BF790" s="175"/>
      <c r="BG790" s="175"/>
      <c r="BH790" s="175"/>
      <c r="BI790" s="175"/>
      <c r="BJ790" s="175"/>
      <c r="BK790" s="175"/>
      <c r="BL790" s="175"/>
      <c r="BM790" s="175"/>
      <c r="BN790" s="175"/>
      <c r="BO790" s="175"/>
      <c r="BP790" s="175"/>
      <c r="BQ790" s="175"/>
      <c r="BR790" s="175"/>
      <c r="BS790" s="175"/>
      <c r="BT790" s="175"/>
    </row>
    <row r="791" spans="2:72" s="174" customFormat="1" ht="12" customHeight="1">
      <c r="B791" s="285"/>
      <c r="C791" s="264"/>
      <c r="D791" s="20" t="s">
        <v>299</v>
      </c>
      <c r="E791" s="143"/>
      <c r="F791" s="265"/>
      <c r="G791" s="39"/>
      <c r="H791" s="354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  <c r="AW791" s="175"/>
      <c r="AX791" s="175"/>
      <c r="AY791" s="175"/>
      <c r="AZ791" s="175"/>
      <c r="BA791" s="175"/>
      <c r="BB791" s="175"/>
      <c r="BC791" s="175"/>
      <c r="BD791" s="175"/>
      <c r="BE791" s="175"/>
      <c r="BF791" s="175"/>
      <c r="BG791" s="175"/>
      <c r="BH791" s="175"/>
      <c r="BI791" s="175"/>
      <c r="BJ791" s="175"/>
      <c r="BK791" s="175"/>
      <c r="BL791" s="175"/>
      <c r="BM791" s="175"/>
      <c r="BN791" s="175"/>
      <c r="BO791" s="175"/>
      <c r="BP791" s="175"/>
      <c r="BQ791" s="175"/>
      <c r="BR791" s="175"/>
      <c r="BS791" s="175"/>
      <c r="BT791" s="175"/>
    </row>
    <row r="792" spans="2:72" s="174" customFormat="1" ht="12" customHeight="1">
      <c r="B792" s="328" t="s">
        <v>300</v>
      </c>
      <c r="C792" s="328"/>
      <c r="D792" s="329" t="s">
        <v>301</v>
      </c>
      <c r="E792" s="328"/>
      <c r="F792" s="328"/>
      <c r="G792" s="415"/>
      <c r="H792" s="36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  <c r="AZ792" s="175"/>
      <c r="BA792" s="175"/>
      <c r="BB792" s="175"/>
      <c r="BC792" s="175"/>
      <c r="BD792" s="175"/>
      <c r="BE792" s="175"/>
      <c r="BF792" s="175"/>
      <c r="BG792" s="175"/>
      <c r="BH792" s="175"/>
      <c r="BI792" s="175"/>
      <c r="BJ792" s="175"/>
      <c r="BK792" s="175"/>
      <c r="BL792" s="175"/>
      <c r="BM792" s="175"/>
      <c r="BN792" s="175"/>
      <c r="BO792" s="175"/>
      <c r="BP792" s="175"/>
      <c r="BQ792" s="175"/>
      <c r="BR792" s="175"/>
      <c r="BS792" s="175"/>
      <c r="BT792" s="175"/>
    </row>
    <row r="793" spans="2:72" s="174" customFormat="1" ht="12" customHeight="1">
      <c r="B793" s="121"/>
      <c r="C793" s="121"/>
      <c r="D793" s="43"/>
      <c r="E793" s="42"/>
      <c r="F793" s="121"/>
      <c r="G793" s="416"/>
      <c r="H793" s="67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175"/>
      <c r="BB793" s="175"/>
      <c r="BC793" s="175"/>
      <c r="BD793" s="175"/>
      <c r="BE793" s="175"/>
      <c r="BF793" s="175"/>
      <c r="BG793" s="175"/>
      <c r="BH793" s="175"/>
      <c r="BI793" s="175"/>
      <c r="BJ793" s="175"/>
      <c r="BK793" s="175"/>
      <c r="BL793" s="175"/>
      <c r="BM793" s="175"/>
      <c r="BN793" s="175"/>
      <c r="BO793" s="175"/>
      <c r="BP793" s="175"/>
      <c r="BQ793" s="175"/>
      <c r="BR793" s="175"/>
      <c r="BS793" s="175"/>
      <c r="BT793" s="175"/>
    </row>
    <row r="794" spans="2:72" s="174" customFormat="1" ht="12" customHeight="1">
      <c r="B794" s="121" t="s">
        <v>568</v>
      </c>
      <c r="C794" s="121"/>
      <c r="D794" s="113" t="s">
        <v>556</v>
      </c>
      <c r="E794" s="380"/>
      <c r="F794" s="386"/>
      <c r="G794" s="423"/>
      <c r="H794" s="419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  <c r="BC794" s="175"/>
      <c r="BD794" s="175"/>
      <c r="BE794" s="175"/>
      <c r="BF794" s="175"/>
      <c r="BG794" s="175"/>
      <c r="BH794" s="175"/>
      <c r="BI794" s="175"/>
      <c r="BJ794" s="175"/>
      <c r="BK794" s="175"/>
      <c r="BL794" s="175"/>
      <c r="BM794" s="175"/>
      <c r="BN794" s="175"/>
      <c r="BO794" s="175"/>
      <c r="BP794" s="175"/>
      <c r="BQ794" s="175"/>
      <c r="BR794" s="175"/>
      <c r="BS794" s="175"/>
      <c r="BT794" s="175"/>
    </row>
    <row r="795" spans="2:72" s="174" customFormat="1" ht="12" customHeight="1">
      <c r="B795" s="47"/>
      <c r="C795" s="47"/>
      <c r="D795" s="379"/>
      <c r="E795" s="380"/>
      <c r="F795" s="386"/>
      <c r="G795" s="423"/>
      <c r="H795" s="419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  <c r="BC795" s="175"/>
      <c r="BD795" s="175"/>
      <c r="BE795" s="175"/>
      <c r="BF795" s="175"/>
      <c r="BG795" s="175"/>
      <c r="BH795" s="175"/>
      <c r="BI795" s="175"/>
      <c r="BJ795" s="175"/>
      <c r="BK795" s="175"/>
      <c r="BL795" s="175"/>
      <c r="BM795" s="175"/>
      <c r="BN795" s="175"/>
      <c r="BO795" s="175"/>
      <c r="BP795" s="175"/>
      <c r="BQ795" s="175"/>
      <c r="BR795" s="175"/>
      <c r="BS795" s="175"/>
      <c r="BT795" s="175"/>
    </row>
    <row r="796" spans="2:72" s="174" customFormat="1" ht="12" customHeight="1">
      <c r="B796" s="43"/>
      <c r="C796" s="43"/>
      <c r="D796" s="379" t="s">
        <v>557</v>
      </c>
      <c r="E796" s="380"/>
      <c r="F796" s="386"/>
      <c r="G796" s="504"/>
      <c r="H796" s="419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  <c r="BC796" s="175"/>
      <c r="BD796" s="175"/>
      <c r="BE796" s="175"/>
      <c r="BF796" s="175"/>
      <c r="BG796" s="175"/>
      <c r="BH796" s="175"/>
      <c r="BI796" s="175"/>
      <c r="BJ796" s="175"/>
      <c r="BK796" s="175"/>
      <c r="BL796" s="175"/>
      <c r="BM796" s="175"/>
      <c r="BN796" s="175"/>
      <c r="BO796" s="175"/>
      <c r="BP796" s="175"/>
      <c r="BQ796" s="175"/>
      <c r="BR796" s="175"/>
      <c r="BS796" s="175"/>
      <c r="BT796" s="175"/>
    </row>
    <row r="797" spans="2:72" s="174" customFormat="1" ht="12" customHeight="1">
      <c r="B797" s="47"/>
      <c r="C797" s="47"/>
      <c r="D797" s="379"/>
      <c r="E797" s="380"/>
      <c r="F797" s="386"/>
      <c r="G797" s="504"/>
      <c r="H797" s="419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  <c r="BC797" s="175"/>
      <c r="BD797" s="175"/>
      <c r="BE797" s="175"/>
      <c r="BF797" s="175"/>
      <c r="BG797" s="175"/>
      <c r="BH797" s="175"/>
      <c r="BI797" s="175"/>
      <c r="BJ797" s="175"/>
      <c r="BK797" s="175"/>
      <c r="BL797" s="175"/>
      <c r="BM797" s="175"/>
      <c r="BN797" s="175"/>
      <c r="BO797" s="175"/>
      <c r="BP797" s="175"/>
      <c r="BQ797" s="175"/>
      <c r="BR797" s="175"/>
      <c r="BS797" s="175"/>
      <c r="BT797" s="175"/>
    </row>
    <row r="798" spans="2:72" s="174" customFormat="1" ht="12" customHeight="1">
      <c r="B798" s="47"/>
      <c r="C798" s="47"/>
      <c r="D798" s="379" t="s">
        <v>558</v>
      </c>
      <c r="E798" s="269" t="s">
        <v>42</v>
      </c>
      <c r="F798" s="384">
        <v>39</v>
      </c>
      <c r="G798" s="505"/>
      <c r="H798" s="480">
        <f>F798*G798</f>
        <v>0</v>
      </c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  <c r="BC798" s="175"/>
      <c r="BD798" s="175"/>
      <c r="BE798" s="175"/>
      <c r="BF798" s="175"/>
      <c r="BG798" s="175"/>
      <c r="BH798" s="175"/>
      <c r="BI798" s="175"/>
      <c r="BJ798" s="175"/>
      <c r="BK798" s="175"/>
      <c r="BL798" s="175"/>
      <c r="BM798" s="175"/>
      <c r="BN798" s="175"/>
      <c r="BO798" s="175"/>
      <c r="BP798" s="175"/>
      <c r="BQ798" s="175"/>
      <c r="BR798" s="175"/>
      <c r="BS798" s="175"/>
      <c r="BT798" s="175"/>
    </row>
    <row r="799" spans="2:72" s="174" customFormat="1" ht="11.4">
      <c r="B799" s="47"/>
      <c r="C799" s="47"/>
      <c r="D799" s="120"/>
      <c r="E799" s="380"/>
      <c r="F799" s="384"/>
      <c r="G799" s="505"/>
      <c r="H799" s="419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  <c r="AZ799" s="175"/>
      <c r="BA799" s="175"/>
      <c r="BB799" s="175"/>
      <c r="BC799" s="175"/>
      <c r="BD799" s="175"/>
      <c r="BE799" s="175"/>
      <c r="BF799" s="175"/>
      <c r="BG799" s="175"/>
      <c r="BH799" s="175"/>
      <c r="BI799" s="175"/>
      <c r="BJ799" s="175"/>
      <c r="BK799" s="175"/>
      <c r="BL799" s="175"/>
      <c r="BM799" s="175"/>
      <c r="BN799" s="175"/>
      <c r="BO799" s="175"/>
      <c r="BP799" s="175"/>
      <c r="BQ799" s="175"/>
      <c r="BR799" s="175"/>
      <c r="BS799" s="175"/>
      <c r="BT799" s="175"/>
    </row>
    <row r="800" spans="2:72" s="174" customFormat="1" ht="12" customHeight="1">
      <c r="B800" s="47"/>
      <c r="C800" s="47"/>
      <c r="D800" s="379" t="s">
        <v>559</v>
      </c>
      <c r="E800" s="269" t="s">
        <v>42</v>
      </c>
      <c r="F800" s="384">
        <v>486</v>
      </c>
      <c r="G800" s="505"/>
      <c r="H800" s="480">
        <f>F800*G800</f>
        <v>0</v>
      </c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  <c r="BC800" s="175"/>
      <c r="BD800" s="175"/>
      <c r="BE800" s="175"/>
      <c r="BF800" s="175"/>
      <c r="BG800" s="175"/>
      <c r="BH800" s="175"/>
      <c r="BI800" s="175"/>
      <c r="BJ800" s="175"/>
      <c r="BK800" s="175"/>
      <c r="BL800" s="175"/>
      <c r="BM800" s="175"/>
      <c r="BN800" s="175"/>
      <c r="BO800" s="175"/>
      <c r="BP800" s="175"/>
      <c r="BQ800" s="175"/>
      <c r="BR800" s="175"/>
      <c r="BS800" s="175"/>
      <c r="BT800" s="175"/>
    </row>
    <row r="801" spans="1:72" s="174" customFormat="1" ht="12" customHeight="1">
      <c r="B801" s="47"/>
      <c r="C801" s="47"/>
      <c r="D801" s="120"/>
      <c r="E801" s="380"/>
      <c r="F801" s="384"/>
      <c r="G801" s="505"/>
      <c r="H801" s="419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  <c r="AZ801" s="175"/>
      <c r="BA801" s="175"/>
      <c r="BB801" s="175"/>
      <c r="BC801" s="175"/>
      <c r="BD801" s="175"/>
      <c r="BE801" s="175"/>
      <c r="BF801" s="175"/>
      <c r="BG801" s="175"/>
      <c r="BH801" s="175"/>
      <c r="BI801" s="175"/>
      <c r="BJ801" s="175"/>
      <c r="BK801" s="175"/>
      <c r="BL801" s="175"/>
      <c r="BM801" s="175"/>
      <c r="BN801" s="175"/>
      <c r="BO801" s="175"/>
      <c r="BP801" s="175"/>
      <c r="BQ801" s="175"/>
      <c r="BR801" s="175"/>
      <c r="BS801" s="175"/>
      <c r="BT801" s="175"/>
    </row>
    <row r="802" spans="1:72" s="174" customFormat="1" ht="11.4">
      <c r="B802" s="47"/>
      <c r="C802" s="47"/>
      <c r="D802" s="379" t="s">
        <v>560</v>
      </c>
      <c r="E802" s="269" t="s">
        <v>42</v>
      </c>
      <c r="F802" s="384">
        <v>11</v>
      </c>
      <c r="G802" s="505"/>
      <c r="H802" s="480">
        <f>F802*G802</f>
        <v>0</v>
      </c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  <c r="AW802" s="175"/>
      <c r="AX802" s="175"/>
      <c r="AY802" s="175"/>
      <c r="AZ802" s="175"/>
      <c r="BA802" s="175"/>
      <c r="BB802" s="175"/>
      <c r="BC802" s="175"/>
      <c r="BD802" s="175"/>
      <c r="BE802" s="175"/>
      <c r="BF802" s="175"/>
      <c r="BG802" s="175"/>
      <c r="BH802" s="175"/>
      <c r="BI802" s="175"/>
      <c r="BJ802" s="175"/>
      <c r="BK802" s="175"/>
      <c r="BL802" s="175"/>
      <c r="BM802" s="175"/>
      <c r="BN802" s="175"/>
      <c r="BO802" s="175"/>
      <c r="BP802" s="175"/>
      <c r="BQ802" s="175"/>
      <c r="BR802" s="175"/>
      <c r="BS802" s="175"/>
      <c r="BT802" s="175"/>
    </row>
    <row r="803" spans="1:72" s="174" customFormat="1" ht="11.4">
      <c r="B803" s="47"/>
      <c r="C803" s="47"/>
      <c r="D803" s="120"/>
      <c r="E803" s="380"/>
      <c r="F803" s="384"/>
      <c r="G803" s="505"/>
      <c r="H803" s="419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  <c r="AW803" s="175"/>
      <c r="AX803" s="175"/>
      <c r="AY803" s="175"/>
      <c r="AZ803" s="175"/>
      <c r="BA803" s="175"/>
      <c r="BB803" s="175"/>
      <c r="BC803" s="175"/>
      <c r="BD803" s="175"/>
      <c r="BE803" s="175"/>
      <c r="BF803" s="175"/>
      <c r="BG803" s="175"/>
      <c r="BH803" s="175"/>
      <c r="BI803" s="175"/>
      <c r="BJ803" s="175"/>
      <c r="BK803" s="175"/>
      <c r="BL803" s="175"/>
      <c r="BM803" s="175"/>
      <c r="BN803" s="175"/>
      <c r="BO803" s="175"/>
      <c r="BP803" s="175"/>
      <c r="BQ803" s="175"/>
      <c r="BR803" s="175"/>
      <c r="BS803" s="175"/>
      <c r="BT803" s="175"/>
    </row>
    <row r="804" spans="1:72" s="174" customFormat="1" ht="11.4">
      <c r="B804" s="47"/>
      <c r="C804" s="47"/>
      <c r="D804" s="379" t="s">
        <v>561</v>
      </c>
      <c r="E804" s="269" t="s">
        <v>42</v>
      </c>
      <c r="F804" s="384">
        <v>17</v>
      </c>
      <c r="G804" s="505"/>
      <c r="H804" s="480">
        <f>F804*G804</f>
        <v>0</v>
      </c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  <c r="AW804" s="175"/>
      <c r="AX804" s="175"/>
      <c r="AY804" s="175"/>
      <c r="AZ804" s="175"/>
      <c r="BA804" s="175"/>
      <c r="BB804" s="175"/>
      <c r="BC804" s="175"/>
      <c r="BD804" s="175"/>
      <c r="BE804" s="175"/>
      <c r="BF804" s="175"/>
      <c r="BG804" s="175"/>
      <c r="BH804" s="175"/>
      <c r="BI804" s="175"/>
      <c r="BJ804" s="175"/>
      <c r="BK804" s="175"/>
      <c r="BL804" s="175"/>
      <c r="BM804" s="175"/>
      <c r="BN804" s="175"/>
      <c r="BO804" s="175"/>
      <c r="BP804" s="175"/>
      <c r="BQ804" s="175"/>
      <c r="BR804" s="175"/>
      <c r="BS804" s="175"/>
      <c r="BT804" s="175"/>
    </row>
    <row r="805" spans="1:72" s="174" customFormat="1" ht="11.4">
      <c r="B805" s="47"/>
      <c r="C805" s="47"/>
      <c r="D805" s="379"/>
      <c r="E805" s="380"/>
      <c r="F805" s="384"/>
      <c r="G805" s="505"/>
      <c r="H805" s="419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  <c r="AW805" s="175"/>
      <c r="AX805" s="175"/>
      <c r="AY805" s="175"/>
      <c r="AZ805" s="175"/>
      <c r="BA805" s="175"/>
      <c r="BB805" s="175"/>
      <c r="BC805" s="175"/>
      <c r="BD805" s="175"/>
      <c r="BE805" s="175"/>
      <c r="BF805" s="175"/>
      <c r="BG805" s="175"/>
      <c r="BH805" s="175"/>
      <c r="BI805" s="175"/>
      <c r="BJ805" s="175"/>
      <c r="BK805" s="175"/>
      <c r="BL805" s="175"/>
      <c r="BM805" s="175"/>
      <c r="BN805" s="175"/>
      <c r="BO805" s="175"/>
      <c r="BP805" s="175"/>
      <c r="BQ805" s="175"/>
      <c r="BR805" s="175"/>
      <c r="BS805" s="175"/>
      <c r="BT805" s="175"/>
    </row>
    <row r="806" spans="1:72" s="174" customFormat="1" ht="11.4">
      <c r="B806" s="47"/>
      <c r="C806" s="47"/>
      <c r="D806" s="379" t="s">
        <v>562</v>
      </c>
      <c r="E806" s="380"/>
      <c r="F806" s="384"/>
      <c r="G806" s="505"/>
      <c r="H806" s="419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  <c r="AW806" s="175"/>
      <c r="AX806" s="175"/>
      <c r="AY806" s="175"/>
      <c r="AZ806" s="175"/>
      <c r="BA806" s="175"/>
      <c r="BB806" s="175"/>
      <c r="BC806" s="175"/>
      <c r="BD806" s="175"/>
      <c r="BE806" s="175"/>
      <c r="BF806" s="175"/>
      <c r="BG806" s="175"/>
      <c r="BH806" s="175"/>
      <c r="BI806" s="175"/>
      <c r="BJ806" s="175"/>
      <c r="BK806" s="175"/>
      <c r="BL806" s="175"/>
      <c r="BM806" s="175"/>
      <c r="BN806" s="175"/>
      <c r="BO806" s="175"/>
      <c r="BP806" s="175"/>
      <c r="BQ806" s="175"/>
      <c r="BR806" s="175"/>
      <c r="BS806" s="175"/>
      <c r="BT806" s="175"/>
    </row>
    <row r="807" spans="1:72" s="174" customFormat="1" ht="11.4">
      <c r="B807" s="47"/>
      <c r="C807" s="47"/>
      <c r="D807" s="379"/>
      <c r="E807" s="380"/>
      <c r="F807" s="384"/>
      <c r="G807" s="505"/>
      <c r="H807" s="419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  <c r="AW807" s="175"/>
      <c r="AX807" s="175"/>
      <c r="AY807" s="175"/>
      <c r="AZ807" s="175"/>
      <c r="BA807" s="175"/>
      <c r="BB807" s="175"/>
      <c r="BC807" s="175"/>
      <c r="BD807" s="175"/>
      <c r="BE807" s="175"/>
      <c r="BF807" s="175"/>
      <c r="BG807" s="175"/>
      <c r="BH807" s="175"/>
      <c r="BI807" s="175"/>
      <c r="BJ807" s="175"/>
      <c r="BK807" s="175"/>
      <c r="BL807" s="175"/>
      <c r="BM807" s="175"/>
      <c r="BN807" s="175"/>
      <c r="BO807" s="175"/>
      <c r="BP807" s="175"/>
      <c r="BQ807" s="175"/>
      <c r="BR807" s="175"/>
      <c r="BS807" s="175"/>
      <c r="BT807" s="175"/>
    </row>
    <row r="808" spans="1:72" s="2" customFormat="1" ht="12" customHeight="1">
      <c r="B808" s="47"/>
      <c r="C808" s="47"/>
      <c r="D808" s="388" t="s">
        <v>563</v>
      </c>
      <c r="E808" s="119" t="s">
        <v>72</v>
      </c>
      <c r="F808" s="384">
        <v>178</v>
      </c>
      <c r="G808" s="505"/>
      <c r="H808" s="480">
        <f>F808*G808</f>
        <v>0</v>
      </c>
      <c r="I808" s="175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  <c r="AA808" s="178"/>
      <c r="AB808" s="178"/>
      <c r="AC808" s="178"/>
      <c r="AD808" s="178"/>
      <c r="AE808" s="178"/>
      <c r="AF808" s="178"/>
      <c r="AG808" s="178"/>
      <c r="AH808" s="178"/>
      <c r="AI808" s="178"/>
      <c r="AJ808" s="178"/>
      <c r="AK808" s="178"/>
      <c r="AL808" s="178"/>
      <c r="AM808" s="178"/>
      <c r="AN808" s="178"/>
      <c r="AO808" s="178"/>
      <c r="AP808" s="178"/>
      <c r="AQ808" s="178"/>
      <c r="AR808" s="178"/>
      <c r="AS808" s="178"/>
      <c r="AT808" s="178"/>
      <c r="AU808" s="178"/>
      <c r="AV808" s="178"/>
      <c r="AW808" s="178"/>
      <c r="AX808" s="178"/>
      <c r="AY808" s="178"/>
      <c r="AZ808" s="178"/>
      <c r="BA808" s="178"/>
      <c r="BB808" s="178"/>
      <c r="BC808" s="178"/>
      <c r="BD808" s="178"/>
      <c r="BE808" s="178"/>
      <c r="BF808" s="178"/>
      <c r="BG808" s="178"/>
      <c r="BH808" s="178"/>
      <c r="BI808" s="178"/>
      <c r="BJ808" s="178"/>
      <c r="BK808" s="178"/>
      <c r="BL808" s="178"/>
      <c r="BM808" s="178"/>
      <c r="BN808" s="178"/>
      <c r="BO808" s="178"/>
      <c r="BP808" s="178"/>
      <c r="BQ808" s="178"/>
      <c r="BR808" s="178"/>
      <c r="BS808" s="178"/>
      <c r="BT808" s="178"/>
    </row>
    <row r="809" spans="1:72" s="1" customFormat="1" ht="13.8">
      <c r="B809" s="47"/>
      <c r="C809" s="47"/>
      <c r="D809" s="388"/>
      <c r="E809" s="119"/>
      <c r="F809" s="384"/>
      <c r="G809" s="505"/>
      <c r="H809" s="419"/>
      <c r="I809" s="175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  <c r="AG809" s="180"/>
      <c r="AH809" s="180"/>
      <c r="AI809" s="180"/>
      <c r="AJ809" s="180"/>
      <c r="AK809" s="180"/>
      <c r="AL809" s="180"/>
      <c r="AM809" s="180"/>
      <c r="AN809" s="180"/>
      <c r="AO809" s="180"/>
      <c r="AP809" s="180"/>
      <c r="AQ809" s="180"/>
      <c r="AR809" s="180"/>
      <c r="AS809" s="180"/>
      <c r="AT809" s="180"/>
      <c r="AU809" s="180"/>
      <c r="AV809" s="180"/>
      <c r="AW809" s="180"/>
      <c r="AX809" s="180"/>
      <c r="AY809" s="180"/>
      <c r="AZ809" s="180"/>
      <c r="BA809" s="180"/>
      <c r="BB809" s="180"/>
      <c r="BC809" s="180"/>
      <c r="BD809" s="180"/>
      <c r="BE809" s="180"/>
      <c r="BF809" s="180"/>
      <c r="BG809" s="180"/>
      <c r="BH809" s="180"/>
      <c r="BI809" s="180"/>
      <c r="BJ809" s="180"/>
      <c r="BK809" s="180"/>
      <c r="BL809" s="180"/>
      <c r="BM809" s="180"/>
      <c r="BN809" s="180"/>
      <c r="BO809" s="180"/>
      <c r="BP809" s="180"/>
      <c r="BQ809" s="180"/>
      <c r="BR809" s="180"/>
      <c r="BS809" s="180"/>
      <c r="BT809" s="180"/>
    </row>
    <row r="810" spans="1:72" s="174" customFormat="1" ht="15.45" customHeight="1">
      <c r="B810" s="47"/>
      <c r="C810" s="47"/>
      <c r="D810" s="388" t="s">
        <v>564</v>
      </c>
      <c r="E810" s="119" t="s">
        <v>72</v>
      </c>
      <c r="F810" s="384">
        <v>56</v>
      </c>
      <c r="G810" s="505"/>
      <c r="H810" s="480">
        <f>F810*G810</f>
        <v>0</v>
      </c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  <c r="AW810" s="175"/>
      <c r="AX810" s="175"/>
      <c r="AY810" s="175"/>
      <c r="AZ810" s="175"/>
      <c r="BA810" s="175"/>
      <c r="BB810" s="175"/>
      <c r="BC810" s="175"/>
      <c r="BD810" s="175"/>
      <c r="BE810" s="175"/>
      <c r="BF810" s="175"/>
      <c r="BG810" s="175"/>
      <c r="BH810" s="175"/>
      <c r="BI810" s="175"/>
      <c r="BJ810" s="175"/>
      <c r="BK810" s="175"/>
      <c r="BL810" s="175"/>
      <c r="BM810" s="175"/>
      <c r="BN810" s="175"/>
      <c r="BO810" s="175"/>
      <c r="BP810" s="175"/>
      <c r="BQ810" s="175"/>
      <c r="BR810" s="175"/>
      <c r="BS810" s="175"/>
      <c r="BT810" s="175"/>
    </row>
    <row r="811" spans="1:72" s="174" customFormat="1" ht="11.4">
      <c r="B811" s="47"/>
      <c r="C811" s="47"/>
      <c r="D811" s="379"/>
      <c r="E811" s="119"/>
      <c r="F811" s="384"/>
      <c r="G811" s="505"/>
      <c r="H811" s="419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75"/>
      <c r="BB811" s="175"/>
      <c r="BC811" s="175"/>
      <c r="BD811" s="175"/>
      <c r="BE811" s="175"/>
      <c r="BF811" s="175"/>
      <c r="BG811" s="175"/>
      <c r="BH811" s="175"/>
      <c r="BI811" s="175"/>
      <c r="BJ811" s="175"/>
      <c r="BK811" s="175"/>
      <c r="BL811" s="175"/>
      <c r="BM811" s="175"/>
      <c r="BN811" s="175"/>
      <c r="BO811" s="175"/>
      <c r="BP811" s="175"/>
      <c r="BQ811" s="175"/>
      <c r="BR811" s="175"/>
      <c r="BS811" s="175"/>
      <c r="BT811" s="175"/>
    </row>
    <row r="812" spans="1:72" s="174" customFormat="1" ht="11.4">
      <c r="A812" s="174">
        <v>1610</v>
      </c>
      <c r="B812" s="47"/>
      <c r="C812" s="47"/>
      <c r="D812" s="388" t="s">
        <v>565</v>
      </c>
      <c r="E812" s="119" t="s">
        <v>72</v>
      </c>
      <c r="F812" s="384">
        <v>100</v>
      </c>
      <c r="G812" s="505"/>
      <c r="H812" s="480">
        <f>F812*G812</f>
        <v>0</v>
      </c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  <c r="AW812" s="175"/>
      <c r="AX812" s="175"/>
      <c r="AY812" s="175"/>
      <c r="AZ812" s="175"/>
      <c r="BA812" s="175"/>
      <c r="BB812" s="175"/>
      <c r="BC812" s="175"/>
      <c r="BD812" s="175"/>
      <c r="BE812" s="175"/>
      <c r="BF812" s="175"/>
      <c r="BG812" s="175"/>
      <c r="BH812" s="175"/>
      <c r="BI812" s="175"/>
      <c r="BJ812" s="175"/>
      <c r="BK812" s="175"/>
      <c r="BL812" s="175"/>
      <c r="BM812" s="175"/>
      <c r="BN812" s="175"/>
      <c r="BO812" s="175"/>
      <c r="BP812" s="175"/>
      <c r="BQ812" s="175"/>
      <c r="BR812" s="175"/>
      <c r="BS812" s="175"/>
      <c r="BT812" s="175"/>
    </row>
    <row r="813" spans="1:72" s="174" customFormat="1" ht="12" customHeight="1">
      <c r="B813" s="47"/>
      <c r="C813" s="47"/>
      <c r="D813" s="379"/>
      <c r="E813" s="380"/>
      <c r="F813" s="384"/>
      <c r="G813" s="505"/>
      <c r="H813" s="419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  <c r="AW813" s="175"/>
      <c r="AX813" s="175"/>
      <c r="AY813" s="175"/>
      <c r="AZ813" s="175"/>
      <c r="BA813" s="175"/>
      <c r="BB813" s="175"/>
      <c r="BC813" s="175"/>
      <c r="BD813" s="175"/>
      <c r="BE813" s="175"/>
      <c r="BF813" s="175"/>
      <c r="BG813" s="175"/>
      <c r="BH813" s="175"/>
      <c r="BI813" s="175"/>
      <c r="BJ813" s="175"/>
      <c r="BK813" s="175"/>
      <c r="BL813" s="175"/>
      <c r="BM813" s="175"/>
      <c r="BN813" s="175"/>
      <c r="BO813" s="175"/>
      <c r="BP813" s="175"/>
      <c r="BQ813" s="175"/>
      <c r="BR813" s="175"/>
      <c r="BS813" s="175"/>
      <c r="BT813" s="175"/>
    </row>
    <row r="814" spans="1:72" s="174" customFormat="1" ht="11.4">
      <c r="A814" s="174">
        <v>1611</v>
      </c>
      <c r="B814" s="121" t="s">
        <v>302</v>
      </c>
      <c r="C814" s="47"/>
      <c r="D814" s="113" t="s">
        <v>566</v>
      </c>
      <c r="E814" s="380"/>
      <c r="F814" s="384"/>
      <c r="G814" s="505"/>
      <c r="H814" s="419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  <c r="AW814" s="175"/>
      <c r="AX814" s="175"/>
      <c r="AY814" s="175"/>
      <c r="AZ814" s="175"/>
      <c r="BA814" s="175"/>
      <c r="BB814" s="175"/>
      <c r="BC814" s="175"/>
      <c r="BD814" s="175"/>
      <c r="BE814" s="175"/>
      <c r="BF814" s="175"/>
      <c r="BG814" s="175"/>
      <c r="BH814" s="175"/>
      <c r="BI814" s="175"/>
      <c r="BJ814" s="175"/>
      <c r="BK814" s="175"/>
      <c r="BL814" s="175"/>
      <c r="BM814" s="175"/>
      <c r="BN814" s="175"/>
      <c r="BO814" s="175"/>
      <c r="BP814" s="175"/>
      <c r="BQ814" s="175"/>
      <c r="BR814" s="175"/>
      <c r="BS814" s="175"/>
      <c r="BT814" s="175"/>
    </row>
    <row r="815" spans="1:72" s="174" customFormat="1" ht="12" customHeight="1">
      <c r="B815" s="47"/>
      <c r="C815" s="47"/>
      <c r="D815" s="379"/>
      <c r="E815" s="380"/>
      <c r="F815" s="384"/>
      <c r="G815" s="505"/>
      <c r="H815" s="419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  <c r="AW815" s="175"/>
      <c r="AX815" s="175"/>
      <c r="AY815" s="175"/>
      <c r="AZ815" s="175"/>
      <c r="BA815" s="175"/>
      <c r="BB815" s="175"/>
      <c r="BC815" s="175"/>
      <c r="BD815" s="175"/>
      <c r="BE815" s="175"/>
      <c r="BF815" s="175"/>
      <c r="BG815" s="175"/>
      <c r="BH815" s="175"/>
      <c r="BI815" s="175"/>
      <c r="BJ815" s="175"/>
      <c r="BK815" s="175"/>
      <c r="BL815" s="175"/>
      <c r="BM815" s="175"/>
      <c r="BN815" s="175"/>
      <c r="BO815" s="175"/>
      <c r="BP815" s="175"/>
      <c r="BQ815" s="175"/>
      <c r="BR815" s="175"/>
      <c r="BS815" s="175"/>
      <c r="BT815" s="175"/>
    </row>
    <row r="816" spans="1:72" s="174" customFormat="1" ht="12" customHeight="1">
      <c r="A816" s="174">
        <v>1612</v>
      </c>
      <c r="B816" s="47"/>
      <c r="C816" s="47"/>
      <c r="D816" s="379" t="s">
        <v>567</v>
      </c>
      <c r="E816" s="269" t="s">
        <v>42</v>
      </c>
      <c r="F816" s="402">
        <v>553</v>
      </c>
      <c r="G816" s="505"/>
      <c r="H816" s="480">
        <f>F816*G816</f>
        <v>0</v>
      </c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  <c r="AW816" s="175"/>
      <c r="AX816" s="175"/>
      <c r="AY816" s="175"/>
      <c r="AZ816" s="175"/>
      <c r="BA816" s="175"/>
      <c r="BB816" s="175"/>
      <c r="BC816" s="175"/>
      <c r="BD816" s="175"/>
      <c r="BE816" s="175"/>
      <c r="BF816" s="175"/>
      <c r="BG816" s="175"/>
      <c r="BH816" s="175"/>
      <c r="BI816" s="175"/>
      <c r="BJ816" s="175"/>
      <c r="BK816" s="175"/>
      <c r="BL816" s="175"/>
      <c r="BM816" s="175"/>
      <c r="BN816" s="175"/>
      <c r="BO816" s="175"/>
      <c r="BP816" s="175"/>
      <c r="BQ816" s="175"/>
      <c r="BR816" s="175"/>
      <c r="BS816" s="175"/>
      <c r="BT816" s="175"/>
    </row>
    <row r="817" spans="1:72" s="174" customFormat="1" ht="11.4">
      <c r="B817" s="47"/>
      <c r="C817" s="47"/>
      <c r="D817" s="47"/>
      <c r="E817" s="47"/>
      <c r="F817" s="47"/>
      <c r="G817" s="51"/>
      <c r="H817" s="52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  <c r="AW817" s="175"/>
      <c r="AX817" s="175"/>
      <c r="AY817" s="175"/>
      <c r="AZ817" s="175"/>
      <c r="BA817" s="175"/>
      <c r="BB817" s="175"/>
      <c r="BC817" s="175"/>
      <c r="BD817" s="175"/>
      <c r="BE817" s="175"/>
      <c r="BF817" s="175"/>
      <c r="BG817" s="175"/>
      <c r="BH817" s="175"/>
      <c r="BI817" s="175"/>
      <c r="BJ817" s="175"/>
      <c r="BK817" s="175"/>
      <c r="BL817" s="175"/>
      <c r="BM817" s="175"/>
      <c r="BN817" s="175"/>
      <c r="BO817" s="175"/>
      <c r="BP817" s="175"/>
      <c r="BQ817" s="175"/>
      <c r="BR817" s="175"/>
      <c r="BS817" s="175"/>
      <c r="BT817" s="175"/>
    </row>
    <row r="818" spans="1:72" s="174" customFormat="1" ht="12" customHeight="1">
      <c r="A818" s="174">
        <v>1613</v>
      </c>
      <c r="B818" s="47"/>
      <c r="C818" s="47"/>
      <c r="D818" s="47"/>
      <c r="E818" s="47"/>
      <c r="F818" s="47"/>
      <c r="G818" s="51"/>
      <c r="H818" s="52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  <c r="AW818" s="175"/>
      <c r="AX818" s="175"/>
      <c r="AY818" s="175"/>
      <c r="AZ818" s="175"/>
      <c r="BA818" s="175"/>
      <c r="BB818" s="175"/>
      <c r="BC818" s="175"/>
      <c r="BD818" s="175"/>
      <c r="BE818" s="175"/>
      <c r="BF818" s="175"/>
      <c r="BG818" s="175"/>
      <c r="BH818" s="175"/>
      <c r="BI818" s="175"/>
      <c r="BJ818" s="175"/>
      <c r="BK818" s="175"/>
      <c r="BL818" s="175"/>
      <c r="BM818" s="175"/>
      <c r="BN818" s="175"/>
      <c r="BO818" s="175"/>
      <c r="BP818" s="175"/>
      <c r="BQ818" s="175"/>
      <c r="BR818" s="175"/>
      <c r="BS818" s="175"/>
      <c r="BT818" s="175"/>
    </row>
    <row r="819" spans="1:72" s="174" customFormat="1" ht="11.4">
      <c r="B819" s="47"/>
      <c r="C819" s="47"/>
      <c r="D819" s="47"/>
      <c r="E819" s="47"/>
      <c r="F819" s="47"/>
      <c r="G819" s="51"/>
      <c r="H819" s="52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  <c r="AW819" s="175"/>
      <c r="AX819" s="175"/>
      <c r="AY819" s="175"/>
      <c r="AZ819" s="175"/>
      <c r="BA819" s="175"/>
      <c r="BB819" s="175"/>
      <c r="BC819" s="175"/>
      <c r="BD819" s="175"/>
      <c r="BE819" s="175"/>
      <c r="BF819" s="175"/>
      <c r="BG819" s="175"/>
      <c r="BH819" s="175"/>
      <c r="BI819" s="175"/>
      <c r="BJ819" s="175"/>
      <c r="BK819" s="175"/>
      <c r="BL819" s="175"/>
      <c r="BM819" s="175"/>
      <c r="BN819" s="175"/>
      <c r="BO819" s="175"/>
      <c r="BP819" s="175"/>
      <c r="BQ819" s="175"/>
      <c r="BR819" s="175"/>
      <c r="BS819" s="175"/>
      <c r="BT819" s="175"/>
    </row>
    <row r="820" spans="1:72" s="174" customFormat="1" ht="12" customHeight="1">
      <c r="A820" s="174">
        <v>1590</v>
      </c>
      <c r="B820" s="47"/>
      <c r="C820" s="47"/>
      <c r="D820" s="47"/>
      <c r="E820" s="47"/>
      <c r="F820" s="47"/>
      <c r="G820" s="51"/>
      <c r="H820" s="52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  <c r="AW820" s="175"/>
      <c r="AX820" s="175"/>
      <c r="AY820" s="175"/>
      <c r="AZ820" s="175"/>
      <c r="BA820" s="175"/>
      <c r="BB820" s="175"/>
      <c r="BC820" s="175"/>
      <c r="BD820" s="175"/>
      <c r="BE820" s="175"/>
      <c r="BF820" s="175"/>
      <c r="BG820" s="175"/>
      <c r="BH820" s="175"/>
      <c r="BI820" s="175"/>
      <c r="BJ820" s="175"/>
      <c r="BK820" s="175"/>
      <c r="BL820" s="175"/>
      <c r="BM820" s="175"/>
      <c r="BN820" s="175"/>
      <c r="BO820" s="175"/>
      <c r="BP820" s="175"/>
      <c r="BQ820" s="175"/>
      <c r="BR820" s="175"/>
      <c r="BS820" s="175"/>
      <c r="BT820" s="175"/>
    </row>
    <row r="821" spans="1:72" s="174" customFormat="1" ht="12" customHeight="1">
      <c r="B821" s="47"/>
      <c r="C821" s="47"/>
      <c r="D821" s="47"/>
      <c r="E821" s="47"/>
      <c r="F821" s="47"/>
      <c r="G821" s="51"/>
      <c r="H821" s="52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  <c r="AW821" s="175"/>
      <c r="AX821" s="175"/>
      <c r="AY821" s="175"/>
      <c r="AZ821" s="175"/>
      <c r="BA821" s="175"/>
      <c r="BB821" s="175"/>
      <c r="BC821" s="175"/>
      <c r="BD821" s="175"/>
      <c r="BE821" s="175"/>
      <c r="BF821" s="175"/>
      <c r="BG821" s="175"/>
      <c r="BH821" s="175"/>
      <c r="BI821" s="175"/>
      <c r="BJ821" s="175"/>
      <c r="BK821" s="175"/>
      <c r="BL821" s="175"/>
      <c r="BM821" s="175"/>
      <c r="BN821" s="175"/>
      <c r="BO821" s="175"/>
      <c r="BP821" s="175"/>
      <c r="BQ821" s="175"/>
      <c r="BR821" s="175"/>
      <c r="BS821" s="175"/>
      <c r="BT821" s="175"/>
    </row>
    <row r="822" spans="1:72" s="174" customFormat="1" ht="11.4">
      <c r="A822" s="174">
        <v>1666</v>
      </c>
      <c r="B822" s="47"/>
      <c r="C822" s="47"/>
      <c r="D822" s="47"/>
      <c r="E822" s="47"/>
      <c r="F822" s="47"/>
      <c r="G822" s="51"/>
      <c r="H822" s="52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  <c r="AW822" s="175"/>
      <c r="AX822" s="175"/>
      <c r="AY822" s="175"/>
      <c r="AZ822" s="175"/>
      <c r="BA822" s="175"/>
      <c r="BB822" s="175"/>
      <c r="BC822" s="175"/>
      <c r="BD822" s="175"/>
      <c r="BE822" s="175"/>
      <c r="BF822" s="175"/>
      <c r="BG822" s="175"/>
      <c r="BH822" s="175"/>
      <c r="BI822" s="175"/>
      <c r="BJ822" s="175"/>
      <c r="BK822" s="175"/>
      <c r="BL822" s="175"/>
      <c r="BM822" s="175"/>
      <c r="BN822" s="175"/>
      <c r="BO822" s="175"/>
      <c r="BP822" s="175"/>
      <c r="BQ822" s="175"/>
      <c r="BR822" s="175"/>
      <c r="BS822" s="175"/>
      <c r="BT822" s="175"/>
    </row>
    <row r="823" spans="1:72" s="174" customFormat="1" ht="12" customHeight="1">
      <c r="B823" s="47"/>
      <c r="C823" s="47"/>
      <c r="D823" s="47"/>
      <c r="E823" s="47"/>
      <c r="F823" s="47"/>
      <c r="G823" s="416"/>
      <c r="H823" s="52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  <c r="AW823" s="175"/>
      <c r="AX823" s="175"/>
      <c r="AY823" s="175"/>
      <c r="AZ823" s="175"/>
      <c r="BA823" s="175"/>
      <c r="BB823" s="175"/>
      <c r="BC823" s="175"/>
      <c r="BD823" s="175"/>
      <c r="BE823" s="175"/>
      <c r="BF823" s="175"/>
      <c r="BG823" s="175"/>
      <c r="BH823" s="175"/>
      <c r="BI823" s="175"/>
      <c r="BJ823" s="175"/>
      <c r="BK823" s="175"/>
      <c r="BL823" s="175"/>
      <c r="BM823" s="175"/>
      <c r="BN823" s="175"/>
      <c r="BO823" s="175"/>
      <c r="BP823" s="175"/>
      <c r="BQ823" s="175"/>
      <c r="BR823" s="175"/>
      <c r="BS823" s="175"/>
      <c r="BT823" s="175"/>
    </row>
    <row r="824" spans="1:72" s="174" customFormat="1" ht="12" customHeight="1">
      <c r="B824" s="47"/>
      <c r="C824" s="47"/>
      <c r="D824" s="47"/>
      <c r="E824" s="47"/>
      <c r="F824" s="47"/>
      <c r="G824" s="416"/>
      <c r="H824" s="52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  <c r="AW824" s="175"/>
      <c r="AX824" s="175"/>
      <c r="AY824" s="175"/>
      <c r="AZ824" s="175"/>
      <c r="BA824" s="175"/>
      <c r="BB824" s="175"/>
      <c r="BC824" s="175"/>
      <c r="BD824" s="175"/>
      <c r="BE824" s="175"/>
      <c r="BF824" s="175"/>
      <c r="BG824" s="175"/>
      <c r="BH824" s="175"/>
      <c r="BI824" s="175"/>
      <c r="BJ824" s="175"/>
      <c r="BK824" s="175"/>
      <c r="BL824" s="175"/>
      <c r="BM824" s="175"/>
      <c r="BN824" s="175"/>
      <c r="BO824" s="175"/>
      <c r="BP824" s="175"/>
      <c r="BQ824" s="175"/>
      <c r="BR824" s="175"/>
      <c r="BS824" s="175"/>
      <c r="BT824" s="175"/>
    </row>
    <row r="825" spans="1:72" s="174" customFormat="1" ht="12" customHeight="1">
      <c r="B825" s="47"/>
      <c r="C825" s="47"/>
      <c r="D825" s="47"/>
      <c r="E825" s="47"/>
      <c r="F825" s="47"/>
      <c r="G825" s="416"/>
      <c r="H825" s="52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  <c r="AW825" s="175"/>
      <c r="AX825" s="175"/>
      <c r="AY825" s="175"/>
      <c r="AZ825" s="175"/>
      <c r="BA825" s="175"/>
      <c r="BB825" s="175"/>
      <c r="BC825" s="175"/>
      <c r="BD825" s="175"/>
      <c r="BE825" s="175"/>
      <c r="BF825" s="175"/>
      <c r="BG825" s="175"/>
      <c r="BH825" s="175"/>
      <c r="BI825" s="175"/>
      <c r="BJ825" s="175"/>
      <c r="BK825" s="175"/>
      <c r="BL825" s="175"/>
      <c r="BM825" s="175"/>
      <c r="BN825" s="175"/>
      <c r="BO825" s="175"/>
      <c r="BP825" s="175"/>
      <c r="BQ825" s="175"/>
      <c r="BR825" s="175"/>
      <c r="BS825" s="175"/>
      <c r="BT825" s="175"/>
    </row>
    <row r="826" spans="1:72" s="174" customFormat="1" ht="12" customHeight="1">
      <c r="B826" s="47"/>
      <c r="C826" s="47"/>
      <c r="D826" s="47"/>
      <c r="E826" s="47"/>
      <c r="F826" s="47"/>
      <c r="G826" s="416"/>
      <c r="H826" s="52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  <c r="AW826" s="175"/>
      <c r="AX826" s="175"/>
      <c r="AY826" s="175"/>
      <c r="AZ826" s="175"/>
      <c r="BA826" s="175"/>
      <c r="BB826" s="175"/>
      <c r="BC826" s="175"/>
      <c r="BD826" s="175"/>
      <c r="BE826" s="175"/>
      <c r="BF826" s="175"/>
      <c r="BG826" s="175"/>
      <c r="BH826" s="175"/>
      <c r="BI826" s="175"/>
      <c r="BJ826" s="175"/>
      <c r="BK826" s="175"/>
      <c r="BL826" s="175"/>
      <c r="BM826" s="175"/>
      <c r="BN826" s="175"/>
      <c r="BO826" s="175"/>
      <c r="BP826" s="175"/>
      <c r="BQ826" s="175"/>
      <c r="BR826" s="175"/>
      <c r="BS826" s="175"/>
      <c r="BT826" s="175"/>
    </row>
    <row r="827" spans="1:72" s="174" customFormat="1" ht="12" customHeight="1">
      <c r="B827" s="47"/>
      <c r="C827" s="47"/>
      <c r="D827" s="47"/>
      <c r="E827" s="47"/>
      <c r="F827" s="47"/>
      <c r="G827" s="416"/>
      <c r="H827" s="52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  <c r="AW827" s="175"/>
      <c r="AX827" s="175"/>
      <c r="AY827" s="175"/>
      <c r="AZ827" s="175"/>
      <c r="BA827" s="175"/>
      <c r="BB827" s="175"/>
      <c r="BC827" s="175"/>
      <c r="BD827" s="175"/>
      <c r="BE827" s="175"/>
      <c r="BF827" s="175"/>
      <c r="BG827" s="175"/>
      <c r="BH827" s="175"/>
      <c r="BI827" s="175"/>
      <c r="BJ827" s="175"/>
      <c r="BK827" s="175"/>
      <c r="BL827" s="175"/>
      <c r="BM827" s="175"/>
      <c r="BN827" s="175"/>
      <c r="BO827" s="175"/>
      <c r="BP827" s="175"/>
      <c r="BQ827" s="175"/>
      <c r="BR827" s="175"/>
      <c r="BS827" s="175"/>
      <c r="BT827" s="175"/>
    </row>
    <row r="828" spans="1:72" s="174" customFormat="1" ht="12" customHeight="1">
      <c r="B828" s="47"/>
      <c r="C828" s="47"/>
      <c r="D828" s="47"/>
      <c r="E828" s="47"/>
      <c r="F828" s="47"/>
      <c r="G828" s="416"/>
      <c r="H828" s="52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  <c r="AW828" s="175"/>
      <c r="AX828" s="175"/>
      <c r="AY828" s="175"/>
      <c r="AZ828" s="175"/>
      <c r="BA828" s="175"/>
      <c r="BB828" s="175"/>
      <c r="BC828" s="175"/>
      <c r="BD828" s="175"/>
      <c r="BE828" s="175"/>
      <c r="BF828" s="175"/>
      <c r="BG828" s="175"/>
      <c r="BH828" s="175"/>
      <c r="BI828" s="175"/>
      <c r="BJ828" s="175"/>
      <c r="BK828" s="175"/>
      <c r="BL828" s="175"/>
      <c r="BM828" s="175"/>
      <c r="BN828" s="175"/>
      <c r="BO828" s="175"/>
      <c r="BP828" s="175"/>
      <c r="BQ828" s="175"/>
      <c r="BR828" s="175"/>
      <c r="BS828" s="175"/>
      <c r="BT828" s="175"/>
    </row>
    <row r="829" spans="1:72" s="174" customFormat="1" ht="12" customHeight="1">
      <c r="B829" s="47"/>
      <c r="C829" s="47"/>
      <c r="D829" s="47"/>
      <c r="E829" s="47"/>
      <c r="F829" s="47"/>
      <c r="G829" s="416"/>
      <c r="H829" s="52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  <c r="AW829" s="175"/>
      <c r="AX829" s="175"/>
      <c r="AY829" s="175"/>
      <c r="AZ829" s="175"/>
      <c r="BA829" s="175"/>
      <c r="BB829" s="175"/>
      <c r="BC829" s="175"/>
      <c r="BD829" s="175"/>
      <c r="BE829" s="175"/>
      <c r="BF829" s="175"/>
      <c r="BG829" s="175"/>
      <c r="BH829" s="175"/>
      <c r="BI829" s="175"/>
      <c r="BJ829" s="175"/>
      <c r="BK829" s="175"/>
      <c r="BL829" s="175"/>
      <c r="BM829" s="175"/>
      <c r="BN829" s="175"/>
      <c r="BO829" s="175"/>
      <c r="BP829" s="175"/>
      <c r="BQ829" s="175"/>
      <c r="BR829" s="175"/>
      <c r="BS829" s="175"/>
      <c r="BT829" s="175"/>
    </row>
    <row r="830" spans="1:72" s="174" customFormat="1" ht="12" customHeight="1">
      <c r="B830" s="47"/>
      <c r="C830" s="47"/>
      <c r="D830" s="47"/>
      <c r="E830" s="47"/>
      <c r="F830" s="47"/>
      <c r="G830" s="416"/>
      <c r="H830" s="52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  <c r="AW830" s="175"/>
      <c r="AX830" s="175"/>
      <c r="AY830" s="175"/>
      <c r="AZ830" s="175"/>
      <c r="BA830" s="175"/>
      <c r="BB830" s="175"/>
      <c r="BC830" s="175"/>
      <c r="BD830" s="175"/>
      <c r="BE830" s="175"/>
      <c r="BF830" s="175"/>
      <c r="BG830" s="175"/>
      <c r="BH830" s="175"/>
      <c r="BI830" s="175"/>
      <c r="BJ830" s="175"/>
      <c r="BK830" s="175"/>
      <c r="BL830" s="175"/>
      <c r="BM830" s="175"/>
      <c r="BN830" s="175"/>
      <c r="BO830" s="175"/>
      <c r="BP830" s="175"/>
      <c r="BQ830" s="175"/>
      <c r="BR830" s="175"/>
      <c r="BS830" s="175"/>
      <c r="BT830" s="175"/>
    </row>
    <row r="831" spans="1:72" s="174" customFormat="1" ht="12" customHeight="1">
      <c r="B831" s="47"/>
      <c r="C831" s="47"/>
      <c r="D831" s="47"/>
      <c r="E831" s="47"/>
      <c r="F831" s="47"/>
      <c r="G831" s="416"/>
      <c r="H831" s="52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  <c r="AW831" s="175"/>
      <c r="AX831" s="175"/>
      <c r="AY831" s="175"/>
      <c r="AZ831" s="175"/>
      <c r="BA831" s="175"/>
      <c r="BB831" s="175"/>
      <c r="BC831" s="175"/>
      <c r="BD831" s="175"/>
      <c r="BE831" s="175"/>
      <c r="BF831" s="175"/>
      <c r="BG831" s="175"/>
      <c r="BH831" s="175"/>
      <c r="BI831" s="175"/>
      <c r="BJ831" s="175"/>
      <c r="BK831" s="175"/>
      <c r="BL831" s="175"/>
      <c r="BM831" s="175"/>
      <c r="BN831" s="175"/>
      <c r="BO831" s="175"/>
      <c r="BP831" s="175"/>
      <c r="BQ831" s="175"/>
      <c r="BR831" s="175"/>
      <c r="BS831" s="175"/>
      <c r="BT831" s="175"/>
    </row>
    <row r="832" spans="1:72" s="174" customFormat="1" ht="12" customHeight="1">
      <c r="B832" s="47"/>
      <c r="C832" s="47"/>
      <c r="D832" s="47"/>
      <c r="E832" s="47"/>
      <c r="F832" s="47"/>
      <c r="G832" s="416"/>
      <c r="H832" s="52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  <c r="AW832" s="175"/>
      <c r="AX832" s="175"/>
      <c r="AY832" s="175"/>
      <c r="AZ832" s="175"/>
      <c r="BA832" s="175"/>
      <c r="BB832" s="175"/>
      <c r="BC832" s="175"/>
      <c r="BD832" s="175"/>
      <c r="BE832" s="175"/>
      <c r="BF832" s="175"/>
      <c r="BG832" s="175"/>
      <c r="BH832" s="175"/>
      <c r="BI832" s="175"/>
      <c r="BJ832" s="175"/>
      <c r="BK832" s="175"/>
      <c r="BL832" s="175"/>
      <c r="BM832" s="175"/>
      <c r="BN832" s="175"/>
      <c r="BO832" s="175"/>
      <c r="BP832" s="175"/>
      <c r="BQ832" s="175"/>
      <c r="BR832" s="175"/>
      <c r="BS832" s="175"/>
      <c r="BT832" s="175"/>
    </row>
    <row r="833" spans="2:72" s="174" customFormat="1" ht="12" customHeight="1">
      <c r="B833" s="47"/>
      <c r="C833" s="47"/>
      <c r="D833" s="47"/>
      <c r="E833" s="47"/>
      <c r="F833" s="47"/>
      <c r="G833" s="416"/>
      <c r="H833" s="52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  <c r="AW833" s="175"/>
      <c r="AX833" s="175"/>
      <c r="AY833" s="175"/>
      <c r="AZ833" s="175"/>
      <c r="BA833" s="175"/>
      <c r="BB833" s="175"/>
      <c r="BC833" s="175"/>
      <c r="BD833" s="175"/>
      <c r="BE833" s="175"/>
      <c r="BF833" s="175"/>
      <c r="BG833" s="175"/>
      <c r="BH833" s="175"/>
      <c r="BI833" s="175"/>
      <c r="BJ833" s="175"/>
      <c r="BK833" s="175"/>
      <c r="BL833" s="175"/>
      <c r="BM833" s="175"/>
      <c r="BN833" s="175"/>
      <c r="BO833" s="175"/>
      <c r="BP833" s="175"/>
      <c r="BQ833" s="175"/>
      <c r="BR833" s="175"/>
      <c r="BS833" s="175"/>
      <c r="BT833" s="175"/>
    </row>
    <row r="834" spans="2:72" s="174" customFormat="1" ht="12" customHeight="1">
      <c r="B834" s="47"/>
      <c r="C834" s="47"/>
      <c r="D834" s="47"/>
      <c r="E834" s="47"/>
      <c r="F834" s="47"/>
      <c r="G834" s="416"/>
      <c r="H834" s="52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  <c r="AW834" s="175"/>
      <c r="AX834" s="175"/>
      <c r="AY834" s="175"/>
      <c r="AZ834" s="175"/>
      <c r="BA834" s="175"/>
      <c r="BB834" s="175"/>
      <c r="BC834" s="175"/>
      <c r="BD834" s="175"/>
      <c r="BE834" s="175"/>
      <c r="BF834" s="175"/>
      <c r="BG834" s="175"/>
      <c r="BH834" s="175"/>
      <c r="BI834" s="175"/>
      <c r="BJ834" s="175"/>
      <c r="BK834" s="175"/>
      <c r="BL834" s="175"/>
      <c r="BM834" s="175"/>
      <c r="BN834" s="175"/>
      <c r="BO834" s="175"/>
      <c r="BP834" s="175"/>
      <c r="BQ834" s="175"/>
      <c r="BR834" s="175"/>
      <c r="BS834" s="175"/>
      <c r="BT834" s="175"/>
    </row>
    <row r="835" spans="2:72" s="174" customFormat="1" ht="12" customHeight="1">
      <c r="B835" s="47"/>
      <c r="C835" s="47"/>
      <c r="D835" s="47"/>
      <c r="E835" s="47"/>
      <c r="F835" s="47"/>
      <c r="G835" s="416"/>
      <c r="H835" s="52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  <c r="AW835" s="175"/>
      <c r="AX835" s="175"/>
      <c r="AY835" s="175"/>
      <c r="AZ835" s="175"/>
      <c r="BA835" s="175"/>
      <c r="BB835" s="175"/>
      <c r="BC835" s="175"/>
      <c r="BD835" s="175"/>
      <c r="BE835" s="175"/>
      <c r="BF835" s="175"/>
      <c r="BG835" s="175"/>
      <c r="BH835" s="175"/>
      <c r="BI835" s="175"/>
      <c r="BJ835" s="175"/>
      <c r="BK835" s="175"/>
      <c r="BL835" s="175"/>
      <c r="BM835" s="175"/>
      <c r="BN835" s="175"/>
      <c r="BO835" s="175"/>
      <c r="BP835" s="175"/>
      <c r="BQ835" s="175"/>
      <c r="BR835" s="175"/>
      <c r="BS835" s="175"/>
      <c r="BT835" s="175"/>
    </row>
    <row r="836" spans="2:72" s="174" customFormat="1" ht="12" customHeight="1">
      <c r="B836" s="47"/>
      <c r="C836" s="47"/>
      <c r="D836" s="47"/>
      <c r="E836" s="47"/>
      <c r="F836" s="47"/>
      <c r="G836" s="416"/>
      <c r="H836" s="52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  <c r="AW836" s="175"/>
      <c r="AX836" s="175"/>
      <c r="AY836" s="175"/>
      <c r="AZ836" s="175"/>
      <c r="BA836" s="175"/>
      <c r="BB836" s="175"/>
      <c r="BC836" s="175"/>
      <c r="BD836" s="175"/>
      <c r="BE836" s="175"/>
      <c r="BF836" s="175"/>
      <c r="BG836" s="175"/>
      <c r="BH836" s="175"/>
      <c r="BI836" s="175"/>
      <c r="BJ836" s="175"/>
      <c r="BK836" s="175"/>
      <c r="BL836" s="175"/>
      <c r="BM836" s="175"/>
      <c r="BN836" s="175"/>
      <c r="BO836" s="175"/>
      <c r="BP836" s="175"/>
      <c r="BQ836" s="175"/>
      <c r="BR836" s="175"/>
      <c r="BS836" s="175"/>
      <c r="BT836" s="175"/>
    </row>
    <row r="837" spans="2:72" s="174" customFormat="1" ht="12" customHeight="1">
      <c r="B837" s="47"/>
      <c r="C837" s="47"/>
      <c r="D837" s="47"/>
      <c r="E837" s="47"/>
      <c r="F837" s="47"/>
      <c r="G837" s="416"/>
      <c r="H837" s="52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  <c r="AW837" s="175"/>
      <c r="AX837" s="175"/>
      <c r="AY837" s="175"/>
      <c r="AZ837" s="175"/>
      <c r="BA837" s="175"/>
      <c r="BB837" s="175"/>
      <c r="BC837" s="175"/>
      <c r="BD837" s="175"/>
      <c r="BE837" s="175"/>
      <c r="BF837" s="175"/>
      <c r="BG837" s="175"/>
      <c r="BH837" s="175"/>
      <c r="BI837" s="175"/>
      <c r="BJ837" s="175"/>
      <c r="BK837" s="175"/>
      <c r="BL837" s="175"/>
      <c r="BM837" s="175"/>
      <c r="BN837" s="175"/>
      <c r="BO837" s="175"/>
      <c r="BP837" s="175"/>
      <c r="BQ837" s="175"/>
      <c r="BR837" s="175"/>
      <c r="BS837" s="175"/>
      <c r="BT837" s="175"/>
    </row>
    <row r="838" spans="2:72" s="174" customFormat="1" ht="12" customHeight="1">
      <c r="B838" s="47"/>
      <c r="C838" s="47"/>
      <c r="D838" s="47"/>
      <c r="E838" s="47"/>
      <c r="F838" s="47"/>
      <c r="G838" s="416"/>
      <c r="H838" s="52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  <c r="AW838" s="175"/>
      <c r="AX838" s="175"/>
      <c r="AY838" s="175"/>
      <c r="AZ838" s="175"/>
      <c r="BA838" s="175"/>
      <c r="BB838" s="175"/>
      <c r="BC838" s="175"/>
      <c r="BD838" s="175"/>
      <c r="BE838" s="175"/>
      <c r="BF838" s="175"/>
      <c r="BG838" s="175"/>
      <c r="BH838" s="175"/>
      <c r="BI838" s="175"/>
      <c r="BJ838" s="175"/>
      <c r="BK838" s="175"/>
      <c r="BL838" s="175"/>
      <c r="BM838" s="175"/>
      <c r="BN838" s="175"/>
      <c r="BO838" s="175"/>
      <c r="BP838" s="175"/>
      <c r="BQ838" s="175"/>
      <c r="BR838" s="175"/>
      <c r="BS838" s="175"/>
      <c r="BT838" s="175"/>
    </row>
    <row r="839" spans="2:72" s="174" customFormat="1" ht="12" customHeight="1">
      <c r="B839" s="47"/>
      <c r="C839" s="47"/>
      <c r="D839" s="47"/>
      <c r="E839" s="47"/>
      <c r="F839" s="47"/>
      <c r="G839" s="416"/>
      <c r="H839" s="52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  <c r="AW839" s="175"/>
      <c r="AX839" s="175"/>
      <c r="AY839" s="175"/>
      <c r="AZ839" s="175"/>
      <c r="BA839" s="175"/>
      <c r="BB839" s="175"/>
      <c r="BC839" s="175"/>
      <c r="BD839" s="175"/>
      <c r="BE839" s="175"/>
      <c r="BF839" s="175"/>
      <c r="BG839" s="175"/>
      <c r="BH839" s="175"/>
      <c r="BI839" s="175"/>
      <c r="BJ839" s="175"/>
      <c r="BK839" s="175"/>
      <c r="BL839" s="175"/>
      <c r="BM839" s="175"/>
      <c r="BN839" s="175"/>
      <c r="BO839" s="175"/>
      <c r="BP839" s="175"/>
      <c r="BQ839" s="175"/>
      <c r="BR839" s="175"/>
      <c r="BS839" s="175"/>
      <c r="BT839" s="175"/>
    </row>
    <row r="840" spans="2:72" s="174" customFormat="1" ht="12" customHeight="1">
      <c r="B840" s="47"/>
      <c r="C840" s="47"/>
      <c r="D840" s="47"/>
      <c r="E840" s="47"/>
      <c r="F840" s="47"/>
      <c r="G840" s="416"/>
      <c r="H840" s="52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  <c r="AW840" s="175"/>
      <c r="AX840" s="175"/>
      <c r="AY840" s="175"/>
      <c r="AZ840" s="175"/>
      <c r="BA840" s="175"/>
      <c r="BB840" s="175"/>
      <c r="BC840" s="175"/>
      <c r="BD840" s="175"/>
      <c r="BE840" s="175"/>
      <c r="BF840" s="175"/>
      <c r="BG840" s="175"/>
      <c r="BH840" s="175"/>
      <c r="BI840" s="175"/>
      <c r="BJ840" s="175"/>
      <c r="BK840" s="175"/>
      <c r="BL840" s="175"/>
      <c r="BM840" s="175"/>
      <c r="BN840" s="175"/>
      <c r="BO840" s="175"/>
      <c r="BP840" s="175"/>
      <c r="BQ840" s="175"/>
      <c r="BR840" s="175"/>
      <c r="BS840" s="175"/>
      <c r="BT840" s="175"/>
    </row>
    <row r="841" spans="2:72" s="174" customFormat="1" ht="12" customHeight="1">
      <c r="B841" s="47"/>
      <c r="C841" s="47"/>
      <c r="D841" s="47"/>
      <c r="E841" s="47"/>
      <c r="F841" s="47"/>
      <c r="G841" s="416"/>
      <c r="H841" s="52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  <c r="AW841" s="175"/>
      <c r="AX841" s="175"/>
      <c r="AY841" s="175"/>
      <c r="AZ841" s="175"/>
      <c r="BA841" s="175"/>
      <c r="BB841" s="175"/>
      <c r="BC841" s="175"/>
      <c r="BD841" s="175"/>
      <c r="BE841" s="175"/>
      <c r="BF841" s="175"/>
      <c r="BG841" s="175"/>
      <c r="BH841" s="175"/>
      <c r="BI841" s="175"/>
      <c r="BJ841" s="175"/>
      <c r="BK841" s="175"/>
      <c r="BL841" s="175"/>
      <c r="BM841" s="175"/>
      <c r="BN841" s="175"/>
      <c r="BO841" s="175"/>
      <c r="BP841" s="175"/>
      <c r="BQ841" s="175"/>
      <c r="BR841" s="175"/>
      <c r="BS841" s="175"/>
      <c r="BT841" s="175"/>
    </row>
    <row r="842" spans="2:72" s="174" customFormat="1" ht="12" customHeight="1">
      <c r="B842" s="47"/>
      <c r="C842" s="47"/>
      <c r="D842" s="47"/>
      <c r="E842" s="47"/>
      <c r="F842" s="47"/>
      <c r="G842" s="416"/>
      <c r="H842" s="52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  <c r="AW842" s="175"/>
      <c r="AX842" s="175"/>
      <c r="AY842" s="175"/>
      <c r="AZ842" s="175"/>
      <c r="BA842" s="175"/>
      <c r="BB842" s="175"/>
      <c r="BC842" s="175"/>
      <c r="BD842" s="175"/>
      <c r="BE842" s="175"/>
      <c r="BF842" s="175"/>
      <c r="BG842" s="175"/>
      <c r="BH842" s="175"/>
      <c r="BI842" s="175"/>
      <c r="BJ842" s="175"/>
      <c r="BK842" s="175"/>
      <c r="BL842" s="175"/>
      <c r="BM842" s="175"/>
      <c r="BN842" s="175"/>
      <c r="BO842" s="175"/>
      <c r="BP842" s="175"/>
      <c r="BQ842" s="175"/>
      <c r="BR842" s="175"/>
      <c r="BS842" s="175"/>
      <c r="BT842" s="175"/>
    </row>
    <row r="843" spans="2:72" s="174" customFormat="1" ht="12" customHeight="1">
      <c r="B843" s="47"/>
      <c r="C843" s="47"/>
      <c r="D843" s="47"/>
      <c r="E843" s="47"/>
      <c r="F843" s="47"/>
      <c r="G843" s="416"/>
      <c r="H843" s="52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  <c r="AW843" s="175"/>
      <c r="AX843" s="175"/>
      <c r="AY843" s="175"/>
      <c r="AZ843" s="175"/>
      <c r="BA843" s="175"/>
      <c r="BB843" s="175"/>
      <c r="BC843" s="175"/>
      <c r="BD843" s="175"/>
      <c r="BE843" s="175"/>
      <c r="BF843" s="175"/>
      <c r="BG843" s="175"/>
      <c r="BH843" s="175"/>
      <c r="BI843" s="175"/>
      <c r="BJ843" s="175"/>
      <c r="BK843" s="175"/>
      <c r="BL843" s="175"/>
      <c r="BM843" s="175"/>
      <c r="BN843" s="175"/>
      <c r="BO843" s="175"/>
      <c r="BP843" s="175"/>
      <c r="BQ843" s="175"/>
      <c r="BR843" s="175"/>
      <c r="BS843" s="175"/>
      <c r="BT843" s="175"/>
    </row>
    <row r="844" spans="2:72" s="174" customFormat="1" ht="12" customHeight="1">
      <c r="B844" s="47"/>
      <c r="C844" s="47"/>
      <c r="D844" s="47"/>
      <c r="E844" s="47"/>
      <c r="F844" s="47"/>
      <c r="G844" s="416"/>
      <c r="H844" s="52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  <c r="AW844" s="175"/>
      <c r="AX844" s="175"/>
      <c r="AY844" s="175"/>
      <c r="AZ844" s="175"/>
      <c r="BA844" s="175"/>
      <c r="BB844" s="175"/>
      <c r="BC844" s="175"/>
      <c r="BD844" s="175"/>
      <c r="BE844" s="175"/>
      <c r="BF844" s="175"/>
      <c r="BG844" s="175"/>
      <c r="BH844" s="175"/>
      <c r="BI844" s="175"/>
      <c r="BJ844" s="175"/>
      <c r="BK844" s="175"/>
      <c r="BL844" s="175"/>
      <c r="BM844" s="175"/>
      <c r="BN844" s="175"/>
      <c r="BO844" s="175"/>
      <c r="BP844" s="175"/>
      <c r="BQ844" s="175"/>
      <c r="BR844" s="175"/>
      <c r="BS844" s="175"/>
      <c r="BT844" s="175"/>
    </row>
    <row r="845" spans="2:72" s="174" customFormat="1" ht="12" customHeight="1">
      <c r="B845" s="47"/>
      <c r="C845" s="47"/>
      <c r="D845" s="47"/>
      <c r="E845" s="47"/>
      <c r="F845" s="47"/>
      <c r="G845" s="416"/>
      <c r="H845" s="52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5"/>
      <c r="AT845" s="175"/>
      <c r="AU845" s="175"/>
      <c r="AV845" s="175"/>
      <c r="AW845" s="175"/>
      <c r="AX845" s="175"/>
      <c r="AY845" s="175"/>
      <c r="AZ845" s="175"/>
      <c r="BA845" s="175"/>
      <c r="BB845" s="175"/>
      <c r="BC845" s="175"/>
      <c r="BD845" s="175"/>
      <c r="BE845" s="175"/>
      <c r="BF845" s="175"/>
      <c r="BG845" s="175"/>
      <c r="BH845" s="175"/>
      <c r="BI845" s="175"/>
      <c r="BJ845" s="175"/>
      <c r="BK845" s="175"/>
      <c r="BL845" s="175"/>
      <c r="BM845" s="175"/>
      <c r="BN845" s="175"/>
      <c r="BO845" s="175"/>
      <c r="BP845" s="175"/>
      <c r="BQ845" s="175"/>
      <c r="BR845" s="175"/>
      <c r="BS845" s="175"/>
      <c r="BT845" s="175"/>
    </row>
    <row r="846" spans="2:72" s="174" customFormat="1" ht="12" customHeight="1">
      <c r="B846" s="47"/>
      <c r="C846" s="47"/>
      <c r="D846" s="47"/>
      <c r="E846" s="47"/>
      <c r="F846" s="47"/>
      <c r="G846" s="416"/>
      <c r="H846" s="52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  <c r="AW846" s="175"/>
      <c r="AX846" s="175"/>
      <c r="AY846" s="175"/>
      <c r="AZ846" s="175"/>
      <c r="BA846" s="175"/>
      <c r="BB846" s="175"/>
      <c r="BC846" s="175"/>
      <c r="BD846" s="175"/>
      <c r="BE846" s="175"/>
      <c r="BF846" s="175"/>
      <c r="BG846" s="175"/>
      <c r="BH846" s="175"/>
      <c r="BI846" s="175"/>
      <c r="BJ846" s="175"/>
      <c r="BK846" s="175"/>
      <c r="BL846" s="175"/>
      <c r="BM846" s="175"/>
      <c r="BN846" s="175"/>
      <c r="BO846" s="175"/>
      <c r="BP846" s="175"/>
      <c r="BQ846" s="175"/>
      <c r="BR846" s="175"/>
      <c r="BS846" s="175"/>
      <c r="BT846" s="175"/>
    </row>
    <row r="847" spans="2:72" s="174" customFormat="1" ht="12" customHeight="1">
      <c r="B847" s="47"/>
      <c r="C847" s="47"/>
      <c r="D847" s="47"/>
      <c r="E847" s="47"/>
      <c r="F847" s="47"/>
      <c r="G847" s="416"/>
      <c r="H847" s="52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  <c r="AW847" s="175"/>
      <c r="AX847" s="175"/>
      <c r="AY847" s="175"/>
      <c r="AZ847" s="175"/>
      <c r="BA847" s="175"/>
      <c r="BB847" s="175"/>
      <c r="BC847" s="175"/>
      <c r="BD847" s="175"/>
      <c r="BE847" s="175"/>
      <c r="BF847" s="175"/>
      <c r="BG847" s="175"/>
      <c r="BH847" s="175"/>
      <c r="BI847" s="175"/>
      <c r="BJ847" s="175"/>
      <c r="BK847" s="175"/>
      <c r="BL847" s="175"/>
      <c r="BM847" s="175"/>
      <c r="BN847" s="175"/>
      <c r="BO847" s="175"/>
      <c r="BP847" s="175"/>
      <c r="BQ847" s="175"/>
      <c r="BR847" s="175"/>
      <c r="BS847" s="175"/>
      <c r="BT847" s="175"/>
    </row>
    <row r="848" spans="2:72" s="174" customFormat="1" ht="12" customHeight="1">
      <c r="B848" s="47"/>
      <c r="C848" s="47"/>
      <c r="D848" s="47"/>
      <c r="E848" s="47"/>
      <c r="F848" s="47"/>
      <c r="G848" s="416"/>
      <c r="H848" s="52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  <c r="AW848" s="175"/>
      <c r="AX848" s="175"/>
      <c r="AY848" s="175"/>
      <c r="AZ848" s="175"/>
      <c r="BA848" s="175"/>
      <c r="BB848" s="175"/>
      <c r="BC848" s="175"/>
      <c r="BD848" s="175"/>
      <c r="BE848" s="175"/>
      <c r="BF848" s="175"/>
      <c r="BG848" s="175"/>
      <c r="BH848" s="175"/>
      <c r="BI848" s="175"/>
      <c r="BJ848" s="175"/>
      <c r="BK848" s="175"/>
      <c r="BL848" s="175"/>
      <c r="BM848" s="175"/>
      <c r="BN848" s="175"/>
      <c r="BO848" s="175"/>
      <c r="BP848" s="175"/>
      <c r="BQ848" s="175"/>
      <c r="BR848" s="175"/>
      <c r="BS848" s="175"/>
      <c r="BT848" s="175"/>
    </row>
    <row r="849" spans="2:72" s="174" customFormat="1" ht="12" customHeight="1">
      <c r="B849" s="47"/>
      <c r="C849" s="47"/>
      <c r="D849" s="47"/>
      <c r="E849" s="47"/>
      <c r="F849" s="47"/>
      <c r="G849" s="416"/>
      <c r="H849" s="52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  <c r="AZ849" s="175"/>
      <c r="BA849" s="175"/>
      <c r="BB849" s="175"/>
      <c r="BC849" s="175"/>
      <c r="BD849" s="175"/>
      <c r="BE849" s="175"/>
      <c r="BF849" s="175"/>
      <c r="BG849" s="175"/>
      <c r="BH849" s="175"/>
      <c r="BI849" s="175"/>
      <c r="BJ849" s="175"/>
      <c r="BK849" s="175"/>
      <c r="BL849" s="175"/>
      <c r="BM849" s="175"/>
      <c r="BN849" s="175"/>
      <c r="BO849" s="175"/>
      <c r="BP849" s="175"/>
      <c r="BQ849" s="175"/>
      <c r="BR849" s="175"/>
      <c r="BS849" s="175"/>
      <c r="BT849" s="175"/>
    </row>
    <row r="850" spans="2:72" s="174" customFormat="1" ht="12" customHeight="1">
      <c r="B850" s="47"/>
      <c r="C850" s="47"/>
      <c r="D850" s="47"/>
      <c r="E850" s="47"/>
      <c r="F850" s="47"/>
      <c r="G850" s="416"/>
      <c r="H850" s="52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  <c r="AZ850" s="175"/>
      <c r="BA850" s="175"/>
      <c r="BB850" s="175"/>
      <c r="BC850" s="175"/>
      <c r="BD850" s="175"/>
      <c r="BE850" s="175"/>
      <c r="BF850" s="175"/>
      <c r="BG850" s="175"/>
      <c r="BH850" s="175"/>
      <c r="BI850" s="175"/>
      <c r="BJ850" s="175"/>
      <c r="BK850" s="175"/>
      <c r="BL850" s="175"/>
      <c r="BM850" s="175"/>
      <c r="BN850" s="175"/>
      <c r="BO850" s="175"/>
      <c r="BP850" s="175"/>
      <c r="BQ850" s="175"/>
      <c r="BR850" s="175"/>
      <c r="BS850" s="175"/>
      <c r="BT850" s="175"/>
    </row>
    <row r="851" spans="2:72" s="174" customFormat="1" ht="12" customHeight="1">
      <c r="B851" s="47"/>
      <c r="C851" s="47"/>
      <c r="D851" s="47"/>
      <c r="E851" s="47"/>
      <c r="F851" s="47"/>
      <c r="G851" s="416"/>
      <c r="H851" s="52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  <c r="AZ851" s="175"/>
      <c r="BA851" s="175"/>
      <c r="BB851" s="175"/>
      <c r="BC851" s="175"/>
      <c r="BD851" s="175"/>
      <c r="BE851" s="175"/>
      <c r="BF851" s="175"/>
      <c r="BG851" s="175"/>
      <c r="BH851" s="175"/>
      <c r="BI851" s="175"/>
      <c r="BJ851" s="175"/>
      <c r="BK851" s="175"/>
      <c r="BL851" s="175"/>
      <c r="BM851" s="175"/>
      <c r="BN851" s="175"/>
      <c r="BO851" s="175"/>
      <c r="BP851" s="175"/>
      <c r="BQ851" s="175"/>
      <c r="BR851" s="175"/>
      <c r="BS851" s="175"/>
      <c r="BT851" s="175"/>
    </row>
    <row r="852" spans="2:72" s="174" customFormat="1" ht="12" customHeight="1">
      <c r="B852" s="47"/>
      <c r="C852" s="47"/>
      <c r="D852" s="47"/>
      <c r="E852" s="47"/>
      <c r="F852" s="47"/>
      <c r="G852" s="416"/>
      <c r="H852" s="52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  <c r="AZ852" s="175"/>
      <c r="BA852" s="175"/>
      <c r="BB852" s="175"/>
      <c r="BC852" s="175"/>
      <c r="BD852" s="175"/>
      <c r="BE852" s="175"/>
      <c r="BF852" s="175"/>
      <c r="BG852" s="175"/>
      <c r="BH852" s="175"/>
      <c r="BI852" s="175"/>
      <c r="BJ852" s="175"/>
      <c r="BK852" s="175"/>
      <c r="BL852" s="175"/>
      <c r="BM852" s="175"/>
      <c r="BN852" s="175"/>
      <c r="BO852" s="175"/>
      <c r="BP852" s="175"/>
      <c r="BQ852" s="175"/>
      <c r="BR852" s="175"/>
      <c r="BS852" s="175"/>
      <c r="BT852" s="175"/>
    </row>
    <row r="853" spans="2:72" s="174" customFormat="1" ht="12" customHeight="1">
      <c r="B853" s="47"/>
      <c r="C853" s="47"/>
      <c r="D853" s="47"/>
      <c r="E853" s="47"/>
      <c r="F853" s="47"/>
      <c r="G853" s="416"/>
      <c r="H853" s="52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  <c r="BC853" s="175"/>
      <c r="BD853" s="175"/>
      <c r="BE853" s="175"/>
      <c r="BF853" s="175"/>
      <c r="BG853" s="175"/>
      <c r="BH853" s="175"/>
      <c r="BI853" s="175"/>
      <c r="BJ853" s="175"/>
      <c r="BK853" s="175"/>
      <c r="BL853" s="175"/>
      <c r="BM853" s="175"/>
      <c r="BN853" s="175"/>
      <c r="BO853" s="175"/>
      <c r="BP853" s="175"/>
      <c r="BQ853" s="175"/>
      <c r="BR853" s="175"/>
      <c r="BS853" s="175"/>
      <c r="BT853" s="175"/>
    </row>
    <row r="854" spans="2:72" s="174" customFormat="1" ht="12" customHeight="1">
      <c r="B854" s="137"/>
      <c r="C854" s="137"/>
      <c r="D854" s="137"/>
      <c r="E854" s="137"/>
      <c r="F854" s="137"/>
      <c r="G854" s="422"/>
      <c r="H854" s="76"/>
      <c r="I854" s="178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  <c r="BC854" s="175"/>
      <c r="BD854" s="175"/>
      <c r="BE854" s="175"/>
      <c r="BF854" s="175"/>
      <c r="BG854" s="175"/>
      <c r="BH854" s="175"/>
      <c r="BI854" s="175"/>
      <c r="BJ854" s="175"/>
      <c r="BK854" s="175"/>
      <c r="BL854" s="175"/>
      <c r="BM854" s="175"/>
      <c r="BN854" s="175"/>
      <c r="BO854" s="175"/>
      <c r="BP854" s="175"/>
      <c r="BQ854" s="175"/>
      <c r="BR854" s="175"/>
      <c r="BS854" s="175"/>
      <c r="BT854" s="175"/>
    </row>
    <row r="855" spans="2:72" s="174" customFormat="1" ht="12" customHeight="1">
      <c r="B855" s="138" t="s">
        <v>666</v>
      </c>
      <c r="C855" s="172"/>
      <c r="D855" s="173"/>
      <c r="E855" s="156"/>
      <c r="F855" s="142"/>
      <c r="G855" s="40"/>
      <c r="H855" s="481">
        <f>SUM(H792:H854)</f>
        <v>0</v>
      </c>
      <c r="I855" s="180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  <c r="AW855" s="175"/>
      <c r="AX855" s="175"/>
      <c r="AY855" s="175"/>
      <c r="AZ855" s="175"/>
      <c r="BA855" s="175"/>
      <c r="BB855" s="175"/>
      <c r="BC855" s="175"/>
      <c r="BD855" s="175"/>
      <c r="BE855" s="175"/>
      <c r="BF855" s="175"/>
      <c r="BG855" s="175"/>
      <c r="BH855" s="175"/>
      <c r="BI855" s="175"/>
      <c r="BJ855" s="175"/>
      <c r="BK855" s="175"/>
      <c r="BL855" s="175"/>
      <c r="BM855" s="175"/>
      <c r="BN855" s="175"/>
      <c r="BO855" s="175"/>
      <c r="BP855" s="175"/>
      <c r="BQ855" s="175"/>
      <c r="BR855" s="175"/>
      <c r="BS855" s="175"/>
      <c r="BT855" s="175"/>
    </row>
    <row r="856" spans="2:72" s="174" customFormat="1" ht="12" customHeight="1">
      <c r="B856" s="2"/>
      <c r="C856" s="2"/>
      <c r="D856" s="144">
        <v>314</v>
      </c>
      <c r="E856" s="147"/>
      <c r="F856" s="146"/>
      <c r="G856" s="373"/>
      <c r="H856" s="2"/>
      <c r="I856" s="180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  <c r="AW856" s="175"/>
      <c r="AX856" s="175"/>
      <c r="AY856" s="175"/>
      <c r="AZ856" s="175"/>
      <c r="BA856" s="175"/>
      <c r="BB856" s="175"/>
      <c r="BC856" s="175"/>
      <c r="BD856" s="175"/>
      <c r="BE856" s="175"/>
      <c r="BF856" s="175"/>
      <c r="BG856" s="175"/>
      <c r="BH856" s="175"/>
      <c r="BI856" s="175"/>
      <c r="BJ856" s="175"/>
      <c r="BK856" s="175"/>
      <c r="BL856" s="175"/>
      <c r="BM856" s="175"/>
      <c r="BN856" s="175"/>
      <c r="BO856" s="175"/>
      <c r="BP856" s="175"/>
      <c r="BQ856" s="175"/>
      <c r="BR856" s="175"/>
      <c r="BS856" s="175"/>
      <c r="BT856" s="175"/>
    </row>
    <row r="857" spans="2:72" s="174" customFormat="1" ht="12" customHeight="1">
      <c r="B857" s="2"/>
      <c r="C857" s="2"/>
      <c r="D857" s="144"/>
      <c r="E857" s="147"/>
      <c r="F857" s="146"/>
      <c r="G857" s="373"/>
      <c r="H857" s="2"/>
      <c r="I857" s="178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  <c r="AW857" s="175"/>
      <c r="AX857" s="175"/>
      <c r="AY857" s="175"/>
      <c r="AZ857" s="175"/>
      <c r="BA857" s="175"/>
      <c r="BB857" s="175"/>
      <c r="BC857" s="175"/>
      <c r="BD857" s="175"/>
      <c r="BE857" s="175"/>
      <c r="BF857" s="175"/>
      <c r="BG857" s="175"/>
      <c r="BH857" s="175"/>
      <c r="BI857" s="175"/>
      <c r="BJ857" s="175"/>
      <c r="BK857" s="175"/>
      <c r="BL857" s="175"/>
      <c r="BM857" s="175"/>
      <c r="BN857" s="175"/>
      <c r="BO857" s="175"/>
      <c r="BP857" s="175"/>
      <c r="BQ857" s="175"/>
      <c r="BR857" s="175"/>
      <c r="BS857" s="175"/>
      <c r="BT857" s="175"/>
    </row>
    <row r="858" spans="2:72" s="174" customFormat="1" ht="12" customHeight="1">
      <c r="B858" s="148" t="s">
        <v>165</v>
      </c>
      <c r="C858" s="1"/>
      <c r="D858" s="2"/>
      <c r="E858" s="151"/>
      <c r="F858" s="150"/>
      <c r="G858" s="372"/>
      <c r="H858" s="1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  <c r="AW858" s="175"/>
      <c r="AX858" s="175"/>
      <c r="AY858" s="175"/>
      <c r="AZ858" s="175"/>
      <c r="BA858" s="175"/>
      <c r="BB858" s="175"/>
      <c r="BC858" s="175"/>
      <c r="BD858" s="175"/>
      <c r="BE858" s="175"/>
      <c r="BF858" s="175"/>
      <c r="BG858" s="175"/>
      <c r="BH858" s="175"/>
      <c r="BI858" s="175"/>
      <c r="BJ858" s="175"/>
      <c r="BK858" s="175"/>
      <c r="BL858" s="175"/>
      <c r="BM858" s="175"/>
      <c r="BN858" s="175"/>
      <c r="BO858" s="175"/>
      <c r="BP858" s="175"/>
      <c r="BQ858" s="175"/>
      <c r="BR858" s="175"/>
      <c r="BS858" s="175"/>
      <c r="BT858" s="175"/>
    </row>
    <row r="859" spans="2:72" s="174" customFormat="1" ht="12" customHeight="1">
      <c r="B859" s="148" t="str">
        <f>B788</f>
        <v>SECTION C - ADDITIONAL SCOPE - GANDHI STATION - ALBERTINA SISULU</v>
      </c>
      <c r="C859" s="1"/>
      <c r="D859" s="2"/>
      <c r="E859" s="151"/>
      <c r="F859" s="150"/>
      <c r="G859" s="372"/>
      <c r="H859" s="1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  <c r="AW859" s="175"/>
      <c r="AX859" s="175"/>
      <c r="AY859" s="175"/>
      <c r="AZ859" s="175"/>
      <c r="BA859" s="175"/>
      <c r="BB859" s="175"/>
      <c r="BC859" s="175"/>
      <c r="BD859" s="175"/>
      <c r="BE859" s="175"/>
      <c r="BF859" s="175"/>
      <c r="BG859" s="175"/>
      <c r="BH859" s="175"/>
      <c r="BI859" s="175"/>
      <c r="BJ859" s="175"/>
      <c r="BK859" s="175"/>
      <c r="BL859" s="175"/>
      <c r="BM859" s="175"/>
      <c r="BN859" s="175"/>
      <c r="BO859" s="175"/>
      <c r="BP859" s="175"/>
      <c r="BQ859" s="175"/>
      <c r="BR859" s="175"/>
      <c r="BS859" s="175"/>
      <c r="BT859" s="175"/>
    </row>
    <row r="860" spans="2:72" s="174" customFormat="1" ht="12" customHeight="1">
      <c r="B860" s="2"/>
      <c r="C860" s="2"/>
      <c r="D860" s="2"/>
      <c r="E860" s="147"/>
      <c r="F860" s="146"/>
      <c r="G860" s="373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  <c r="AW860" s="175"/>
      <c r="AX860" s="175"/>
      <c r="AY860" s="175"/>
      <c r="AZ860" s="175"/>
      <c r="BA860" s="175"/>
      <c r="BB860" s="175"/>
      <c r="BC860" s="175"/>
      <c r="BD860" s="175"/>
      <c r="BE860" s="175"/>
      <c r="BF860" s="175"/>
      <c r="BG860" s="175"/>
      <c r="BH860" s="175"/>
      <c r="BI860" s="175"/>
      <c r="BJ860" s="175"/>
      <c r="BK860" s="175"/>
      <c r="BL860" s="175"/>
      <c r="BM860" s="175"/>
      <c r="BN860" s="175"/>
      <c r="BO860" s="175"/>
      <c r="BP860" s="175"/>
      <c r="BQ860" s="175"/>
      <c r="BR860" s="175"/>
      <c r="BS860" s="175"/>
      <c r="BT860" s="175"/>
    </row>
    <row r="861" spans="2:72" s="174" customFormat="1" ht="12" customHeight="1">
      <c r="B861" s="152" t="s">
        <v>1</v>
      </c>
      <c r="C861" s="152" t="s">
        <v>2</v>
      </c>
      <c r="D861" s="152" t="s">
        <v>3</v>
      </c>
      <c r="E861" s="152" t="s">
        <v>4</v>
      </c>
      <c r="F861" s="153" t="s">
        <v>5</v>
      </c>
      <c r="G861" s="374" t="s">
        <v>6</v>
      </c>
      <c r="H861" s="10" t="s">
        <v>7</v>
      </c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  <c r="AW861" s="175"/>
      <c r="AX861" s="175"/>
      <c r="AY861" s="175"/>
      <c r="AZ861" s="175"/>
      <c r="BA861" s="175"/>
      <c r="BB861" s="175"/>
      <c r="BC861" s="175"/>
      <c r="BD861" s="175"/>
      <c r="BE861" s="175"/>
      <c r="BF861" s="175"/>
      <c r="BG861" s="175"/>
      <c r="BH861" s="175"/>
      <c r="BI861" s="175"/>
      <c r="BJ861" s="175"/>
      <c r="BK861" s="175"/>
      <c r="BL861" s="175"/>
      <c r="BM861" s="175"/>
      <c r="BN861" s="175"/>
      <c r="BO861" s="175"/>
      <c r="BP861" s="175"/>
      <c r="BQ861" s="175"/>
      <c r="BR861" s="175"/>
      <c r="BS861" s="175"/>
      <c r="BT861" s="175"/>
    </row>
    <row r="862" spans="2:72" s="174" customFormat="1" ht="12" customHeight="1">
      <c r="B862" s="154"/>
      <c r="C862" s="203"/>
      <c r="D862" s="8" t="s">
        <v>94</v>
      </c>
      <c r="E862" s="156"/>
      <c r="F862" s="142"/>
      <c r="G862" s="40"/>
      <c r="H862" s="62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  <c r="AW862" s="175"/>
      <c r="AX862" s="175"/>
      <c r="AY862" s="175"/>
      <c r="AZ862" s="175"/>
      <c r="BA862" s="175"/>
      <c r="BB862" s="175"/>
      <c r="BC862" s="175"/>
      <c r="BD862" s="175"/>
      <c r="BE862" s="175"/>
      <c r="BF862" s="175"/>
      <c r="BG862" s="175"/>
      <c r="BH862" s="175"/>
      <c r="BI862" s="175"/>
      <c r="BJ862" s="175"/>
      <c r="BK862" s="175"/>
      <c r="BL862" s="175"/>
      <c r="BM862" s="175"/>
      <c r="BN862" s="175"/>
      <c r="BO862" s="175"/>
      <c r="BP862" s="175"/>
      <c r="BQ862" s="175"/>
      <c r="BR862" s="175"/>
      <c r="BS862" s="175"/>
      <c r="BT862" s="175"/>
    </row>
    <row r="863" spans="2:72" s="174" customFormat="1" ht="12" customHeight="1">
      <c r="B863" s="328" t="s">
        <v>95</v>
      </c>
      <c r="C863" s="328"/>
      <c r="D863" s="329" t="s">
        <v>96</v>
      </c>
      <c r="E863" s="328"/>
      <c r="F863" s="328"/>
      <c r="G863" s="377"/>
      <c r="H863" s="328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  <c r="AW863" s="175"/>
      <c r="AX863" s="175"/>
      <c r="AY863" s="175"/>
      <c r="AZ863" s="175"/>
      <c r="BA863" s="175"/>
      <c r="BB863" s="175"/>
      <c r="BC863" s="175"/>
      <c r="BD863" s="175"/>
      <c r="BE863" s="175"/>
      <c r="BF863" s="175"/>
      <c r="BG863" s="175"/>
      <c r="BH863" s="175"/>
      <c r="BI863" s="175"/>
      <c r="BJ863" s="175"/>
      <c r="BK863" s="175"/>
      <c r="BL863" s="175"/>
      <c r="BM863" s="175"/>
      <c r="BN863" s="175"/>
      <c r="BO863" s="175"/>
      <c r="BP863" s="175"/>
      <c r="BQ863" s="175"/>
      <c r="BR863" s="175"/>
      <c r="BS863" s="175"/>
      <c r="BT863" s="175"/>
    </row>
    <row r="864" spans="2:72" s="174" customFormat="1" ht="12" customHeight="1">
      <c r="B864" s="121"/>
      <c r="C864" s="121"/>
      <c r="D864" s="43"/>
      <c r="E864" s="42"/>
      <c r="F864" s="121"/>
      <c r="G864" s="378"/>
      <c r="H864" s="121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5"/>
      <c r="AV864" s="175"/>
      <c r="AW864" s="175"/>
      <c r="AX864" s="175"/>
      <c r="AY864" s="175"/>
      <c r="AZ864" s="175"/>
      <c r="BA864" s="175"/>
      <c r="BB864" s="175"/>
      <c r="BC864" s="175"/>
      <c r="BD864" s="175"/>
      <c r="BE864" s="175"/>
      <c r="BF864" s="175"/>
      <c r="BG864" s="175"/>
      <c r="BH864" s="175"/>
      <c r="BI864" s="175"/>
      <c r="BJ864" s="175"/>
      <c r="BK864" s="175"/>
      <c r="BL864" s="175"/>
      <c r="BM864" s="175"/>
      <c r="BN864" s="175"/>
      <c r="BO864" s="175"/>
      <c r="BP864" s="175"/>
      <c r="BQ864" s="175"/>
      <c r="BR864" s="175"/>
      <c r="BS864" s="175"/>
      <c r="BT864" s="175"/>
    </row>
    <row r="865" spans="2:72" s="174" customFormat="1" ht="11.4">
      <c r="B865" s="121" t="s">
        <v>97</v>
      </c>
      <c r="C865" s="121"/>
      <c r="D865" s="267" t="s">
        <v>569</v>
      </c>
      <c r="E865" s="380"/>
      <c r="F865" s="386"/>
      <c r="G865" s="386"/>
      <c r="H865" s="383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  <c r="AW865" s="175"/>
      <c r="AX865" s="175"/>
      <c r="AY865" s="175"/>
      <c r="AZ865" s="175"/>
      <c r="BA865" s="175"/>
      <c r="BB865" s="175"/>
      <c r="BC865" s="175"/>
      <c r="BD865" s="175"/>
      <c r="BE865" s="175"/>
      <c r="BF865" s="175"/>
      <c r="BG865" s="175"/>
      <c r="BH865" s="175"/>
      <c r="BI865" s="175"/>
      <c r="BJ865" s="175"/>
      <c r="BK865" s="175"/>
      <c r="BL865" s="175"/>
      <c r="BM865" s="175"/>
      <c r="BN865" s="175"/>
      <c r="BO865" s="175"/>
      <c r="BP865" s="175"/>
      <c r="BQ865" s="175"/>
      <c r="BR865" s="175"/>
      <c r="BS865" s="175"/>
      <c r="BT865" s="175"/>
    </row>
    <row r="866" spans="2:72" s="174" customFormat="1" ht="11.4">
      <c r="B866" s="47"/>
      <c r="C866" s="47"/>
      <c r="D866" s="380"/>
      <c r="E866" s="380"/>
      <c r="F866" s="386"/>
      <c r="G866" s="386"/>
      <c r="H866" s="383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  <c r="AW866" s="175"/>
      <c r="AX866" s="175"/>
      <c r="AY866" s="175"/>
      <c r="AZ866" s="175"/>
      <c r="BA866" s="175"/>
      <c r="BB866" s="175"/>
      <c r="BC866" s="175"/>
      <c r="BD866" s="175"/>
      <c r="BE866" s="175"/>
      <c r="BF866" s="175"/>
      <c r="BG866" s="175"/>
      <c r="BH866" s="175"/>
      <c r="BI866" s="175"/>
      <c r="BJ866" s="175"/>
      <c r="BK866" s="175"/>
      <c r="BL866" s="175"/>
      <c r="BM866" s="175"/>
      <c r="BN866" s="175"/>
      <c r="BO866" s="175"/>
      <c r="BP866" s="175"/>
      <c r="BQ866" s="175"/>
      <c r="BR866" s="175"/>
      <c r="BS866" s="175"/>
      <c r="BT866" s="175"/>
    </row>
    <row r="867" spans="2:72" s="174" customFormat="1" ht="11.4">
      <c r="B867" s="43"/>
      <c r="C867" s="43"/>
      <c r="D867" s="267" t="s">
        <v>570</v>
      </c>
      <c r="E867" s="269" t="s">
        <v>571</v>
      </c>
      <c r="F867" s="403">
        <v>1</v>
      </c>
      <c r="G867" s="394">
        <v>15000</v>
      </c>
      <c r="H867" s="382">
        <f>+F867*G867</f>
        <v>15000</v>
      </c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  <c r="AW867" s="175"/>
      <c r="AX867" s="175"/>
      <c r="AY867" s="175"/>
      <c r="AZ867" s="175"/>
      <c r="BA867" s="175"/>
      <c r="BB867" s="175"/>
      <c r="BC867" s="175"/>
      <c r="BD867" s="175"/>
      <c r="BE867" s="175"/>
      <c r="BF867" s="175"/>
      <c r="BG867" s="175"/>
      <c r="BH867" s="175"/>
      <c r="BI867" s="175"/>
      <c r="BJ867" s="175"/>
      <c r="BK867" s="175"/>
      <c r="BL867" s="175"/>
      <c r="BM867" s="175"/>
      <c r="BN867" s="175"/>
      <c r="BO867" s="175"/>
      <c r="BP867" s="175"/>
      <c r="BQ867" s="175"/>
      <c r="BR867" s="175"/>
      <c r="BS867" s="175"/>
      <c r="BT867" s="175"/>
    </row>
    <row r="868" spans="2:72" s="174" customFormat="1" ht="11.4">
      <c r="B868" s="47"/>
      <c r="C868" s="47"/>
      <c r="D868" s="380"/>
      <c r="E868" s="380"/>
      <c r="F868" s="404"/>
      <c r="G868" s="394"/>
      <c r="H868" s="383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  <c r="AW868" s="175"/>
      <c r="AX868" s="175"/>
      <c r="AY868" s="175"/>
      <c r="AZ868" s="175"/>
      <c r="BA868" s="175"/>
      <c r="BB868" s="175"/>
      <c r="BC868" s="175"/>
      <c r="BD868" s="175"/>
      <c r="BE868" s="175"/>
      <c r="BF868" s="175"/>
      <c r="BG868" s="175"/>
      <c r="BH868" s="175"/>
      <c r="BI868" s="175"/>
      <c r="BJ868" s="175"/>
      <c r="BK868" s="175"/>
      <c r="BL868" s="175"/>
      <c r="BM868" s="175"/>
      <c r="BN868" s="175"/>
      <c r="BO868" s="175"/>
      <c r="BP868" s="175"/>
      <c r="BQ868" s="175"/>
      <c r="BR868" s="175"/>
      <c r="BS868" s="175"/>
      <c r="BT868" s="175"/>
    </row>
    <row r="869" spans="2:72" s="174" customFormat="1" ht="22.8">
      <c r="B869" s="47"/>
      <c r="C869" s="47"/>
      <c r="D869" s="267" t="s">
        <v>572</v>
      </c>
      <c r="E869" s="269" t="s">
        <v>20</v>
      </c>
      <c r="F869" s="405">
        <f>H867</f>
        <v>15000</v>
      </c>
      <c r="G869" s="485"/>
      <c r="H869" s="480">
        <f>F869*G869</f>
        <v>0</v>
      </c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  <c r="AW869" s="175"/>
      <c r="AX869" s="175"/>
      <c r="AY869" s="175"/>
      <c r="AZ869" s="175"/>
      <c r="BA869" s="175"/>
      <c r="BB869" s="175"/>
      <c r="BC869" s="175"/>
      <c r="BD869" s="175"/>
      <c r="BE869" s="175"/>
      <c r="BF869" s="175"/>
      <c r="BG869" s="175"/>
      <c r="BH869" s="175"/>
      <c r="BI869" s="175"/>
      <c r="BJ869" s="175"/>
      <c r="BK869" s="175"/>
      <c r="BL869" s="175"/>
      <c r="BM869" s="175"/>
      <c r="BN869" s="175"/>
      <c r="BO869" s="175"/>
      <c r="BP869" s="175"/>
      <c r="BQ869" s="175"/>
      <c r="BR869" s="175"/>
      <c r="BS869" s="175"/>
      <c r="BT869" s="175"/>
    </row>
    <row r="870" spans="2:72" s="174" customFormat="1" ht="11.4">
      <c r="B870" s="47"/>
      <c r="C870" s="47"/>
      <c r="D870" s="380"/>
      <c r="E870" s="380"/>
      <c r="F870" s="404"/>
      <c r="G870" s="427"/>
      <c r="H870" s="419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5"/>
      <c r="AV870" s="175"/>
      <c r="AW870" s="175"/>
      <c r="AX870" s="175"/>
      <c r="AY870" s="175"/>
      <c r="AZ870" s="175"/>
      <c r="BA870" s="175"/>
      <c r="BB870" s="175"/>
      <c r="BC870" s="175"/>
      <c r="BD870" s="175"/>
      <c r="BE870" s="175"/>
      <c r="BF870" s="175"/>
      <c r="BG870" s="175"/>
      <c r="BH870" s="175"/>
      <c r="BI870" s="175"/>
      <c r="BJ870" s="175"/>
      <c r="BK870" s="175"/>
      <c r="BL870" s="175"/>
      <c r="BM870" s="175"/>
      <c r="BN870" s="175"/>
      <c r="BO870" s="175"/>
      <c r="BP870" s="175"/>
      <c r="BQ870" s="175"/>
      <c r="BR870" s="175"/>
      <c r="BS870" s="175"/>
      <c r="BT870" s="175"/>
    </row>
    <row r="871" spans="2:72" s="174" customFormat="1" ht="16.2" customHeight="1">
      <c r="B871" s="121" t="s">
        <v>576</v>
      </c>
      <c r="C871" s="47"/>
      <c r="D871" s="267" t="s">
        <v>573</v>
      </c>
      <c r="E871" s="380"/>
      <c r="F871" s="404"/>
      <c r="G871" s="427"/>
      <c r="H871" s="419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  <c r="AW871" s="175"/>
      <c r="AX871" s="175"/>
      <c r="AY871" s="175"/>
      <c r="AZ871" s="175"/>
      <c r="BA871" s="175"/>
      <c r="BB871" s="175"/>
      <c r="BC871" s="175"/>
      <c r="BD871" s="175"/>
      <c r="BE871" s="175"/>
      <c r="BF871" s="175"/>
      <c r="BG871" s="175"/>
      <c r="BH871" s="175"/>
      <c r="BI871" s="175"/>
      <c r="BJ871" s="175"/>
      <c r="BK871" s="175"/>
      <c r="BL871" s="175"/>
      <c r="BM871" s="175"/>
      <c r="BN871" s="175"/>
      <c r="BO871" s="175"/>
      <c r="BP871" s="175"/>
      <c r="BQ871" s="175"/>
      <c r="BR871" s="175"/>
      <c r="BS871" s="175"/>
      <c r="BT871" s="175"/>
    </row>
    <row r="872" spans="2:72" s="174" customFormat="1" ht="12" customHeight="1">
      <c r="B872" s="47"/>
      <c r="C872" s="47"/>
      <c r="D872" s="380"/>
      <c r="E872" s="380"/>
      <c r="F872" s="404"/>
      <c r="G872" s="506"/>
      <c r="H872" s="419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  <c r="AW872" s="175"/>
      <c r="AX872" s="175"/>
      <c r="AY872" s="175"/>
      <c r="AZ872" s="175"/>
      <c r="BA872" s="175"/>
      <c r="BB872" s="175"/>
      <c r="BC872" s="175"/>
      <c r="BD872" s="175"/>
      <c r="BE872" s="175"/>
      <c r="BF872" s="175"/>
      <c r="BG872" s="175"/>
      <c r="BH872" s="175"/>
      <c r="BI872" s="175"/>
      <c r="BJ872" s="175"/>
      <c r="BK872" s="175"/>
      <c r="BL872" s="175"/>
      <c r="BM872" s="175"/>
      <c r="BN872" s="175"/>
      <c r="BO872" s="175"/>
      <c r="BP872" s="175"/>
      <c r="BQ872" s="175"/>
      <c r="BR872" s="175"/>
      <c r="BS872" s="175"/>
      <c r="BT872" s="175"/>
    </row>
    <row r="873" spans="2:72" s="174" customFormat="1" ht="11.4">
      <c r="B873" s="47"/>
      <c r="C873" s="47"/>
      <c r="D873" s="267" t="s">
        <v>574</v>
      </c>
      <c r="E873" s="269" t="s">
        <v>44</v>
      </c>
      <c r="F873" s="404">
        <v>8</v>
      </c>
      <c r="G873" s="505"/>
      <c r="H873" s="480">
        <f>F873*G873</f>
        <v>0</v>
      </c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5"/>
      <c r="AT873" s="175"/>
      <c r="AU873" s="175"/>
      <c r="AV873" s="175"/>
      <c r="AW873" s="175"/>
      <c r="AX873" s="175"/>
      <c r="AY873" s="175"/>
      <c r="AZ873" s="175"/>
      <c r="BA873" s="175"/>
      <c r="BB873" s="175"/>
      <c r="BC873" s="175"/>
      <c r="BD873" s="175"/>
      <c r="BE873" s="175"/>
      <c r="BF873" s="175"/>
      <c r="BG873" s="175"/>
      <c r="BH873" s="175"/>
      <c r="BI873" s="175"/>
      <c r="BJ873" s="175"/>
      <c r="BK873" s="175"/>
      <c r="BL873" s="175"/>
      <c r="BM873" s="175"/>
      <c r="BN873" s="175"/>
      <c r="BO873" s="175"/>
      <c r="BP873" s="175"/>
      <c r="BQ873" s="175"/>
      <c r="BR873" s="175"/>
      <c r="BS873" s="175"/>
      <c r="BT873" s="175"/>
    </row>
    <row r="874" spans="2:72" s="174" customFormat="1" ht="11.4">
      <c r="B874" s="47"/>
      <c r="C874" s="47"/>
      <c r="D874" s="380"/>
      <c r="E874" s="380"/>
      <c r="F874" s="404"/>
      <c r="G874" s="505"/>
      <c r="H874" s="419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  <c r="AW874" s="175"/>
      <c r="AX874" s="175"/>
      <c r="AY874" s="175"/>
      <c r="AZ874" s="175"/>
      <c r="BA874" s="175"/>
      <c r="BB874" s="175"/>
      <c r="BC874" s="175"/>
      <c r="BD874" s="175"/>
      <c r="BE874" s="175"/>
      <c r="BF874" s="175"/>
      <c r="BG874" s="175"/>
      <c r="BH874" s="175"/>
      <c r="BI874" s="175"/>
      <c r="BJ874" s="175"/>
      <c r="BK874" s="175"/>
      <c r="BL874" s="175"/>
      <c r="BM874" s="175"/>
      <c r="BN874" s="175"/>
      <c r="BO874" s="175"/>
      <c r="BP874" s="175"/>
      <c r="BQ874" s="175"/>
      <c r="BR874" s="175"/>
      <c r="BS874" s="175"/>
      <c r="BT874" s="175"/>
    </row>
    <row r="875" spans="2:72" s="174" customFormat="1" ht="11.4">
      <c r="B875" s="47"/>
      <c r="C875" s="47"/>
      <c r="D875" s="267" t="s">
        <v>575</v>
      </c>
      <c r="E875" s="269" t="s">
        <v>44</v>
      </c>
      <c r="F875" s="404">
        <v>8</v>
      </c>
      <c r="G875" s="505"/>
      <c r="H875" s="480">
        <f>F875*G875</f>
        <v>0</v>
      </c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  <c r="AW875" s="175"/>
      <c r="AX875" s="175"/>
      <c r="AY875" s="175"/>
      <c r="AZ875" s="175"/>
      <c r="BA875" s="175"/>
      <c r="BB875" s="175"/>
      <c r="BC875" s="175"/>
      <c r="BD875" s="175"/>
      <c r="BE875" s="175"/>
      <c r="BF875" s="175"/>
      <c r="BG875" s="175"/>
      <c r="BH875" s="175"/>
      <c r="BI875" s="175"/>
      <c r="BJ875" s="175"/>
      <c r="BK875" s="175"/>
      <c r="BL875" s="175"/>
      <c r="BM875" s="175"/>
      <c r="BN875" s="175"/>
      <c r="BO875" s="175"/>
      <c r="BP875" s="175"/>
      <c r="BQ875" s="175"/>
      <c r="BR875" s="175"/>
      <c r="BS875" s="175"/>
      <c r="BT875" s="175"/>
    </row>
    <row r="876" spans="2:72" s="174" customFormat="1" ht="11.4">
      <c r="B876" s="47"/>
      <c r="C876" s="47"/>
      <c r="D876" s="47"/>
      <c r="E876" s="47"/>
      <c r="F876" s="47"/>
      <c r="G876" s="42"/>
      <c r="H876" s="47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  <c r="AW876" s="175"/>
      <c r="AX876" s="175"/>
      <c r="AY876" s="175"/>
      <c r="AZ876" s="175"/>
      <c r="BA876" s="175"/>
      <c r="BB876" s="175"/>
      <c r="BC876" s="175"/>
      <c r="BD876" s="175"/>
      <c r="BE876" s="175"/>
      <c r="BF876" s="175"/>
      <c r="BG876" s="175"/>
      <c r="BH876" s="175"/>
      <c r="BI876" s="175"/>
      <c r="BJ876" s="175"/>
      <c r="BK876" s="175"/>
      <c r="BL876" s="175"/>
      <c r="BM876" s="175"/>
      <c r="BN876" s="175"/>
      <c r="BO876" s="175"/>
      <c r="BP876" s="175"/>
      <c r="BQ876" s="175"/>
      <c r="BR876" s="175"/>
      <c r="BS876" s="175"/>
      <c r="BT876" s="175"/>
    </row>
    <row r="877" spans="2:72" s="174" customFormat="1" ht="11.4">
      <c r="B877" s="47"/>
      <c r="C877" s="47"/>
      <c r="D877" s="47"/>
      <c r="E877" s="47"/>
      <c r="F877" s="47"/>
      <c r="G877" s="42"/>
      <c r="H877" s="47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5"/>
      <c r="AV877" s="175"/>
      <c r="AW877" s="175"/>
      <c r="AX877" s="175"/>
      <c r="AY877" s="175"/>
      <c r="AZ877" s="175"/>
      <c r="BA877" s="175"/>
      <c r="BB877" s="175"/>
      <c r="BC877" s="175"/>
      <c r="BD877" s="175"/>
      <c r="BE877" s="175"/>
      <c r="BF877" s="175"/>
      <c r="BG877" s="175"/>
      <c r="BH877" s="175"/>
      <c r="BI877" s="175"/>
      <c r="BJ877" s="175"/>
      <c r="BK877" s="175"/>
      <c r="BL877" s="175"/>
      <c r="BM877" s="175"/>
      <c r="BN877" s="175"/>
      <c r="BO877" s="175"/>
      <c r="BP877" s="175"/>
      <c r="BQ877" s="175"/>
      <c r="BR877" s="175"/>
      <c r="BS877" s="175"/>
      <c r="BT877" s="175"/>
    </row>
    <row r="878" spans="2:72" s="174" customFormat="1" ht="11.4">
      <c r="B878" s="47"/>
      <c r="C878" s="47"/>
      <c r="D878" s="47"/>
      <c r="E878" s="47"/>
      <c r="F878" s="47"/>
      <c r="G878" s="378"/>
      <c r="H878" s="47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5"/>
      <c r="AV878" s="175"/>
      <c r="AW878" s="175"/>
      <c r="AX878" s="175"/>
      <c r="AY878" s="175"/>
      <c r="AZ878" s="175"/>
      <c r="BA878" s="175"/>
      <c r="BB878" s="175"/>
      <c r="BC878" s="175"/>
      <c r="BD878" s="175"/>
      <c r="BE878" s="175"/>
      <c r="BF878" s="175"/>
      <c r="BG878" s="175"/>
      <c r="BH878" s="175"/>
      <c r="BI878" s="175"/>
      <c r="BJ878" s="175"/>
      <c r="BK878" s="175"/>
      <c r="BL878" s="175"/>
      <c r="BM878" s="175"/>
      <c r="BN878" s="175"/>
      <c r="BO878" s="175"/>
      <c r="BP878" s="175"/>
      <c r="BQ878" s="175"/>
      <c r="BR878" s="175"/>
      <c r="BS878" s="175"/>
      <c r="BT878" s="175"/>
    </row>
    <row r="879" spans="2:72" s="2" customFormat="1" ht="12" customHeight="1">
      <c r="B879" s="47"/>
      <c r="C879" s="47"/>
      <c r="D879" s="47"/>
      <c r="E879" s="47"/>
      <c r="F879" s="47"/>
      <c r="G879" s="378"/>
      <c r="H879" s="47"/>
      <c r="I879" s="175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  <c r="AA879" s="178"/>
      <c r="AB879" s="178"/>
      <c r="AC879" s="178"/>
      <c r="AD879" s="178"/>
      <c r="AE879" s="178"/>
      <c r="AF879" s="178"/>
      <c r="AG879" s="178"/>
      <c r="AH879" s="178"/>
      <c r="AI879" s="178"/>
      <c r="AJ879" s="178"/>
      <c r="AK879" s="178"/>
      <c r="AL879" s="178"/>
      <c r="AM879" s="178"/>
      <c r="AN879" s="178"/>
      <c r="AO879" s="178"/>
      <c r="AP879" s="178"/>
      <c r="AQ879" s="178"/>
      <c r="AR879" s="178"/>
      <c r="AS879" s="178"/>
      <c r="AT879" s="178"/>
      <c r="AU879" s="178"/>
      <c r="AV879" s="178"/>
      <c r="AW879" s="178"/>
      <c r="AX879" s="178"/>
      <c r="AY879" s="178"/>
      <c r="AZ879" s="178"/>
      <c r="BA879" s="178"/>
      <c r="BB879" s="178"/>
      <c r="BC879" s="178"/>
      <c r="BD879" s="178"/>
      <c r="BE879" s="178"/>
      <c r="BF879" s="178"/>
      <c r="BG879" s="178"/>
      <c r="BH879" s="178"/>
      <c r="BI879" s="178"/>
      <c r="BJ879" s="178"/>
      <c r="BK879" s="178"/>
      <c r="BL879" s="178"/>
      <c r="BM879" s="178"/>
      <c r="BN879" s="178"/>
      <c r="BO879" s="178"/>
      <c r="BP879" s="178"/>
      <c r="BQ879" s="178"/>
      <c r="BR879" s="178"/>
      <c r="BS879" s="178"/>
      <c r="BT879" s="178"/>
    </row>
    <row r="880" spans="2:72" s="1" customFormat="1" ht="13.8">
      <c r="B880" s="47"/>
      <c r="C880" s="47"/>
      <c r="D880" s="47"/>
      <c r="E880" s="47"/>
      <c r="F880" s="47"/>
      <c r="G880" s="378"/>
      <c r="H880" s="47"/>
      <c r="I880" s="175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  <c r="AE880" s="180"/>
      <c r="AF880" s="180"/>
      <c r="AG880" s="180"/>
      <c r="AH880" s="180"/>
      <c r="AI880" s="180"/>
      <c r="AJ880" s="180"/>
      <c r="AK880" s="180"/>
      <c r="AL880" s="180"/>
      <c r="AM880" s="180"/>
      <c r="AN880" s="180"/>
      <c r="AO880" s="180"/>
      <c r="AP880" s="180"/>
      <c r="AQ880" s="180"/>
      <c r="AR880" s="180"/>
      <c r="AS880" s="180"/>
      <c r="AT880" s="180"/>
      <c r="AU880" s="180"/>
      <c r="AV880" s="180"/>
      <c r="AW880" s="180"/>
      <c r="AX880" s="180"/>
      <c r="AY880" s="180"/>
      <c r="AZ880" s="180"/>
      <c r="BA880" s="180"/>
      <c r="BB880" s="180"/>
      <c r="BC880" s="180"/>
      <c r="BD880" s="180"/>
      <c r="BE880" s="180"/>
      <c r="BF880" s="180"/>
      <c r="BG880" s="180"/>
      <c r="BH880" s="180"/>
      <c r="BI880" s="180"/>
      <c r="BJ880" s="180"/>
      <c r="BK880" s="180"/>
      <c r="BL880" s="180"/>
      <c r="BM880" s="180"/>
      <c r="BN880" s="180"/>
      <c r="BO880" s="180"/>
      <c r="BP880" s="180"/>
      <c r="BQ880" s="180"/>
      <c r="BR880" s="180"/>
      <c r="BS880" s="180"/>
      <c r="BT880" s="180"/>
    </row>
    <row r="881" spans="1:72" s="1" customFormat="1" ht="13.8">
      <c r="B881" s="47"/>
      <c r="C881" s="47"/>
      <c r="D881" s="47"/>
      <c r="E881" s="47"/>
      <c r="F881" s="47"/>
      <c r="G881" s="378"/>
      <c r="H881" s="47"/>
      <c r="I881" s="175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  <c r="AE881" s="180"/>
      <c r="AF881" s="180"/>
      <c r="AG881" s="180"/>
      <c r="AH881" s="180"/>
      <c r="AI881" s="180"/>
      <c r="AJ881" s="180"/>
      <c r="AK881" s="180"/>
      <c r="AL881" s="180"/>
      <c r="AM881" s="180"/>
      <c r="AN881" s="180"/>
      <c r="AO881" s="180"/>
      <c r="AP881" s="180"/>
      <c r="AQ881" s="180"/>
      <c r="AR881" s="180"/>
      <c r="AS881" s="180"/>
      <c r="AT881" s="180"/>
      <c r="AU881" s="180"/>
      <c r="AV881" s="180"/>
      <c r="AW881" s="180"/>
      <c r="AX881" s="180"/>
      <c r="AY881" s="180"/>
      <c r="AZ881" s="180"/>
      <c r="BA881" s="180"/>
      <c r="BB881" s="180"/>
      <c r="BC881" s="180"/>
      <c r="BD881" s="180"/>
      <c r="BE881" s="180"/>
      <c r="BF881" s="180"/>
      <c r="BG881" s="180"/>
      <c r="BH881" s="180"/>
      <c r="BI881" s="180"/>
      <c r="BJ881" s="180"/>
      <c r="BK881" s="180"/>
      <c r="BL881" s="180"/>
      <c r="BM881" s="180"/>
      <c r="BN881" s="180"/>
      <c r="BO881" s="180"/>
      <c r="BP881" s="180"/>
      <c r="BQ881" s="180"/>
      <c r="BR881" s="180"/>
      <c r="BS881" s="180"/>
      <c r="BT881" s="180"/>
    </row>
    <row r="882" spans="1:72" s="2" customFormat="1" ht="12">
      <c r="B882" s="47"/>
      <c r="C882" s="47"/>
      <c r="D882" s="47"/>
      <c r="E882" s="47"/>
      <c r="F882" s="47"/>
      <c r="G882" s="378"/>
      <c r="H882" s="47"/>
      <c r="I882" s="175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  <c r="AA882" s="178"/>
      <c r="AB882" s="178"/>
      <c r="AC882" s="178"/>
      <c r="AD882" s="178"/>
      <c r="AE882" s="178"/>
      <c r="AF882" s="178"/>
      <c r="AG882" s="178"/>
      <c r="AH882" s="178"/>
      <c r="AI882" s="178"/>
      <c r="AJ882" s="178"/>
      <c r="AK882" s="178"/>
      <c r="AL882" s="178"/>
      <c r="AM882" s="178"/>
      <c r="AN882" s="178"/>
      <c r="AO882" s="178"/>
      <c r="AP882" s="178"/>
      <c r="AQ882" s="178"/>
      <c r="AR882" s="178"/>
      <c r="AS882" s="178"/>
      <c r="AT882" s="178"/>
      <c r="AU882" s="178"/>
      <c r="AV882" s="178"/>
      <c r="AW882" s="178"/>
      <c r="AX882" s="178"/>
      <c r="AY882" s="178"/>
      <c r="AZ882" s="178"/>
      <c r="BA882" s="178"/>
      <c r="BB882" s="178"/>
      <c r="BC882" s="178"/>
      <c r="BD882" s="178"/>
      <c r="BE882" s="178"/>
      <c r="BF882" s="178"/>
      <c r="BG882" s="178"/>
      <c r="BH882" s="178"/>
      <c r="BI882" s="178"/>
      <c r="BJ882" s="178"/>
      <c r="BK882" s="178"/>
      <c r="BL882" s="178"/>
      <c r="BM882" s="178"/>
      <c r="BN882" s="178"/>
      <c r="BO882" s="178"/>
      <c r="BP882" s="178"/>
      <c r="BQ882" s="178"/>
      <c r="BR882" s="178"/>
      <c r="BS882" s="178"/>
      <c r="BT882" s="178"/>
    </row>
    <row r="883" spans="1:72" s="174" customFormat="1" ht="11.4">
      <c r="B883" s="47"/>
      <c r="C883" s="47"/>
      <c r="D883" s="47"/>
      <c r="E883" s="47"/>
      <c r="F883" s="47"/>
      <c r="G883" s="378"/>
      <c r="H883" s="47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5"/>
      <c r="AV883" s="175"/>
      <c r="AW883" s="175"/>
      <c r="AX883" s="175"/>
      <c r="AY883" s="175"/>
      <c r="AZ883" s="175"/>
      <c r="BA883" s="175"/>
      <c r="BB883" s="175"/>
      <c r="BC883" s="175"/>
      <c r="BD883" s="175"/>
      <c r="BE883" s="175"/>
      <c r="BF883" s="175"/>
      <c r="BG883" s="175"/>
      <c r="BH883" s="175"/>
      <c r="BI883" s="175"/>
      <c r="BJ883" s="175"/>
      <c r="BK883" s="175"/>
      <c r="BL883" s="175"/>
      <c r="BM883" s="175"/>
      <c r="BN883" s="175"/>
      <c r="BO883" s="175"/>
      <c r="BP883" s="175"/>
      <c r="BQ883" s="175"/>
      <c r="BR883" s="175"/>
      <c r="BS883" s="175"/>
      <c r="BT883" s="175"/>
    </row>
    <row r="884" spans="1:72" s="174" customFormat="1" ht="11.4">
      <c r="B884" s="47"/>
      <c r="C884" s="47"/>
      <c r="D884" s="47"/>
      <c r="E884" s="47"/>
      <c r="F884" s="47"/>
      <c r="G884" s="378"/>
      <c r="H884" s="47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5"/>
      <c r="AV884" s="175"/>
      <c r="AW884" s="175"/>
      <c r="AX884" s="175"/>
      <c r="AY884" s="175"/>
      <c r="AZ884" s="175"/>
      <c r="BA884" s="175"/>
      <c r="BB884" s="175"/>
      <c r="BC884" s="175"/>
      <c r="BD884" s="175"/>
      <c r="BE884" s="175"/>
      <c r="BF884" s="175"/>
      <c r="BG884" s="175"/>
      <c r="BH884" s="175"/>
      <c r="BI884" s="175"/>
      <c r="BJ884" s="175"/>
      <c r="BK884" s="175"/>
      <c r="BL884" s="175"/>
      <c r="BM884" s="175"/>
      <c r="BN884" s="175"/>
      <c r="BO884" s="175"/>
      <c r="BP884" s="175"/>
      <c r="BQ884" s="175"/>
      <c r="BR884" s="175"/>
      <c r="BS884" s="175"/>
      <c r="BT884" s="175"/>
    </row>
    <row r="885" spans="1:72" s="174" customFormat="1" ht="12" customHeight="1">
      <c r="A885" s="174">
        <v>1698</v>
      </c>
      <c r="B885" s="47"/>
      <c r="C885" s="47"/>
      <c r="D885" s="47"/>
      <c r="E885" s="47"/>
      <c r="F885" s="47"/>
      <c r="G885" s="378"/>
      <c r="H885" s="47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  <c r="AW885" s="175"/>
      <c r="AX885" s="175"/>
      <c r="AY885" s="175"/>
      <c r="AZ885" s="175"/>
      <c r="BA885" s="175"/>
      <c r="BB885" s="175"/>
      <c r="BC885" s="175"/>
      <c r="BD885" s="175"/>
      <c r="BE885" s="175"/>
      <c r="BF885" s="175"/>
      <c r="BG885" s="175"/>
      <c r="BH885" s="175"/>
      <c r="BI885" s="175"/>
      <c r="BJ885" s="175"/>
      <c r="BK885" s="175"/>
      <c r="BL885" s="175"/>
      <c r="BM885" s="175"/>
      <c r="BN885" s="175"/>
      <c r="BO885" s="175"/>
      <c r="BP885" s="175"/>
      <c r="BQ885" s="175"/>
      <c r="BR885" s="175"/>
      <c r="BS885" s="175"/>
      <c r="BT885" s="175"/>
    </row>
    <row r="886" spans="1:72" s="174" customFormat="1" ht="12" customHeight="1">
      <c r="B886" s="47"/>
      <c r="C886" s="47"/>
      <c r="D886" s="47"/>
      <c r="E886" s="47"/>
      <c r="F886" s="47"/>
      <c r="G886" s="378"/>
      <c r="H886" s="47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5"/>
      <c r="AV886" s="175"/>
      <c r="AW886" s="175"/>
      <c r="AX886" s="175"/>
      <c r="AY886" s="175"/>
      <c r="AZ886" s="175"/>
      <c r="BA886" s="175"/>
      <c r="BB886" s="175"/>
      <c r="BC886" s="175"/>
      <c r="BD886" s="175"/>
      <c r="BE886" s="175"/>
      <c r="BF886" s="175"/>
      <c r="BG886" s="175"/>
      <c r="BH886" s="175"/>
      <c r="BI886" s="175"/>
      <c r="BJ886" s="175"/>
      <c r="BK886" s="175"/>
      <c r="BL886" s="175"/>
      <c r="BM886" s="175"/>
      <c r="BN886" s="175"/>
      <c r="BO886" s="175"/>
      <c r="BP886" s="175"/>
      <c r="BQ886" s="175"/>
      <c r="BR886" s="175"/>
      <c r="BS886" s="175"/>
      <c r="BT886" s="175"/>
    </row>
    <row r="887" spans="1:72" s="174" customFormat="1" ht="12" customHeight="1">
      <c r="A887" s="174">
        <v>1671</v>
      </c>
      <c r="B887" s="47"/>
      <c r="C887" s="47"/>
      <c r="D887" s="47"/>
      <c r="E887" s="47"/>
      <c r="F887" s="47"/>
      <c r="G887" s="378"/>
      <c r="H887" s="47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5"/>
      <c r="AV887" s="175"/>
      <c r="AW887" s="175"/>
      <c r="AX887" s="175"/>
      <c r="AY887" s="175"/>
      <c r="AZ887" s="175"/>
      <c r="BA887" s="175"/>
      <c r="BB887" s="175"/>
      <c r="BC887" s="175"/>
      <c r="BD887" s="175"/>
      <c r="BE887" s="175"/>
      <c r="BF887" s="175"/>
      <c r="BG887" s="175"/>
      <c r="BH887" s="175"/>
      <c r="BI887" s="175"/>
      <c r="BJ887" s="175"/>
      <c r="BK887" s="175"/>
      <c r="BL887" s="175"/>
      <c r="BM887" s="175"/>
      <c r="BN887" s="175"/>
      <c r="BO887" s="175"/>
      <c r="BP887" s="175"/>
      <c r="BQ887" s="175"/>
      <c r="BR887" s="175"/>
      <c r="BS887" s="175"/>
      <c r="BT887" s="175"/>
    </row>
    <row r="888" spans="1:72" s="174" customFormat="1" ht="12" customHeight="1">
      <c r="B888" s="47"/>
      <c r="C888" s="47"/>
      <c r="D888" s="47"/>
      <c r="E888" s="47"/>
      <c r="F888" s="47"/>
      <c r="G888" s="378"/>
      <c r="H888" s="47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5"/>
      <c r="AV888" s="175"/>
      <c r="AW888" s="175"/>
      <c r="AX888" s="175"/>
      <c r="AY888" s="175"/>
      <c r="AZ888" s="175"/>
      <c r="BA888" s="175"/>
      <c r="BB888" s="175"/>
      <c r="BC888" s="175"/>
      <c r="BD888" s="175"/>
      <c r="BE888" s="175"/>
      <c r="BF888" s="175"/>
      <c r="BG888" s="175"/>
      <c r="BH888" s="175"/>
      <c r="BI888" s="175"/>
      <c r="BJ888" s="175"/>
      <c r="BK888" s="175"/>
      <c r="BL888" s="175"/>
      <c r="BM888" s="175"/>
      <c r="BN888" s="175"/>
      <c r="BO888" s="175"/>
      <c r="BP888" s="175"/>
      <c r="BQ888" s="175"/>
      <c r="BR888" s="175"/>
      <c r="BS888" s="175"/>
      <c r="BT888" s="175"/>
    </row>
    <row r="889" spans="1:72" s="174" customFormat="1" ht="11.4">
      <c r="A889" s="174">
        <v>3238</v>
      </c>
      <c r="B889" s="47"/>
      <c r="C889" s="47"/>
      <c r="D889" s="47"/>
      <c r="E889" s="47"/>
      <c r="F889" s="47"/>
      <c r="G889" s="378"/>
      <c r="H889" s="47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5"/>
      <c r="AV889" s="175"/>
      <c r="AW889" s="175"/>
      <c r="AX889" s="175"/>
      <c r="AY889" s="175"/>
      <c r="AZ889" s="175"/>
      <c r="BA889" s="175"/>
      <c r="BB889" s="175"/>
      <c r="BC889" s="175"/>
      <c r="BD889" s="175"/>
      <c r="BE889" s="175"/>
      <c r="BF889" s="175"/>
      <c r="BG889" s="175"/>
      <c r="BH889" s="175"/>
      <c r="BI889" s="175"/>
      <c r="BJ889" s="175"/>
      <c r="BK889" s="175"/>
      <c r="BL889" s="175"/>
      <c r="BM889" s="175"/>
      <c r="BN889" s="175"/>
      <c r="BO889" s="175"/>
      <c r="BP889" s="175"/>
      <c r="BQ889" s="175"/>
      <c r="BR889" s="175"/>
      <c r="BS889" s="175"/>
      <c r="BT889" s="175"/>
    </row>
    <row r="890" spans="1:72" s="174" customFormat="1" ht="12" customHeight="1">
      <c r="B890" s="47"/>
      <c r="C890" s="47"/>
      <c r="D890" s="47"/>
      <c r="E890" s="47"/>
      <c r="F890" s="47"/>
      <c r="G890" s="378"/>
      <c r="H890" s="47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5"/>
      <c r="AV890" s="175"/>
      <c r="AW890" s="175"/>
      <c r="AX890" s="175"/>
      <c r="AY890" s="175"/>
      <c r="AZ890" s="175"/>
      <c r="BA890" s="175"/>
      <c r="BB890" s="175"/>
      <c r="BC890" s="175"/>
      <c r="BD890" s="175"/>
      <c r="BE890" s="175"/>
      <c r="BF890" s="175"/>
      <c r="BG890" s="175"/>
      <c r="BH890" s="175"/>
      <c r="BI890" s="175"/>
      <c r="BJ890" s="175"/>
      <c r="BK890" s="175"/>
      <c r="BL890" s="175"/>
      <c r="BM890" s="175"/>
      <c r="BN890" s="175"/>
      <c r="BO890" s="175"/>
      <c r="BP890" s="175"/>
      <c r="BQ890" s="175"/>
      <c r="BR890" s="175"/>
      <c r="BS890" s="175"/>
      <c r="BT890" s="175"/>
    </row>
    <row r="891" spans="1:72" s="174" customFormat="1" ht="11.4">
      <c r="A891" s="174">
        <v>3237</v>
      </c>
      <c r="B891" s="47"/>
      <c r="C891" s="47"/>
      <c r="D891" s="47"/>
      <c r="E891" s="47"/>
      <c r="F891" s="47"/>
      <c r="G891" s="378"/>
      <c r="H891" s="47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  <c r="AW891" s="175"/>
      <c r="AX891" s="175"/>
      <c r="AY891" s="175"/>
      <c r="AZ891" s="175"/>
      <c r="BA891" s="175"/>
      <c r="BB891" s="175"/>
      <c r="BC891" s="175"/>
      <c r="BD891" s="175"/>
      <c r="BE891" s="175"/>
      <c r="BF891" s="175"/>
      <c r="BG891" s="175"/>
      <c r="BH891" s="175"/>
      <c r="BI891" s="175"/>
      <c r="BJ891" s="175"/>
      <c r="BK891" s="175"/>
      <c r="BL891" s="175"/>
      <c r="BM891" s="175"/>
      <c r="BN891" s="175"/>
      <c r="BO891" s="175"/>
      <c r="BP891" s="175"/>
      <c r="BQ891" s="175"/>
      <c r="BR891" s="175"/>
      <c r="BS891" s="175"/>
      <c r="BT891" s="175"/>
    </row>
    <row r="892" spans="1:72" s="174" customFormat="1" ht="12" customHeight="1">
      <c r="B892" s="47"/>
      <c r="C892" s="47"/>
      <c r="D892" s="47"/>
      <c r="E892" s="47"/>
      <c r="F892" s="47"/>
      <c r="G892" s="378"/>
      <c r="H892" s="47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5"/>
      <c r="AV892" s="175"/>
      <c r="AW892" s="175"/>
      <c r="AX892" s="175"/>
      <c r="AY892" s="175"/>
      <c r="AZ892" s="175"/>
      <c r="BA892" s="175"/>
      <c r="BB892" s="175"/>
      <c r="BC892" s="175"/>
      <c r="BD892" s="175"/>
      <c r="BE892" s="175"/>
      <c r="BF892" s="175"/>
      <c r="BG892" s="175"/>
      <c r="BH892" s="175"/>
      <c r="BI892" s="175"/>
      <c r="BJ892" s="175"/>
      <c r="BK892" s="175"/>
      <c r="BL892" s="175"/>
      <c r="BM892" s="175"/>
      <c r="BN892" s="175"/>
      <c r="BO892" s="175"/>
      <c r="BP892" s="175"/>
      <c r="BQ892" s="175"/>
      <c r="BR892" s="175"/>
      <c r="BS892" s="175"/>
      <c r="BT892" s="175"/>
    </row>
    <row r="893" spans="1:72" s="174" customFormat="1" ht="11.4">
      <c r="A893" s="174">
        <v>3236</v>
      </c>
      <c r="B893" s="47"/>
      <c r="C893" s="47"/>
      <c r="D893" s="47"/>
      <c r="E893" s="47"/>
      <c r="F893" s="47"/>
      <c r="G893" s="378"/>
      <c r="H893" s="47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5"/>
      <c r="AV893" s="175"/>
      <c r="AW893" s="175"/>
      <c r="AX893" s="175"/>
      <c r="AY893" s="175"/>
      <c r="AZ893" s="175"/>
      <c r="BA893" s="175"/>
      <c r="BB893" s="175"/>
      <c r="BC893" s="175"/>
      <c r="BD893" s="175"/>
      <c r="BE893" s="175"/>
      <c r="BF893" s="175"/>
      <c r="BG893" s="175"/>
      <c r="BH893" s="175"/>
      <c r="BI893" s="175"/>
      <c r="BJ893" s="175"/>
      <c r="BK893" s="175"/>
      <c r="BL893" s="175"/>
      <c r="BM893" s="175"/>
      <c r="BN893" s="175"/>
      <c r="BO893" s="175"/>
      <c r="BP893" s="175"/>
      <c r="BQ893" s="175"/>
      <c r="BR893" s="175"/>
      <c r="BS893" s="175"/>
      <c r="BT893" s="175"/>
    </row>
    <row r="894" spans="1:72" s="174" customFormat="1" ht="12" customHeight="1">
      <c r="B894" s="47"/>
      <c r="C894" s="47"/>
      <c r="D894" s="47"/>
      <c r="E894" s="47"/>
      <c r="F894" s="47"/>
      <c r="G894" s="378"/>
      <c r="H894" s="47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5"/>
      <c r="AT894" s="175"/>
      <c r="AU894" s="175"/>
      <c r="AV894" s="175"/>
      <c r="AW894" s="175"/>
      <c r="AX894" s="175"/>
      <c r="AY894" s="175"/>
      <c r="AZ894" s="175"/>
      <c r="BA894" s="175"/>
      <c r="BB894" s="175"/>
      <c r="BC894" s="175"/>
      <c r="BD894" s="175"/>
      <c r="BE894" s="175"/>
      <c r="BF894" s="175"/>
      <c r="BG894" s="175"/>
      <c r="BH894" s="175"/>
      <c r="BI894" s="175"/>
      <c r="BJ894" s="175"/>
      <c r="BK894" s="175"/>
      <c r="BL894" s="175"/>
      <c r="BM894" s="175"/>
      <c r="BN894" s="175"/>
      <c r="BO894" s="175"/>
      <c r="BP894" s="175"/>
      <c r="BQ894" s="175"/>
      <c r="BR894" s="175"/>
      <c r="BS894" s="175"/>
      <c r="BT894" s="175"/>
    </row>
    <row r="895" spans="1:72" s="174" customFormat="1" ht="11.4">
      <c r="A895" s="174">
        <v>1678</v>
      </c>
      <c r="B895" s="47"/>
      <c r="C895" s="47"/>
      <c r="D895" s="47"/>
      <c r="E895" s="47"/>
      <c r="F895" s="47"/>
      <c r="G895" s="378"/>
      <c r="H895" s="47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5"/>
      <c r="AV895" s="175"/>
      <c r="AW895" s="175"/>
      <c r="AX895" s="175"/>
      <c r="AY895" s="175"/>
      <c r="AZ895" s="175"/>
      <c r="BA895" s="175"/>
      <c r="BB895" s="175"/>
      <c r="BC895" s="175"/>
      <c r="BD895" s="175"/>
      <c r="BE895" s="175"/>
      <c r="BF895" s="175"/>
      <c r="BG895" s="175"/>
      <c r="BH895" s="175"/>
      <c r="BI895" s="175"/>
      <c r="BJ895" s="175"/>
      <c r="BK895" s="175"/>
      <c r="BL895" s="175"/>
      <c r="BM895" s="175"/>
      <c r="BN895" s="175"/>
      <c r="BO895" s="175"/>
      <c r="BP895" s="175"/>
      <c r="BQ895" s="175"/>
      <c r="BR895" s="175"/>
      <c r="BS895" s="175"/>
      <c r="BT895" s="175"/>
    </row>
    <row r="896" spans="1:72" s="174" customFormat="1" ht="12" customHeight="1">
      <c r="B896" s="47"/>
      <c r="C896" s="47"/>
      <c r="D896" s="47"/>
      <c r="E896" s="47"/>
      <c r="F896" s="47"/>
      <c r="G896" s="378"/>
      <c r="H896" s="47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5"/>
      <c r="AV896" s="175"/>
      <c r="AW896" s="175"/>
      <c r="AX896" s="175"/>
      <c r="AY896" s="175"/>
      <c r="AZ896" s="175"/>
      <c r="BA896" s="175"/>
      <c r="BB896" s="175"/>
      <c r="BC896" s="175"/>
      <c r="BD896" s="175"/>
      <c r="BE896" s="175"/>
      <c r="BF896" s="175"/>
      <c r="BG896" s="175"/>
      <c r="BH896" s="175"/>
      <c r="BI896" s="175"/>
      <c r="BJ896" s="175"/>
      <c r="BK896" s="175"/>
      <c r="BL896" s="175"/>
      <c r="BM896" s="175"/>
      <c r="BN896" s="175"/>
      <c r="BO896" s="175"/>
      <c r="BP896" s="175"/>
      <c r="BQ896" s="175"/>
      <c r="BR896" s="175"/>
      <c r="BS896" s="175"/>
      <c r="BT896" s="175"/>
    </row>
    <row r="897" spans="1:72" s="174" customFormat="1" ht="11.4">
      <c r="A897" s="174">
        <v>1682</v>
      </c>
      <c r="B897" s="47"/>
      <c r="C897" s="47"/>
      <c r="D897" s="47"/>
      <c r="E897" s="47"/>
      <c r="F897" s="47"/>
      <c r="G897" s="378"/>
      <c r="H897" s="47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75"/>
      <c r="AT897" s="175"/>
      <c r="AU897" s="175"/>
      <c r="AV897" s="175"/>
      <c r="AW897" s="175"/>
      <c r="AX897" s="175"/>
      <c r="AY897" s="175"/>
      <c r="AZ897" s="175"/>
      <c r="BA897" s="175"/>
      <c r="BB897" s="175"/>
      <c r="BC897" s="175"/>
      <c r="BD897" s="175"/>
      <c r="BE897" s="175"/>
      <c r="BF897" s="175"/>
      <c r="BG897" s="175"/>
      <c r="BH897" s="175"/>
      <c r="BI897" s="175"/>
      <c r="BJ897" s="175"/>
      <c r="BK897" s="175"/>
      <c r="BL897" s="175"/>
      <c r="BM897" s="175"/>
      <c r="BN897" s="175"/>
      <c r="BO897" s="175"/>
      <c r="BP897" s="175"/>
      <c r="BQ897" s="175"/>
      <c r="BR897" s="175"/>
      <c r="BS897" s="175"/>
      <c r="BT897" s="175"/>
    </row>
    <row r="898" spans="1:72" s="174" customFormat="1" ht="12" customHeight="1">
      <c r="B898" s="47"/>
      <c r="C898" s="47"/>
      <c r="D898" s="47"/>
      <c r="E898" s="47"/>
      <c r="F898" s="47"/>
      <c r="G898" s="378"/>
      <c r="H898" s="47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5"/>
      <c r="AV898" s="175"/>
      <c r="AW898" s="175"/>
      <c r="AX898" s="175"/>
      <c r="AY898" s="175"/>
      <c r="AZ898" s="175"/>
      <c r="BA898" s="175"/>
      <c r="BB898" s="175"/>
      <c r="BC898" s="175"/>
      <c r="BD898" s="175"/>
      <c r="BE898" s="175"/>
      <c r="BF898" s="175"/>
      <c r="BG898" s="175"/>
      <c r="BH898" s="175"/>
      <c r="BI898" s="175"/>
      <c r="BJ898" s="175"/>
      <c r="BK898" s="175"/>
      <c r="BL898" s="175"/>
      <c r="BM898" s="175"/>
      <c r="BN898" s="175"/>
      <c r="BO898" s="175"/>
      <c r="BP898" s="175"/>
      <c r="BQ898" s="175"/>
      <c r="BR898" s="175"/>
      <c r="BS898" s="175"/>
      <c r="BT898" s="175"/>
    </row>
    <row r="899" spans="1:72" s="174" customFormat="1" ht="11.4">
      <c r="A899" s="174">
        <v>1684</v>
      </c>
      <c r="B899" s="47"/>
      <c r="C899" s="47"/>
      <c r="D899" s="47"/>
      <c r="E899" s="47"/>
      <c r="F899" s="47"/>
      <c r="G899" s="378"/>
      <c r="H899" s="47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5"/>
      <c r="AV899" s="175"/>
      <c r="AW899" s="175"/>
      <c r="AX899" s="175"/>
      <c r="AY899" s="175"/>
      <c r="AZ899" s="175"/>
      <c r="BA899" s="175"/>
      <c r="BB899" s="175"/>
      <c r="BC899" s="175"/>
      <c r="BD899" s="175"/>
      <c r="BE899" s="175"/>
      <c r="BF899" s="175"/>
      <c r="BG899" s="175"/>
      <c r="BH899" s="175"/>
      <c r="BI899" s="175"/>
      <c r="BJ899" s="175"/>
      <c r="BK899" s="175"/>
      <c r="BL899" s="175"/>
      <c r="BM899" s="175"/>
      <c r="BN899" s="175"/>
      <c r="BO899" s="175"/>
      <c r="BP899" s="175"/>
      <c r="BQ899" s="175"/>
      <c r="BR899" s="175"/>
      <c r="BS899" s="175"/>
      <c r="BT899" s="175"/>
    </row>
    <row r="900" spans="1:72" s="174" customFormat="1" ht="12" customHeight="1">
      <c r="B900" s="47"/>
      <c r="C900" s="47"/>
      <c r="D900" s="47"/>
      <c r="E900" s="47"/>
      <c r="F900" s="47"/>
      <c r="G900" s="378"/>
      <c r="H900" s="47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  <c r="AS900" s="175"/>
      <c r="AT900" s="175"/>
      <c r="AU900" s="175"/>
      <c r="AV900" s="175"/>
      <c r="AW900" s="175"/>
      <c r="AX900" s="175"/>
      <c r="AY900" s="175"/>
      <c r="AZ900" s="175"/>
      <c r="BA900" s="175"/>
      <c r="BB900" s="175"/>
      <c r="BC900" s="175"/>
      <c r="BD900" s="175"/>
      <c r="BE900" s="175"/>
      <c r="BF900" s="175"/>
      <c r="BG900" s="175"/>
      <c r="BH900" s="175"/>
      <c r="BI900" s="175"/>
      <c r="BJ900" s="175"/>
      <c r="BK900" s="175"/>
      <c r="BL900" s="175"/>
      <c r="BM900" s="175"/>
      <c r="BN900" s="175"/>
      <c r="BO900" s="175"/>
      <c r="BP900" s="175"/>
      <c r="BQ900" s="175"/>
      <c r="BR900" s="175"/>
      <c r="BS900" s="175"/>
      <c r="BT900" s="175"/>
    </row>
    <row r="901" spans="1:72" s="174" customFormat="1" ht="12" customHeight="1">
      <c r="B901" s="47"/>
      <c r="C901" s="47"/>
      <c r="D901" s="47"/>
      <c r="E901" s="47"/>
      <c r="F901" s="47"/>
      <c r="G901" s="378"/>
      <c r="H901" s="47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  <c r="AS901" s="175"/>
      <c r="AT901" s="175"/>
      <c r="AU901" s="175"/>
      <c r="AV901" s="175"/>
      <c r="AW901" s="175"/>
      <c r="AX901" s="175"/>
      <c r="AY901" s="175"/>
      <c r="AZ901" s="175"/>
      <c r="BA901" s="175"/>
      <c r="BB901" s="175"/>
      <c r="BC901" s="175"/>
      <c r="BD901" s="175"/>
      <c r="BE901" s="175"/>
      <c r="BF901" s="175"/>
      <c r="BG901" s="175"/>
      <c r="BH901" s="175"/>
      <c r="BI901" s="175"/>
      <c r="BJ901" s="175"/>
      <c r="BK901" s="175"/>
      <c r="BL901" s="175"/>
      <c r="BM901" s="175"/>
      <c r="BN901" s="175"/>
      <c r="BO901" s="175"/>
      <c r="BP901" s="175"/>
      <c r="BQ901" s="175"/>
      <c r="BR901" s="175"/>
      <c r="BS901" s="175"/>
      <c r="BT901" s="175"/>
    </row>
    <row r="902" spans="1:72" s="174" customFormat="1" ht="12" customHeight="1">
      <c r="B902" s="47"/>
      <c r="C902" s="47"/>
      <c r="D902" s="47"/>
      <c r="E902" s="47"/>
      <c r="F902" s="47"/>
      <c r="G902" s="378"/>
      <c r="H902" s="47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  <c r="AS902" s="175"/>
      <c r="AT902" s="175"/>
      <c r="AU902" s="175"/>
      <c r="AV902" s="175"/>
      <c r="AW902" s="175"/>
      <c r="AX902" s="175"/>
      <c r="AY902" s="175"/>
      <c r="AZ902" s="175"/>
      <c r="BA902" s="175"/>
      <c r="BB902" s="175"/>
      <c r="BC902" s="175"/>
      <c r="BD902" s="175"/>
      <c r="BE902" s="175"/>
      <c r="BF902" s="175"/>
      <c r="BG902" s="175"/>
      <c r="BH902" s="175"/>
      <c r="BI902" s="175"/>
      <c r="BJ902" s="175"/>
      <c r="BK902" s="175"/>
      <c r="BL902" s="175"/>
      <c r="BM902" s="175"/>
      <c r="BN902" s="175"/>
      <c r="BO902" s="175"/>
      <c r="BP902" s="175"/>
      <c r="BQ902" s="175"/>
      <c r="BR902" s="175"/>
      <c r="BS902" s="175"/>
      <c r="BT902" s="175"/>
    </row>
    <row r="903" spans="1:72" s="174" customFormat="1" ht="12" customHeight="1">
      <c r="B903" s="47"/>
      <c r="C903" s="47"/>
      <c r="D903" s="47"/>
      <c r="E903" s="47"/>
      <c r="F903" s="47"/>
      <c r="G903" s="378"/>
      <c r="H903" s="47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5"/>
      <c r="AV903" s="175"/>
      <c r="AW903" s="175"/>
      <c r="AX903" s="175"/>
      <c r="AY903" s="175"/>
      <c r="AZ903" s="175"/>
      <c r="BA903" s="175"/>
      <c r="BB903" s="175"/>
      <c r="BC903" s="175"/>
      <c r="BD903" s="175"/>
      <c r="BE903" s="175"/>
      <c r="BF903" s="175"/>
      <c r="BG903" s="175"/>
      <c r="BH903" s="175"/>
      <c r="BI903" s="175"/>
      <c r="BJ903" s="175"/>
      <c r="BK903" s="175"/>
      <c r="BL903" s="175"/>
      <c r="BM903" s="175"/>
      <c r="BN903" s="175"/>
      <c r="BO903" s="175"/>
      <c r="BP903" s="175"/>
      <c r="BQ903" s="175"/>
      <c r="BR903" s="175"/>
      <c r="BS903" s="175"/>
      <c r="BT903" s="175"/>
    </row>
    <row r="904" spans="1:72" s="174" customFormat="1" ht="12" customHeight="1">
      <c r="B904" s="47"/>
      <c r="C904" s="47"/>
      <c r="D904" s="47"/>
      <c r="E904" s="47"/>
      <c r="F904" s="47"/>
      <c r="G904" s="378"/>
      <c r="H904" s="47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  <c r="AS904" s="175"/>
      <c r="AT904" s="175"/>
      <c r="AU904" s="175"/>
      <c r="AV904" s="175"/>
      <c r="AW904" s="175"/>
      <c r="AX904" s="175"/>
      <c r="AY904" s="175"/>
      <c r="AZ904" s="175"/>
      <c r="BA904" s="175"/>
      <c r="BB904" s="175"/>
      <c r="BC904" s="175"/>
      <c r="BD904" s="175"/>
      <c r="BE904" s="175"/>
      <c r="BF904" s="175"/>
      <c r="BG904" s="175"/>
      <c r="BH904" s="175"/>
      <c r="BI904" s="175"/>
      <c r="BJ904" s="175"/>
      <c r="BK904" s="175"/>
      <c r="BL904" s="175"/>
      <c r="BM904" s="175"/>
      <c r="BN904" s="175"/>
      <c r="BO904" s="175"/>
      <c r="BP904" s="175"/>
      <c r="BQ904" s="175"/>
      <c r="BR904" s="175"/>
      <c r="BS904" s="175"/>
      <c r="BT904" s="175"/>
    </row>
    <row r="905" spans="1:72" s="174" customFormat="1" ht="12" customHeight="1">
      <c r="B905" s="47"/>
      <c r="C905" s="47"/>
      <c r="D905" s="47"/>
      <c r="E905" s="47"/>
      <c r="F905" s="47"/>
      <c r="G905" s="378"/>
      <c r="H905" s="47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  <c r="AW905" s="175"/>
      <c r="AX905" s="175"/>
      <c r="AY905" s="175"/>
      <c r="AZ905" s="175"/>
      <c r="BA905" s="175"/>
      <c r="BB905" s="175"/>
      <c r="BC905" s="175"/>
      <c r="BD905" s="175"/>
      <c r="BE905" s="175"/>
      <c r="BF905" s="175"/>
      <c r="BG905" s="175"/>
      <c r="BH905" s="175"/>
      <c r="BI905" s="175"/>
      <c r="BJ905" s="175"/>
      <c r="BK905" s="175"/>
      <c r="BL905" s="175"/>
      <c r="BM905" s="175"/>
      <c r="BN905" s="175"/>
      <c r="BO905" s="175"/>
      <c r="BP905" s="175"/>
      <c r="BQ905" s="175"/>
      <c r="BR905" s="175"/>
      <c r="BS905" s="175"/>
      <c r="BT905" s="175"/>
    </row>
    <row r="906" spans="1:72" s="174" customFormat="1" ht="12" customHeight="1">
      <c r="B906" s="47"/>
      <c r="C906" s="47"/>
      <c r="D906" s="47"/>
      <c r="E906" s="47"/>
      <c r="F906" s="47"/>
      <c r="G906" s="378"/>
      <c r="H906" s="47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175"/>
      <c r="AT906" s="175"/>
      <c r="AU906" s="175"/>
      <c r="AV906" s="175"/>
      <c r="AW906" s="175"/>
      <c r="AX906" s="175"/>
      <c r="AY906" s="175"/>
      <c r="AZ906" s="175"/>
      <c r="BA906" s="175"/>
      <c r="BB906" s="175"/>
      <c r="BC906" s="175"/>
      <c r="BD906" s="175"/>
      <c r="BE906" s="175"/>
      <c r="BF906" s="175"/>
      <c r="BG906" s="175"/>
      <c r="BH906" s="175"/>
      <c r="BI906" s="175"/>
      <c r="BJ906" s="175"/>
      <c r="BK906" s="175"/>
      <c r="BL906" s="175"/>
      <c r="BM906" s="175"/>
      <c r="BN906" s="175"/>
      <c r="BO906" s="175"/>
      <c r="BP906" s="175"/>
      <c r="BQ906" s="175"/>
      <c r="BR906" s="175"/>
      <c r="BS906" s="175"/>
      <c r="BT906" s="175"/>
    </row>
    <row r="907" spans="1:72" s="174" customFormat="1" ht="12" customHeight="1">
      <c r="B907" s="47"/>
      <c r="C907" s="47"/>
      <c r="D907" s="47"/>
      <c r="E907" s="47"/>
      <c r="F907" s="47"/>
      <c r="G907" s="378"/>
      <c r="H907" s="47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5"/>
      <c r="AT907" s="175"/>
      <c r="AU907" s="175"/>
      <c r="AV907" s="175"/>
      <c r="AW907" s="175"/>
      <c r="AX907" s="175"/>
      <c r="AY907" s="175"/>
      <c r="AZ907" s="175"/>
      <c r="BA907" s="175"/>
      <c r="BB907" s="175"/>
      <c r="BC907" s="175"/>
      <c r="BD907" s="175"/>
      <c r="BE907" s="175"/>
      <c r="BF907" s="175"/>
      <c r="BG907" s="175"/>
      <c r="BH907" s="175"/>
      <c r="BI907" s="175"/>
      <c r="BJ907" s="175"/>
      <c r="BK907" s="175"/>
      <c r="BL907" s="175"/>
      <c r="BM907" s="175"/>
      <c r="BN907" s="175"/>
      <c r="BO907" s="175"/>
      <c r="BP907" s="175"/>
      <c r="BQ907" s="175"/>
      <c r="BR907" s="175"/>
      <c r="BS907" s="175"/>
      <c r="BT907" s="175"/>
    </row>
    <row r="908" spans="1:72" s="174" customFormat="1" ht="12" customHeight="1">
      <c r="B908" s="47"/>
      <c r="C908" s="47"/>
      <c r="D908" s="47"/>
      <c r="E908" s="47"/>
      <c r="F908" s="47"/>
      <c r="G908" s="378"/>
      <c r="H908" s="47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5"/>
      <c r="AT908" s="175"/>
      <c r="AU908" s="175"/>
      <c r="AV908" s="175"/>
      <c r="AW908" s="175"/>
      <c r="AX908" s="175"/>
      <c r="AY908" s="175"/>
      <c r="AZ908" s="175"/>
      <c r="BA908" s="175"/>
      <c r="BB908" s="175"/>
      <c r="BC908" s="175"/>
      <c r="BD908" s="175"/>
      <c r="BE908" s="175"/>
      <c r="BF908" s="175"/>
      <c r="BG908" s="175"/>
      <c r="BH908" s="175"/>
      <c r="BI908" s="175"/>
      <c r="BJ908" s="175"/>
      <c r="BK908" s="175"/>
      <c r="BL908" s="175"/>
      <c r="BM908" s="175"/>
      <c r="BN908" s="175"/>
      <c r="BO908" s="175"/>
      <c r="BP908" s="175"/>
      <c r="BQ908" s="175"/>
      <c r="BR908" s="175"/>
      <c r="BS908" s="175"/>
      <c r="BT908" s="175"/>
    </row>
    <row r="909" spans="1:72" s="174" customFormat="1" ht="12" customHeight="1">
      <c r="B909" s="47"/>
      <c r="C909" s="47"/>
      <c r="D909" s="47"/>
      <c r="E909" s="47"/>
      <c r="F909" s="47"/>
      <c r="G909" s="378"/>
      <c r="H909" s="47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5"/>
      <c r="AT909" s="175"/>
      <c r="AU909" s="175"/>
      <c r="AV909" s="175"/>
      <c r="AW909" s="175"/>
      <c r="AX909" s="175"/>
      <c r="AY909" s="175"/>
      <c r="AZ909" s="175"/>
      <c r="BA909" s="175"/>
      <c r="BB909" s="175"/>
      <c r="BC909" s="175"/>
      <c r="BD909" s="175"/>
      <c r="BE909" s="175"/>
      <c r="BF909" s="175"/>
      <c r="BG909" s="175"/>
      <c r="BH909" s="175"/>
      <c r="BI909" s="175"/>
      <c r="BJ909" s="175"/>
      <c r="BK909" s="175"/>
      <c r="BL909" s="175"/>
      <c r="BM909" s="175"/>
      <c r="BN909" s="175"/>
      <c r="BO909" s="175"/>
      <c r="BP909" s="175"/>
      <c r="BQ909" s="175"/>
      <c r="BR909" s="175"/>
      <c r="BS909" s="175"/>
      <c r="BT909" s="175"/>
    </row>
    <row r="910" spans="1:72" s="174" customFormat="1" ht="12" customHeight="1">
      <c r="B910" s="47"/>
      <c r="C910" s="47"/>
      <c r="D910" s="47"/>
      <c r="E910" s="47"/>
      <c r="F910" s="47"/>
      <c r="G910" s="378"/>
      <c r="H910" s="47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5"/>
      <c r="AV910" s="175"/>
      <c r="AW910" s="175"/>
      <c r="AX910" s="175"/>
      <c r="AY910" s="175"/>
      <c r="AZ910" s="175"/>
      <c r="BA910" s="175"/>
      <c r="BB910" s="175"/>
      <c r="BC910" s="175"/>
      <c r="BD910" s="175"/>
      <c r="BE910" s="175"/>
      <c r="BF910" s="175"/>
      <c r="BG910" s="175"/>
      <c r="BH910" s="175"/>
      <c r="BI910" s="175"/>
      <c r="BJ910" s="175"/>
      <c r="BK910" s="175"/>
      <c r="BL910" s="175"/>
      <c r="BM910" s="175"/>
      <c r="BN910" s="175"/>
      <c r="BO910" s="175"/>
      <c r="BP910" s="175"/>
      <c r="BQ910" s="175"/>
      <c r="BR910" s="175"/>
      <c r="BS910" s="175"/>
      <c r="BT910" s="175"/>
    </row>
    <row r="911" spans="1:72" s="174" customFormat="1" ht="12" customHeight="1">
      <c r="B911" s="47"/>
      <c r="C911" s="47"/>
      <c r="D911" s="47"/>
      <c r="E911" s="47"/>
      <c r="F911" s="47"/>
      <c r="G911" s="378"/>
      <c r="H911" s="47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5"/>
      <c r="AT911" s="175"/>
      <c r="AU911" s="175"/>
      <c r="AV911" s="175"/>
      <c r="AW911" s="175"/>
      <c r="AX911" s="175"/>
      <c r="AY911" s="175"/>
      <c r="AZ911" s="175"/>
      <c r="BA911" s="175"/>
      <c r="BB911" s="175"/>
      <c r="BC911" s="175"/>
      <c r="BD911" s="175"/>
      <c r="BE911" s="175"/>
      <c r="BF911" s="175"/>
      <c r="BG911" s="175"/>
      <c r="BH911" s="175"/>
      <c r="BI911" s="175"/>
      <c r="BJ911" s="175"/>
      <c r="BK911" s="175"/>
      <c r="BL911" s="175"/>
      <c r="BM911" s="175"/>
      <c r="BN911" s="175"/>
      <c r="BO911" s="175"/>
      <c r="BP911" s="175"/>
      <c r="BQ911" s="175"/>
      <c r="BR911" s="175"/>
      <c r="BS911" s="175"/>
      <c r="BT911" s="175"/>
    </row>
    <row r="912" spans="1:72" s="174" customFormat="1" ht="12" customHeight="1">
      <c r="B912" s="47"/>
      <c r="C912" s="47"/>
      <c r="D912" s="47"/>
      <c r="E912" s="47"/>
      <c r="F912" s="47"/>
      <c r="G912" s="378"/>
      <c r="H912" s="47"/>
      <c r="I912" s="178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75"/>
      <c r="AT912" s="175"/>
      <c r="AU912" s="175"/>
      <c r="AV912" s="175"/>
      <c r="AW912" s="175"/>
      <c r="AX912" s="175"/>
      <c r="AY912" s="175"/>
      <c r="AZ912" s="175"/>
      <c r="BA912" s="175"/>
      <c r="BB912" s="175"/>
      <c r="BC912" s="175"/>
      <c r="BD912" s="175"/>
      <c r="BE912" s="175"/>
      <c r="BF912" s="175"/>
      <c r="BG912" s="175"/>
      <c r="BH912" s="175"/>
      <c r="BI912" s="175"/>
      <c r="BJ912" s="175"/>
      <c r="BK912" s="175"/>
      <c r="BL912" s="175"/>
      <c r="BM912" s="175"/>
      <c r="BN912" s="175"/>
      <c r="BO912" s="175"/>
      <c r="BP912" s="175"/>
      <c r="BQ912" s="175"/>
      <c r="BR912" s="175"/>
      <c r="BS912" s="175"/>
      <c r="BT912" s="175"/>
    </row>
    <row r="913" spans="2:72" s="174" customFormat="1" ht="12" customHeight="1">
      <c r="B913" s="47"/>
      <c r="C913" s="47"/>
      <c r="D913" s="47"/>
      <c r="E913" s="47"/>
      <c r="F913" s="47"/>
      <c r="G913" s="378"/>
      <c r="H913" s="47"/>
      <c r="I913" s="332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75"/>
      <c r="AT913" s="175"/>
      <c r="AU913" s="175"/>
      <c r="AV913" s="175"/>
      <c r="AW913" s="175"/>
      <c r="AX913" s="175"/>
      <c r="AY913" s="175"/>
      <c r="AZ913" s="175"/>
      <c r="BA913" s="175"/>
      <c r="BB913" s="175"/>
      <c r="BC913" s="175"/>
      <c r="BD913" s="175"/>
      <c r="BE913" s="175"/>
      <c r="BF913" s="175"/>
      <c r="BG913" s="175"/>
      <c r="BH913" s="175"/>
      <c r="BI913" s="175"/>
      <c r="BJ913" s="175"/>
      <c r="BK913" s="175"/>
      <c r="BL913" s="175"/>
      <c r="BM913" s="175"/>
      <c r="BN913" s="175"/>
      <c r="BO913" s="175"/>
      <c r="BP913" s="175"/>
      <c r="BQ913" s="175"/>
      <c r="BR913" s="175"/>
      <c r="BS913" s="175"/>
      <c r="BT913" s="175"/>
    </row>
    <row r="914" spans="2:72" s="174" customFormat="1" ht="12" customHeight="1">
      <c r="B914" s="47"/>
      <c r="C914" s="47"/>
      <c r="D914" s="47"/>
      <c r="E914" s="47"/>
      <c r="F914" s="47"/>
      <c r="G914" s="378"/>
      <c r="H914" s="47"/>
      <c r="I914" s="332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75"/>
      <c r="AT914" s="175"/>
      <c r="AU914" s="175"/>
      <c r="AV914" s="175"/>
      <c r="AW914" s="175"/>
      <c r="AX914" s="175"/>
      <c r="AY914" s="175"/>
      <c r="AZ914" s="175"/>
      <c r="BA914" s="175"/>
      <c r="BB914" s="175"/>
      <c r="BC914" s="175"/>
      <c r="BD914" s="175"/>
      <c r="BE914" s="175"/>
      <c r="BF914" s="175"/>
      <c r="BG914" s="175"/>
      <c r="BH914" s="175"/>
      <c r="BI914" s="175"/>
      <c r="BJ914" s="175"/>
      <c r="BK914" s="175"/>
      <c r="BL914" s="175"/>
      <c r="BM914" s="175"/>
      <c r="BN914" s="175"/>
      <c r="BO914" s="175"/>
      <c r="BP914" s="175"/>
      <c r="BQ914" s="175"/>
      <c r="BR914" s="175"/>
      <c r="BS914" s="175"/>
      <c r="BT914" s="175"/>
    </row>
    <row r="915" spans="2:72" s="174" customFormat="1" ht="12" customHeight="1">
      <c r="B915" s="47"/>
      <c r="C915" s="47"/>
      <c r="D915" s="47"/>
      <c r="E915" s="47"/>
      <c r="F915" s="47"/>
      <c r="G915" s="378"/>
      <c r="H915" s="47"/>
      <c r="I915" s="332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  <c r="AS915" s="175"/>
      <c r="AT915" s="175"/>
      <c r="AU915" s="175"/>
      <c r="AV915" s="175"/>
      <c r="AW915" s="175"/>
      <c r="AX915" s="175"/>
      <c r="AY915" s="175"/>
      <c r="AZ915" s="175"/>
      <c r="BA915" s="175"/>
      <c r="BB915" s="175"/>
      <c r="BC915" s="175"/>
      <c r="BD915" s="175"/>
      <c r="BE915" s="175"/>
      <c r="BF915" s="175"/>
      <c r="BG915" s="175"/>
      <c r="BH915" s="175"/>
      <c r="BI915" s="175"/>
      <c r="BJ915" s="175"/>
      <c r="BK915" s="175"/>
      <c r="BL915" s="175"/>
      <c r="BM915" s="175"/>
      <c r="BN915" s="175"/>
      <c r="BO915" s="175"/>
      <c r="BP915" s="175"/>
      <c r="BQ915" s="175"/>
      <c r="BR915" s="175"/>
      <c r="BS915" s="175"/>
      <c r="BT915" s="175"/>
    </row>
    <row r="916" spans="2:72" s="174" customFormat="1" ht="12" customHeight="1">
      <c r="B916" s="47"/>
      <c r="C916" s="47"/>
      <c r="D916" s="47"/>
      <c r="E916" s="47"/>
      <c r="F916" s="47"/>
      <c r="G916" s="378"/>
      <c r="H916" s="47"/>
      <c r="I916" s="332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  <c r="AS916" s="175"/>
      <c r="AT916" s="175"/>
      <c r="AU916" s="175"/>
      <c r="AV916" s="175"/>
      <c r="AW916" s="175"/>
      <c r="AX916" s="175"/>
      <c r="AY916" s="175"/>
      <c r="AZ916" s="175"/>
      <c r="BA916" s="175"/>
      <c r="BB916" s="175"/>
      <c r="BC916" s="175"/>
      <c r="BD916" s="175"/>
      <c r="BE916" s="175"/>
      <c r="BF916" s="175"/>
      <c r="BG916" s="175"/>
      <c r="BH916" s="175"/>
      <c r="BI916" s="175"/>
      <c r="BJ916" s="175"/>
      <c r="BK916" s="175"/>
      <c r="BL916" s="175"/>
      <c r="BM916" s="175"/>
      <c r="BN916" s="175"/>
      <c r="BO916" s="175"/>
      <c r="BP916" s="175"/>
      <c r="BQ916" s="175"/>
      <c r="BR916" s="175"/>
      <c r="BS916" s="175"/>
      <c r="BT916" s="175"/>
    </row>
    <row r="917" spans="2:72" s="174" customFormat="1" ht="12" customHeight="1">
      <c r="B917" s="47"/>
      <c r="C917" s="47"/>
      <c r="D917" s="47"/>
      <c r="E917" s="47"/>
      <c r="F917" s="47"/>
      <c r="G917" s="378"/>
      <c r="H917" s="47"/>
      <c r="I917" s="332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5"/>
      <c r="AT917" s="175"/>
      <c r="AU917" s="175"/>
      <c r="AV917" s="175"/>
      <c r="AW917" s="175"/>
      <c r="AX917" s="175"/>
      <c r="AY917" s="175"/>
      <c r="AZ917" s="175"/>
      <c r="BA917" s="175"/>
      <c r="BB917" s="175"/>
      <c r="BC917" s="175"/>
      <c r="BD917" s="175"/>
      <c r="BE917" s="175"/>
      <c r="BF917" s="175"/>
      <c r="BG917" s="175"/>
      <c r="BH917" s="175"/>
      <c r="BI917" s="175"/>
      <c r="BJ917" s="175"/>
      <c r="BK917" s="175"/>
      <c r="BL917" s="175"/>
      <c r="BM917" s="175"/>
      <c r="BN917" s="175"/>
      <c r="BO917" s="175"/>
      <c r="BP917" s="175"/>
      <c r="BQ917" s="175"/>
      <c r="BR917" s="175"/>
      <c r="BS917" s="175"/>
      <c r="BT917" s="175"/>
    </row>
    <row r="918" spans="2:72" s="174" customFormat="1" ht="12" customHeight="1">
      <c r="B918" s="47"/>
      <c r="C918" s="47"/>
      <c r="D918" s="47"/>
      <c r="E918" s="47"/>
      <c r="F918" s="47"/>
      <c r="G918" s="378"/>
      <c r="H918" s="47"/>
      <c r="I918" s="332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  <c r="AW918" s="175"/>
      <c r="AX918" s="175"/>
      <c r="AY918" s="175"/>
      <c r="AZ918" s="175"/>
      <c r="BA918" s="175"/>
      <c r="BB918" s="175"/>
      <c r="BC918" s="175"/>
      <c r="BD918" s="175"/>
      <c r="BE918" s="175"/>
      <c r="BF918" s="175"/>
      <c r="BG918" s="175"/>
      <c r="BH918" s="175"/>
      <c r="BI918" s="175"/>
      <c r="BJ918" s="175"/>
      <c r="BK918" s="175"/>
      <c r="BL918" s="175"/>
      <c r="BM918" s="175"/>
      <c r="BN918" s="175"/>
      <c r="BO918" s="175"/>
      <c r="BP918" s="175"/>
      <c r="BQ918" s="175"/>
      <c r="BR918" s="175"/>
      <c r="BS918" s="175"/>
      <c r="BT918" s="175"/>
    </row>
    <row r="919" spans="2:72" s="174" customFormat="1" ht="12" customHeight="1">
      <c r="B919" s="47"/>
      <c r="C919" s="47"/>
      <c r="D919" s="47"/>
      <c r="E919" s="47"/>
      <c r="F919" s="47"/>
      <c r="G919" s="378"/>
      <c r="H919" s="47"/>
      <c r="I919" s="332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  <c r="AW919" s="175"/>
      <c r="AX919" s="175"/>
      <c r="AY919" s="175"/>
      <c r="AZ919" s="175"/>
      <c r="BA919" s="175"/>
      <c r="BB919" s="175"/>
      <c r="BC919" s="175"/>
      <c r="BD919" s="175"/>
      <c r="BE919" s="175"/>
      <c r="BF919" s="175"/>
      <c r="BG919" s="175"/>
      <c r="BH919" s="175"/>
      <c r="BI919" s="175"/>
      <c r="BJ919" s="175"/>
      <c r="BK919" s="175"/>
      <c r="BL919" s="175"/>
      <c r="BM919" s="175"/>
      <c r="BN919" s="175"/>
      <c r="BO919" s="175"/>
      <c r="BP919" s="175"/>
      <c r="BQ919" s="175"/>
      <c r="BR919" s="175"/>
      <c r="BS919" s="175"/>
      <c r="BT919" s="175"/>
    </row>
    <row r="920" spans="2:72" s="174" customFormat="1" ht="12" customHeight="1">
      <c r="B920" s="47"/>
      <c r="C920" s="47"/>
      <c r="D920" s="47"/>
      <c r="E920" s="47"/>
      <c r="F920" s="47"/>
      <c r="G920" s="378"/>
      <c r="H920" s="47"/>
      <c r="I920" s="332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  <c r="AW920" s="175"/>
      <c r="AX920" s="175"/>
      <c r="AY920" s="175"/>
      <c r="AZ920" s="175"/>
      <c r="BA920" s="175"/>
      <c r="BB920" s="175"/>
      <c r="BC920" s="175"/>
      <c r="BD920" s="175"/>
      <c r="BE920" s="175"/>
      <c r="BF920" s="175"/>
      <c r="BG920" s="175"/>
      <c r="BH920" s="175"/>
      <c r="BI920" s="175"/>
      <c r="BJ920" s="175"/>
      <c r="BK920" s="175"/>
      <c r="BL920" s="175"/>
      <c r="BM920" s="175"/>
      <c r="BN920" s="175"/>
      <c r="BO920" s="175"/>
      <c r="BP920" s="175"/>
      <c r="BQ920" s="175"/>
      <c r="BR920" s="175"/>
      <c r="BS920" s="175"/>
      <c r="BT920" s="175"/>
    </row>
    <row r="921" spans="2:72" s="174" customFormat="1" ht="12" customHeight="1">
      <c r="B921" s="47"/>
      <c r="C921" s="47"/>
      <c r="D921" s="47"/>
      <c r="E921" s="47"/>
      <c r="F921" s="47"/>
      <c r="G921" s="378"/>
      <c r="H921" s="47"/>
      <c r="I921" s="332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  <c r="AW921" s="175"/>
      <c r="AX921" s="175"/>
      <c r="AY921" s="175"/>
      <c r="AZ921" s="175"/>
      <c r="BA921" s="175"/>
      <c r="BB921" s="175"/>
      <c r="BC921" s="175"/>
      <c r="BD921" s="175"/>
      <c r="BE921" s="175"/>
      <c r="BF921" s="175"/>
      <c r="BG921" s="175"/>
      <c r="BH921" s="175"/>
      <c r="BI921" s="175"/>
      <c r="BJ921" s="175"/>
      <c r="BK921" s="175"/>
      <c r="BL921" s="175"/>
      <c r="BM921" s="175"/>
      <c r="BN921" s="175"/>
      <c r="BO921" s="175"/>
      <c r="BP921" s="175"/>
      <c r="BQ921" s="175"/>
      <c r="BR921" s="175"/>
      <c r="BS921" s="175"/>
      <c r="BT921" s="175"/>
    </row>
    <row r="922" spans="2:72" s="174" customFormat="1" ht="12" customHeight="1">
      <c r="B922" s="47"/>
      <c r="C922" s="47"/>
      <c r="D922" s="47"/>
      <c r="E922" s="47"/>
      <c r="F922" s="47"/>
      <c r="G922" s="378"/>
      <c r="H922" s="47"/>
      <c r="I922" s="332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  <c r="AW922" s="175"/>
      <c r="AX922" s="175"/>
      <c r="AY922" s="175"/>
      <c r="AZ922" s="175"/>
      <c r="BA922" s="175"/>
      <c r="BB922" s="175"/>
      <c r="BC922" s="175"/>
      <c r="BD922" s="175"/>
      <c r="BE922" s="175"/>
      <c r="BF922" s="175"/>
      <c r="BG922" s="175"/>
      <c r="BH922" s="175"/>
      <c r="BI922" s="175"/>
      <c r="BJ922" s="175"/>
      <c r="BK922" s="175"/>
      <c r="BL922" s="175"/>
      <c r="BM922" s="175"/>
      <c r="BN922" s="175"/>
      <c r="BO922" s="175"/>
      <c r="BP922" s="175"/>
      <c r="BQ922" s="175"/>
      <c r="BR922" s="175"/>
      <c r="BS922" s="175"/>
      <c r="BT922" s="175"/>
    </row>
    <row r="923" spans="2:72" s="174" customFormat="1" ht="12" customHeight="1">
      <c r="B923" s="47"/>
      <c r="C923" s="47"/>
      <c r="D923" s="47"/>
      <c r="E923" s="47"/>
      <c r="F923" s="47"/>
      <c r="G923" s="378"/>
      <c r="H923" s="47"/>
      <c r="I923" s="332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  <c r="AW923" s="175"/>
      <c r="AX923" s="175"/>
      <c r="AY923" s="175"/>
      <c r="AZ923" s="175"/>
      <c r="BA923" s="175"/>
      <c r="BB923" s="175"/>
      <c r="BC923" s="175"/>
      <c r="BD923" s="175"/>
      <c r="BE923" s="175"/>
      <c r="BF923" s="175"/>
      <c r="BG923" s="175"/>
      <c r="BH923" s="175"/>
      <c r="BI923" s="175"/>
      <c r="BJ923" s="175"/>
      <c r="BK923" s="175"/>
      <c r="BL923" s="175"/>
      <c r="BM923" s="175"/>
      <c r="BN923" s="175"/>
      <c r="BO923" s="175"/>
      <c r="BP923" s="175"/>
      <c r="BQ923" s="175"/>
      <c r="BR923" s="175"/>
      <c r="BS923" s="175"/>
      <c r="BT923" s="175"/>
    </row>
    <row r="924" spans="2:72" s="174" customFormat="1" ht="12" customHeight="1">
      <c r="B924" s="47"/>
      <c r="C924" s="47"/>
      <c r="D924" s="47"/>
      <c r="E924" s="47"/>
      <c r="F924" s="47"/>
      <c r="G924" s="378"/>
      <c r="H924" s="47"/>
      <c r="I924" s="332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  <c r="AW924" s="175"/>
      <c r="AX924" s="175"/>
      <c r="AY924" s="175"/>
      <c r="AZ924" s="175"/>
      <c r="BA924" s="175"/>
      <c r="BB924" s="175"/>
      <c r="BC924" s="175"/>
      <c r="BD924" s="175"/>
      <c r="BE924" s="175"/>
      <c r="BF924" s="175"/>
      <c r="BG924" s="175"/>
      <c r="BH924" s="175"/>
      <c r="BI924" s="175"/>
      <c r="BJ924" s="175"/>
      <c r="BK924" s="175"/>
      <c r="BL924" s="175"/>
      <c r="BM924" s="175"/>
      <c r="BN924" s="175"/>
      <c r="BO924" s="175"/>
      <c r="BP924" s="175"/>
      <c r="BQ924" s="175"/>
      <c r="BR924" s="175"/>
      <c r="BS924" s="175"/>
      <c r="BT924" s="175"/>
    </row>
    <row r="925" spans="2:72" s="174" customFormat="1" ht="12" customHeight="1">
      <c r="B925" s="137"/>
      <c r="C925" s="137"/>
      <c r="D925" s="137"/>
      <c r="E925" s="137"/>
      <c r="F925" s="137"/>
      <c r="G925" s="385"/>
      <c r="H925" s="137"/>
      <c r="I925" s="332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  <c r="AW925" s="175"/>
      <c r="AX925" s="175"/>
      <c r="AY925" s="175"/>
      <c r="AZ925" s="175"/>
      <c r="BA925" s="175"/>
      <c r="BB925" s="175"/>
      <c r="BC925" s="175"/>
      <c r="BD925" s="175"/>
      <c r="BE925" s="175"/>
      <c r="BF925" s="175"/>
      <c r="BG925" s="175"/>
      <c r="BH925" s="175"/>
      <c r="BI925" s="175"/>
      <c r="BJ925" s="175"/>
      <c r="BK925" s="175"/>
      <c r="BL925" s="175"/>
      <c r="BM925" s="175"/>
      <c r="BN925" s="175"/>
      <c r="BO925" s="175"/>
      <c r="BP925" s="175"/>
      <c r="BQ925" s="175"/>
      <c r="BR925" s="175"/>
      <c r="BS925" s="175"/>
      <c r="BT925" s="175"/>
    </row>
    <row r="926" spans="2:72" s="174" customFormat="1" ht="12" customHeight="1">
      <c r="B926" s="138" t="s">
        <v>28</v>
      </c>
      <c r="C926" s="172"/>
      <c r="D926" s="173"/>
      <c r="E926" s="156"/>
      <c r="F926" s="142"/>
      <c r="G926" s="40"/>
      <c r="H926" s="481">
        <f>SUM(H863:H925)</f>
        <v>15000</v>
      </c>
      <c r="I926" s="332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  <c r="AZ926" s="175"/>
      <c r="BA926" s="175"/>
      <c r="BB926" s="175"/>
      <c r="BC926" s="175"/>
      <c r="BD926" s="175"/>
      <c r="BE926" s="175"/>
      <c r="BF926" s="175"/>
      <c r="BG926" s="175"/>
      <c r="BH926" s="175"/>
      <c r="BI926" s="175"/>
      <c r="BJ926" s="175"/>
      <c r="BK926" s="175"/>
      <c r="BL926" s="175"/>
      <c r="BM926" s="175"/>
      <c r="BN926" s="175"/>
      <c r="BO926" s="175"/>
      <c r="BP926" s="175"/>
      <c r="BQ926" s="175"/>
      <c r="BR926" s="175"/>
      <c r="BS926" s="175"/>
      <c r="BT926" s="175"/>
    </row>
    <row r="927" spans="2:72" s="174" customFormat="1" ht="12" customHeight="1">
      <c r="B927" s="2"/>
      <c r="C927" s="2"/>
      <c r="D927" s="144">
        <v>315</v>
      </c>
      <c r="E927" s="147"/>
      <c r="F927" s="146"/>
      <c r="G927" s="373"/>
      <c r="H927" s="2"/>
      <c r="I927" s="332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  <c r="AW927" s="175"/>
      <c r="AX927" s="175"/>
      <c r="AY927" s="175"/>
      <c r="AZ927" s="175"/>
      <c r="BA927" s="175"/>
      <c r="BB927" s="175"/>
      <c r="BC927" s="175"/>
      <c r="BD927" s="175"/>
      <c r="BE927" s="175"/>
      <c r="BF927" s="175"/>
      <c r="BG927" s="175"/>
      <c r="BH927" s="175"/>
      <c r="BI927" s="175"/>
      <c r="BJ927" s="175"/>
      <c r="BK927" s="175"/>
      <c r="BL927" s="175"/>
      <c r="BM927" s="175"/>
      <c r="BN927" s="175"/>
      <c r="BO927" s="175"/>
      <c r="BP927" s="175"/>
      <c r="BQ927" s="175"/>
      <c r="BR927" s="175"/>
      <c r="BS927" s="175"/>
      <c r="BT927" s="175"/>
    </row>
    <row r="928" spans="2:72" s="174" customFormat="1" ht="12" customHeight="1">
      <c r="B928" s="148" t="s">
        <v>165</v>
      </c>
      <c r="C928" s="1"/>
      <c r="D928" s="2"/>
      <c r="E928" s="151"/>
      <c r="F928" s="150"/>
      <c r="G928" s="372"/>
      <c r="H928" s="1"/>
      <c r="I928" s="332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  <c r="AW928" s="175"/>
      <c r="AX928" s="175"/>
      <c r="AY928" s="175"/>
      <c r="AZ928" s="175"/>
      <c r="BA928" s="175"/>
      <c r="BB928" s="175"/>
      <c r="BC928" s="175"/>
      <c r="BD928" s="175"/>
      <c r="BE928" s="175"/>
      <c r="BF928" s="175"/>
      <c r="BG928" s="175"/>
      <c r="BH928" s="175"/>
      <c r="BI928" s="175"/>
      <c r="BJ928" s="175"/>
      <c r="BK928" s="175"/>
      <c r="BL928" s="175"/>
      <c r="BM928" s="175"/>
      <c r="BN928" s="175"/>
      <c r="BO928" s="175"/>
      <c r="BP928" s="175"/>
      <c r="BQ928" s="175"/>
      <c r="BR928" s="175"/>
      <c r="BS928" s="175"/>
      <c r="BT928" s="175"/>
    </row>
    <row r="929" spans="2:72" s="174" customFormat="1" ht="12" customHeight="1">
      <c r="B929" s="148" t="str">
        <f>B859</f>
        <v>SECTION C - ADDITIONAL SCOPE - GANDHI STATION - ALBERTINA SISULU</v>
      </c>
      <c r="C929" s="1"/>
      <c r="D929" s="2"/>
      <c r="E929" s="151"/>
      <c r="F929" s="150"/>
      <c r="G929" s="372"/>
      <c r="H929" s="1"/>
      <c r="I929" s="332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  <c r="AW929" s="175"/>
      <c r="AX929" s="175"/>
      <c r="AY929" s="175"/>
      <c r="AZ929" s="175"/>
      <c r="BA929" s="175"/>
      <c r="BB929" s="175"/>
      <c r="BC929" s="175"/>
      <c r="BD929" s="175"/>
      <c r="BE929" s="175"/>
      <c r="BF929" s="175"/>
      <c r="BG929" s="175"/>
      <c r="BH929" s="175"/>
      <c r="BI929" s="175"/>
      <c r="BJ929" s="175"/>
      <c r="BK929" s="175"/>
      <c r="BL929" s="175"/>
      <c r="BM929" s="175"/>
      <c r="BN929" s="175"/>
      <c r="BO929" s="175"/>
      <c r="BP929" s="175"/>
      <c r="BQ929" s="175"/>
      <c r="BR929" s="175"/>
      <c r="BS929" s="175"/>
      <c r="BT929" s="175"/>
    </row>
    <row r="930" spans="2:72" s="174" customFormat="1" ht="12" customHeight="1">
      <c r="B930" s="2"/>
      <c r="C930" s="333"/>
      <c r="E930" s="147"/>
      <c r="F930" s="146"/>
      <c r="G930" s="373"/>
      <c r="H930" s="2"/>
      <c r="I930" s="332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  <c r="AW930" s="175"/>
      <c r="AX930" s="175"/>
      <c r="AY930" s="175"/>
      <c r="AZ930" s="175"/>
      <c r="BA930" s="175"/>
      <c r="BB930" s="175"/>
      <c r="BC930" s="175"/>
      <c r="BD930" s="175"/>
      <c r="BE930" s="175"/>
      <c r="BF930" s="175"/>
      <c r="BG930" s="175"/>
      <c r="BH930" s="175"/>
      <c r="BI930" s="175"/>
      <c r="BJ930" s="175"/>
      <c r="BK930" s="175"/>
      <c r="BL930" s="175"/>
      <c r="BM930" s="175"/>
      <c r="BN930" s="175"/>
      <c r="BO930" s="175"/>
      <c r="BP930" s="175"/>
      <c r="BQ930" s="175"/>
      <c r="BR930" s="175"/>
      <c r="BS930" s="175"/>
      <c r="BT930" s="175"/>
    </row>
    <row r="931" spans="2:72" s="174" customFormat="1" ht="12" customHeight="1">
      <c r="B931" s="152" t="s">
        <v>100</v>
      </c>
      <c r="C931" s="10" t="s">
        <v>101</v>
      </c>
      <c r="D931" s="152" t="s">
        <v>102</v>
      </c>
      <c r="E931" s="152" t="s">
        <v>101</v>
      </c>
      <c r="F931" s="153" t="s">
        <v>101</v>
      </c>
      <c r="G931" s="374" t="s">
        <v>101</v>
      </c>
      <c r="H931" s="10" t="s">
        <v>7</v>
      </c>
      <c r="I931" s="332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  <c r="AW931" s="175"/>
      <c r="AX931" s="175"/>
      <c r="AY931" s="175"/>
      <c r="AZ931" s="175"/>
      <c r="BA931" s="175"/>
      <c r="BB931" s="175"/>
      <c r="BC931" s="175"/>
      <c r="BD931" s="175"/>
      <c r="BE931" s="175"/>
      <c r="BF931" s="175"/>
      <c r="BG931" s="175"/>
      <c r="BH931" s="175"/>
      <c r="BI931" s="175"/>
      <c r="BJ931" s="175"/>
      <c r="BK931" s="175"/>
      <c r="BL931" s="175"/>
      <c r="BM931" s="175"/>
      <c r="BN931" s="175"/>
      <c r="BO931" s="175"/>
      <c r="BP931" s="175"/>
      <c r="BQ931" s="175"/>
      <c r="BR931" s="175"/>
      <c r="BS931" s="175"/>
      <c r="BT931" s="175"/>
    </row>
    <row r="932" spans="2:72" s="174" customFormat="1" ht="12" customHeight="1">
      <c r="B932" s="154"/>
      <c r="C932" s="203"/>
      <c r="D932" s="8" t="s">
        <v>99</v>
      </c>
      <c r="E932" s="156"/>
      <c r="F932" s="142"/>
      <c r="G932" s="391"/>
      <c r="H932" s="6"/>
      <c r="I932" s="332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  <c r="AW932" s="175"/>
      <c r="AX932" s="175"/>
      <c r="AY932" s="175"/>
      <c r="AZ932" s="175"/>
      <c r="BA932" s="175"/>
      <c r="BB932" s="175"/>
      <c r="BC932" s="175"/>
      <c r="BD932" s="175"/>
      <c r="BE932" s="175"/>
      <c r="BF932" s="175"/>
      <c r="BG932" s="175"/>
      <c r="BH932" s="175"/>
      <c r="BI932" s="175"/>
      <c r="BJ932" s="175"/>
      <c r="BK932" s="175"/>
      <c r="BL932" s="175"/>
      <c r="BM932" s="175"/>
      <c r="BN932" s="175"/>
      <c r="BO932" s="175"/>
      <c r="BP932" s="175"/>
      <c r="BQ932" s="175"/>
      <c r="BR932" s="175"/>
      <c r="BS932" s="175"/>
      <c r="BT932" s="175"/>
    </row>
    <row r="933" spans="2:72" s="174" customFormat="1" ht="12" customHeight="1">
      <c r="B933" s="406">
        <v>1700</v>
      </c>
      <c r="C933" s="406"/>
      <c r="D933" s="407" t="s">
        <v>309</v>
      </c>
      <c r="E933" s="406"/>
      <c r="F933" s="215"/>
      <c r="G933" s="397"/>
      <c r="H933" s="408" t="s">
        <v>197</v>
      </c>
      <c r="I933" s="332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  <c r="AW933" s="175"/>
      <c r="AX933" s="175"/>
      <c r="AY933" s="175"/>
      <c r="AZ933" s="175"/>
      <c r="BA933" s="175"/>
      <c r="BB933" s="175"/>
      <c r="BC933" s="175"/>
      <c r="BD933" s="175"/>
      <c r="BE933" s="175"/>
      <c r="BF933" s="175"/>
      <c r="BG933" s="175"/>
      <c r="BH933" s="175"/>
      <c r="BI933" s="175"/>
      <c r="BJ933" s="175"/>
      <c r="BK933" s="175"/>
      <c r="BL933" s="175"/>
      <c r="BM933" s="175"/>
      <c r="BN933" s="175"/>
      <c r="BO933" s="175"/>
      <c r="BP933" s="175"/>
      <c r="BQ933" s="175"/>
      <c r="BR933" s="175"/>
      <c r="BS933" s="175"/>
      <c r="BT933" s="175"/>
    </row>
    <row r="934" spans="2:72" s="174" customFormat="1" ht="12" customHeight="1">
      <c r="B934" s="167"/>
      <c r="C934" s="167"/>
      <c r="D934" s="166"/>
      <c r="E934" s="165"/>
      <c r="F934" s="162"/>
      <c r="G934" s="409"/>
      <c r="H934" s="408"/>
      <c r="I934" s="332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  <c r="AW934" s="175"/>
      <c r="AX934" s="175"/>
      <c r="AY934" s="175"/>
      <c r="AZ934" s="175"/>
      <c r="BA934" s="175"/>
      <c r="BB934" s="175"/>
      <c r="BC934" s="175"/>
      <c r="BD934" s="175"/>
      <c r="BE934" s="175"/>
      <c r="BF934" s="175"/>
      <c r="BG934" s="175"/>
      <c r="BH934" s="175"/>
      <c r="BI934" s="175"/>
      <c r="BJ934" s="175"/>
      <c r="BK934" s="175"/>
      <c r="BL934" s="175"/>
      <c r="BM934" s="175"/>
      <c r="BN934" s="175"/>
      <c r="BO934" s="175"/>
      <c r="BP934" s="175"/>
      <c r="BQ934" s="175"/>
      <c r="BR934" s="175"/>
      <c r="BS934" s="175"/>
      <c r="BT934" s="175"/>
    </row>
    <row r="935" spans="2:72" s="174" customFormat="1" ht="12" customHeight="1">
      <c r="B935" s="165">
        <v>2100</v>
      </c>
      <c r="C935" s="165"/>
      <c r="D935" s="166" t="s">
        <v>350</v>
      </c>
      <c r="E935" s="165"/>
      <c r="F935" s="50"/>
      <c r="G935" s="409"/>
      <c r="H935" s="408" t="s">
        <v>197</v>
      </c>
      <c r="I935" s="332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5"/>
      <c r="AT935" s="175"/>
      <c r="AU935" s="175"/>
      <c r="AV935" s="175"/>
      <c r="AW935" s="175"/>
      <c r="AX935" s="175"/>
      <c r="AY935" s="175"/>
      <c r="AZ935" s="175"/>
      <c r="BA935" s="175"/>
      <c r="BB935" s="175"/>
      <c r="BC935" s="175"/>
      <c r="BD935" s="175"/>
      <c r="BE935" s="175"/>
      <c r="BF935" s="175"/>
      <c r="BG935" s="175"/>
      <c r="BH935" s="175"/>
      <c r="BI935" s="175"/>
      <c r="BJ935" s="175"/>
      <c r="BK935" s="175"/>
      <c r="BL935" s="175"/>
      <c r="BM935" s="175"/>
      <c r="BN935" s="175"/>
      <c r="BO935" s="175"/>
      <c r="BP935" s="175"/>
      <c r="BQ935" s="175"/>
      <c r="BR935" s="175"/>
      <c r="BS935" s="175"/>
      <c r="BT935" s="175"/>
    </row>
    <row r="936" spans="2:72" s="174" customFormat="1" ht="12" customHeight="1">
      <c r="B936" s="167"/>
      <c r="C936" s="167"/>
      <c r="D936" s="166"/>
      <c r="E936" s="165"/>
      <c r="F936" s="162"/>
      <c r="G936" s="409"/>
      <c r="H936" s="408"/>
      <c r="I936" s="332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5"/>
      <c r="AT936" s="175"/>
      <c r="AU936" s="175"/>
      <c r="AV936" s="175"/>
      <c r="AW936" s="175"/>
      <c r="AX936" s="175"/>
      <c r="AY936" s="175"/>
      <c r="AZ936" s="175"/>
      <c r="BA936" s="175"/>
      <c r="BB936" s="175"/>
      <c r="BC936" s="175"/>
      <c r="BD936" s="175"/>
      <c r="BE936" s="175"/>
      <c r="BF936" s="175"/>
      <c r="BG936" s="175"/>
      <c r="BH936" s="175"/>
      <c r="BI936" s="175"/>
      <c r="BJ936" s="175"/>
      <c r="BK936" s="175"/>
      <c r="BL936" s="175"/>
      <c r="BM936" s="175"/>
      <c r="BN936" s="175"/>
      <c r="BO936" s="175"/>
      <c r="BP936" s="175"/>
      <c r="BQ936" s="175"/>
      <c r="BR936" s="175"/>
      <c r="BS936" s="175"/>
      <c r="BT936" s="175"/>
    </row>
    <row r="937" spans="2:72" s="174" customFormat="1" ht="12" customHeight="1">
      <c r="B937" s="165">
        <v>2200</v>
      </c>
      <c r="C937" s="165"/>
      <c r="D937" s="166" t="s">
        <v>226</v>
      </c>
      <c r="E937" s="165"/>
      <c r="F937" s="50"/>
      <c r="G937" s="409"/>
      <c r="H937" s="408" t="s">
        <v>197</v>
      </c>
      <c r="I937" s="332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  <c r="AP937" s="175"/>
      <c r="AQ937" s="175"/>
      <c r="AR937" s="175"/>
      <c r="AS937" s="175"/>
      <c r="AT937" s="175"/>
      <c r="AU937" s="175"/>
      <c r="AV937" s="175"/>
      <c r="AW937" s="175"/>
      <c r="AX937" s="175"/>
      <c r="AY937" s="175"/>
      <c r="AZ937" s="175"/>
      <c r="BA937" s="175"/>
      <c r="BB937" s="175"/>
      <c r="BC937" s="175"/>
      <c r="BD937" s="175"/>
      <c r="BE937" s="175"/>
      <c r="BF937" s="175"/>
      <c r="BG937" s="175"/>
      <c r="BH937" s="175"/>
      <c r="BI937" s="175"/>
      <c r="BJ937" s="175"/>
      <c r="BK937" s="175"/>
      <c r="BL937" s="175"/>
      <c r="BM937" s="175"/>
      <c r="BN937" s="175"/>
      <c r="BO937" s="175"/>
      <c r="BP937" s="175"/>
      <c r="BQ937" s="175"/>
      <c r="BR937" s="175"/>
      <c r="BS937" s="175"/>
      <c r="BT937" s="175"/>
    </row>
    <row r="938" spans="2:72" s="174" customFormat="1" ht="12" customHeight="1">
      <c r="B938" s="165"/>
      <c r="C938" s="165"/>
      <c r="D938" s="166"/>
      <c r="E938" s="165"/>
      <c r="F938" s="50"/>
      <c r="G938" s="409"/>
      <c r="H938" s="408"/>
      <c r="I938" s="332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  <c r="AK938" s="175"/>
      <c r="AL938" s="175"/>
      <c r="AM938" s="175"/>
      <c r="AN938" s="175"/>
      <c r="AO938" s="175"/>
      <c r="AP938" s="175"/>
      <c r="AQ938" s="175"/>
      <c r="AR938" s="175"/>
      <c r="AS938" s="175"/>
      <c r="AT938" s="175"/>
      <c r="AU938" s="175"/>
      <c r="AV938" s="175"/>
      <c r="AW938" s="175"/>
      <c r="AX938" s="175"/>
      <c r="AY938" s="175"/>
      <c r="AZ938" s="175"/>
      <c r="BA938" s="175"/>
      <c r="BB938" s="175"/>
      <c r="BC938" s="175"/>
      <c r="BD938" s="175"/>
      <c r="BE938" s="175"/>
      <c r="BF938" s="175"/>
      <c r="BG938" s="175"/>
      <c r="BH938" s="175"/>
      <c r="BI938" s="175"/>
      <c r="BJ938" s="175"/>
      <c r="BK938" s="175"/>
      <c r="BL938" s="175"/>
      <c r="BM938" s="175"/>
      <c r="BN938" s="175"/>
      <c r="BO938" s="175"/>
      <c r="BP938" s="175"/>
      <c r="BQ938" s="175"/>
      <c r="BR938" s="175"/>
      <c r="BS938" s="175"/>
      <c r="BT938" s="175"/>
    </row>
    <row r="939" spans="2:72" s="174" customFormat="1" ht="12" customHeight="1">
      <c r="B939" s="165">
        <v>3300</v>
      </c>
      <c r="C939" s="165"/>
      <c r="D939" s="166" t="s">
        <v>186</v>
      </c>
      <c r="E939" s="165"/>
      <c r="F939" s="50"/>
      <c r="G939" s="409"/>
      <c r="H939" s="408">
        <f>H295</f>
        <v>0</v>
      </c>
      <c r="I939" s="332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  <c r="AK939" s="175"/>
      <c r="AL939" s="175"/>
      <c r="AM939" s="175"/>
      <c r="AN939" s="175"/>
      <c r="AO939" s="175"/>
      <c r="AP939" s="175"/>
      <c r="AQ939" s="175"/>
      <c r="AR939" s="175"/>
      <c r="AS939" s="175"/>
      <c r="AT939" s="175"/>
      <c r="AU939" s="175"/>
      <c r="AV939" s="175"/>
      <c r="AW939" s="175"/>
      <c r="AX939" s="175"/>
      <c r="AY939" s="175"/>
      <c r="AZ939" s="175"/>
      <c r="BA939" s="175"/>
      <c r="BB939" s="175"/>
      <c r="BC939" s="175"/>
      <c r="BD939" s="175"/>
      <c r="BE939" s="175"/>
      <c r="BF939" s="175"/>
      <c r="BG939" s="175"/>
      <c r="BH939" s="175"/>
      <c r="BI939" s="175"/>
      <c r="BJ939" s="175"/>
      <c r="BK939" s="175"/>
      <c r="BL939" s="175"/>
      <c r="BM939" s="175"/>
      <c r="BN939" s="175"/>
      <c r="BO939" s="175"/>
      <c r="BP939" s="175"/>
      <c r="BQ939" s="175"/>
      <c r="BR939" s="175"/>
      <c r="BS939" s="175"/>
      <c r="BT939" s="175"/>
    </row>
    <row r="940" spans="2:72" s="174" customFormat="1" ht="12" customHeight="1">
      <c r="B940" s="167"/>
      <c r="C940" s="167"/>
      <c r="D940" s="166"/>
      <c r="E940" s="165"/>
      <c r="F940" s="162"/>
      <c r="G940" s="409"/>
      <c r="H940" s="408"/>
      <c r="I940" s="332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  <c r="AK940" s="175"/>
      <c r="AL940" s="175"/>
      <c r="AM940" s="175"/>
      <c r="AN940" s="175"/>
      <c r="AO940" s="175"/>
      <c r="AP940" s="175"/>
      <c r="AQ940" s="175"/>
      <c r="AR940" s="175"/>
      <c r="AS940" s="175"/>
      <c r="AT940" s="175"/>
      <c r="AU940" s="175"/>
      <c r="AV940" s="175"/>
      <c r="AW940" s="175"/>
      <c r="AX940" s="175"/>
      <c r="AY940" s="175"/>
      <c r="AZ940" s="175"/>
      <c r="BA940" s="175"/>
      <c r="BB940" s="175"/>
      <c r="BC940" s="175"/>
      <c r="BD940" s="175"/>
      <c r="BE940" s="175"/>
      <c r="BF940" s="175"/>
      <c r="BG940" s="175"/>
      <c r="BH940" s="175"/>
      <c r="BI940" s="175"/>
      <c r="BJ940" s="175"/>
      <c r="BK940" s="175"/>
      <c r="BL940" s="175"/>
      <c r="BM940" s="175"/>
      <c r="BN940" s="175"/>
      <c r="BO940" s="175"/>
      <c r="BP940" s="175"/>
      <c r="BQ940" s="175"/>
      <c r="BR940" s="175"/>
      <c r="BS940" s="175"/>
      <c r="BT940" s="175"/>
    </row>
    <row r="941" spans="2:72" s="174" customFormat="1" ht="12" customHeight="1">
      <c r="B941" s="165">
        <v>3400</v>
      </c>
      <c r="C941" s="165"/>
      <c r="D941" s="166" t="s">
        <v>78</v>
      </c>
      <c r="E941" s="165"/>
      <c r="F941" s="50"/>
      <c r="G941" s="409"/>
      <c r="H941" s="408">
        <f>H350</f>
        <v>0</v>
      </c>
      <c r="I941" s="332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  <c r="AP941" s="175"/>
      <c r="AQ941" s="175"/>
      <c r="AR941" s="175"/>
      <c r="AS941" s="175"/>
      <c r="AT941" s="175"/>
      <c r="AU941" s="175"/>
      <c r="AV941" s="175"/>
      <c r="AW941" s="175"/>
      <c r="AX941" s="175"/>
      <c r="AY941" s="175"/>
      <c r="AZ941" s="175"/>
      <c r="BA941" s="175"/>
      <c r="BB941" s="175"/>
      <c r="BC941" s="175"/>
      <c r="BD941" s="175"/>
      <c r="BE941" s="175"/>
      <c r="BF941" s="175"/>
      <c r="BG941" s="175"/>
      <c r="BH941" s="175"/>
      <c r="BI941" s="175"/>
      <c r="BJ941" s="175"/>
      <c r="BK941" s="175"/>
      <c r="BL941" s="175"/>
      <c r="BM941" s="175"/>
      <c r="BN941" s="175"/>
      <c r="BO941" s="175"/>
      <c r="BP941" s="175"/>
      <c r="BQ941" s="175"/>
      <c r="BR941" s="175"/>
      <c r="BS941" s="175"/>
      <c r="BT941" s="175"/>
    </row>
    <row r="942" spans="2:72" s="174" customFormat="1">
      <c r="B942" s="165"/>
      <c r="C942" s="410"/>
      <c r="D942" s="166"/>
      <c r="E942" s="411"/>
      <c r="F942" s="50"/>
      <c r="G942" s="409"/>
      <c r="H942" s="408"/>
      <c r="I942" s="332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  <c r="AP942" s="175"/>
      <c r="AQ942" s="175"/>
      <c r="AR942" s="175"/>
      <c r="AS942" s="175"/>
      <c r="AT942" s="175"/>
      <c r="AU942" s="175"/>
      <c r="AV942" s="175"/>
      <c r="AW942" s="175"/>
      <c r="AX942" s="175"/>
      <c r="AY942" s="175"/>
      <c r="AZ942" s="175"/>
      <c r="BA942" s="175"/>
      <c r="BB942" s="175"/>
      <c r="BC942" s="175"/>
      <c r="BD942" s="175"/>
      <c r="BE942" s="175"/>
      <c r="BF942" s="175"/>
      <c r="BG942" s="175"/>
      <c r="BH942" s="175"/>
      <c r="BI942" s="175"/>
      <c r="BJ942" s="175"/>
      <c r="BK942" s="175"/>
      <c r="BL942" s="175"/>
      <c r="BM942" s="175"/>
      <c r="BN942" s="175"/>
      <c r="BO942" s="175"/>
      <c r="BP942" s="175"/>
      <c r="BQ942" s="175"/>
      <c r="BR942" s="175"/>
      <c r="BS942" s="175"/>
      <c r="BT942" s="175"/>
    </row>
    <row r="943" spans="2:72" s="2" customFormat="1" ht="12" customHeight="1">
      <c r="B943" s="165">
        <v>3500</v>
      </c>
      <c r="C943" s="165"/>
      <c r="D943" s="166" t="s">
        <v>122</v>
      </c>
      <c r="E943" s="165"/>
      <c r="F943" s="50"/>
      <c r="G943" s="409"/>
      <c r="H943" s="408">
        <f>H414</f>
        <v>0</v>
      </c>
      <c r="I943" s="332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  <c r="AA943" s="178"/>
      <c r="AB943" s="178"/>
      <c r="AC943" s="178"/>
      <c r="AD943" s="178"/>
      <c r="AE943" s="178"/>
      <c r="AF943" s="178"/>
      <c r="AG943" s="178"/>
      <c r="AH943" s="178"/>
      <c r="AI943" s="178"/>
      <c r="AJ943" s="178"/>
      <c r="AK943" s="178"/>
      <c r="AL943" s="178"/>
      <c r="AM943" s="178"/>
      <c r="AN943" s="178"/>
      <c r="AO943" s="178"/>
      <c r="AP943" s="178"/>
      <c r="AQ943" s="178"/>
      <c r="AR943" s="178"/>
      <c r="AS943" s="178"/>
      <c r="AT943" s="178"/>
      <c r="AU943" s="178"/>
      <c r="AV943" s="178"/>
      <c r="AW943" s="178"/>
      <c r="AX943" s="178"/>
      <c r="AY943" s="178"/>
      <c r="AZ943" s="178"/>
      <c r="BA943" s="178"/>
      <c r="BB943" s="178"/>
      <c r="BC943" s="178"/>
      <c r="BD943" s="178"/>
      <c r="BE943" s="178"/>
      <c r="BF943" s="178"/>
      <c r="BG943" s="178"/>
      <c r="BH943" s="178"/>
      <c r="BI943" s="178"/>
      <c r="BJ943" s="178"/>
      <c r="BK943" s="178"/>
      <c r="BL943" s="178"/>
      <c r="BM943" s="178"/>
      <c r="BN943" s="178"/>
      <c r="BO943" s="178"/>
      <c r="BP943" s="178"/>
      <c r="BQ943" s="178"/>
      <c r="BR943" s="178"/>
      <c r="BS943" s="178"/>
      <c r="BT943" s="178"/>
    </row>
    <row r="944" spans="2:72" s="1" customFormat="1" ht="15" customHeight="1">
      <c r="B944" s="167"/>
      <c r="C944" s="167"/>
      <c r="D944" s="166"/>
      <c r="E944" s="165"/>
      <c r="F944" s="162"/>
      <c r="G944" s="409"/>
      <c r="H944" s="408"/>
      <c r="I944" s="332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  <c r="AB944" s="180"/>
      <c r="AC944" s="180"/>
      <c r="AD944" s="180"/>
      <c r="AE944" s="180"/>
      <c r="AF944" s="180"/>
      <c r="AG944" s="180"/>
      <c r="AH944" s="180"/>
      <c r="AI944" s="180"/>
      <c r="AJ944" s="180"/>
      <c r="AK944" s="180"/>
      <c r="AL944" s="180"/>
      <c r="AM944" s="180"/>
      <c r="AN944" s="180"/>
      <c r="AO944" s="180"/>
      <c r="AP944" s="180"/>
      <c r="AQ944" s="180"/>
      <c r="AR944" s="180"/>
      <c r="AS944" s="180"/>
      <c r="AT944" s="180"/>
      <c r="AU944" s="180"/>
      <c r="AV944" s="180"/>
      <c r="AW944" s="180"/>
      <c r="AX944" s="180"/>
      <c r="AY944" s="180"/>
      <c r="AZ944" s="180"/>
      <c r="BA944" s="180"/>
      <c r="BB944" s="180"/>
      <c r="BC944" s="180"/>
      <c r="BD944" s="180"/>
      <c r="BE944" s="180"/>
      <c r="BF944" s="180"/>
      <c r="BG944" s="180"/>
      <c r="BH944" s="180"/>
      <c r="BI944" s="180"/>
      <c r="BJ944" s="180"/>
      <c r="BK944" s="180"/>
      <c r="BL944" s="180"/>
      <c r="BM944" s="180"/>
      <c r="BN944" s="180"/>
      <c r="BO944" s="180"/>
      <c r="BP944" s="180"/>
      <c r="BQ944" s="180"/>
      <c r="BR944" s="180"/>
      <c r="BS944" s="180"/>
      <c r="BT944" s="180"/>
    </row>
    <row r="945" spans="1:72" s="1" customFormat="1" ht="15" customHeight="1">
      <c r="B945" s="165">
        <v>4100</v>
      </c>
      <c r="C945" s="165"/>
      <c r="D945" s="166" t="s">
        <v>579</v>
      </c>
      <c r="E945" s="165"/>
      <c r="F945" s="50"/>
      <c r="G945" s="409"/>
      <c r="H945" s="408">
        <f>H480</f>
        <v>0</v>
      </c>
      <c r="I945" s="332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  <c r="AB945" s="180"/>
      <c r="AC945" s="180"/>
      <c r="AD945" s="180"/>
      <c r="AE945" s="180"/>
      <c r="AF945" s="180"/>
      <c r="AG945" s="180"/>
      <c r="AH945" s="180"/>
      <c r="AI945" s="180"/>
      <c r="AJ945" s="180"/>
      <c r="AK945" s="180"/>
      <c r="AL945" s="180"/>
      <c r="AM945" s="180"/>
      <c r="AN945" s="180"/>
      <c r="AO945" s="180"/>
      <c r="AP945" s="180"/>
      <c r="AQ945" s="180"/>
      <c r="AR945" s="180"/>
      <c r="AS945" s="180"/>
      <c r="AT945" s="180"/>
      <c r="AU945" s="180"/>
      <c r="AV945" s="180"/>
      <c r="AW945" s="180"/>
      <c r="AX945" s="180"/>
      <c r="AY945" s="180"/>
      <c r="AZ945" s="180"/>
      <c r="BA945" s="180"/>
      <c r="BB945" s="180"/>
      <c r="BC945" s="180"/>
      <c r="BD945" s="180"/>
      <c r="BE945" s="180"/>
      <c r="BF945" s="180"/>
      <c r="BG945" s="180"/>
      <c r="BH945" s="180"/>
      <c r="BI945" s="180"/>
      <c r="BJ945" s="180"/>
      <c r="BK945" s="180"/>
      <c r="BL945" s="180"/>
      <c r="BM945" s="180"/>
      <c r="BN945" s="180"/>
      <c r="BO945" s="180"/>
      <c r="BP945" s="180"/>
      <c r="BQ945" s="180"/>
      <c r="BR945" s="180"/>
      <c r="BS945" s="180"/>
      <c r="BT945" s="180"/>
    </row>
    <row r="946" spans="1:72" s="2" customFormat="1" ht="15" customHeight="1">
      <c r="B946" s="167"/>
      <c r="C946" s="167"/>
      <c r="D946" s="166"/>
      <c r="E946" s="165"/>
      <c r="F946" s="162"/>
      <c r="G946" s="409"/>
      <c r="H946" s="408"/>
      <c r="I946" s="332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  <c r="AA946" s="178"/>
      <c r="AB946" s="178"/>
      <c r="AC946" s="178"/>
      <c r="AD946" s="178"/>
      <c r="AE946" s="178"/>
      <c r="AF946" s="178"/>
      <c r="AG946" s="178"/>
      <c r="AH946" s="178"/>
      <c r="AI946" s="178"/>
      <c r="AJ946" s="178"/>
      <c r="AK946" s="178"/>
      <c r="AL946" s="178"/>
      <c r="AM946" s="178"/>
      <c r="AN946" s="178"/>
      <c r="AO946" s="178"/>
      <c r="AP946" s="178"/>
      <c r="AQ946" s="178"/>
      <c r="AR946" s="178"/>
      <c r="AS946" s="178"/>
      <c r="AT946" s="178"/>
      <c r="AU946" s="178"/>
      <c r="AV946" s="178"/>
      <c r="AW946" s="178"/>
      <c r="AX946" s="178"/>
      <c r="AY946" s="178"/>
      <c r="AZ946" s="178"/>
      <c r="BA946" s="178"/>
      <c r="BB946" s="178"/>
      <c r="BC946" s="178"/>
      <c r="BD946" s="178"/>
      <c r="BE946" s="178"/>
      <c r="BF946" s="178"/>
      <c r="BG946" s="178"/>
      <c r="BH946" s="178"/>
      <c r="BI946" s="178"/>
      <c r="BJ946" s="178"/>
      <c r="BK946" s="178"/>
      <c r="BL946" s="178"/>
      <c r="BM946" s="178"/>
      <c r="BN946" s="178"/>
      <c r="BO946" s="178"/>
      <c r="BP946" s="178"/>
      <c r="BQ946" s="178"/>
      <c r="BR946" s="178"/>
      <c r="BS946" s="178"/>
      <c r="BT946" s="178"/>
    </row>
    <row r="947" spans="1:72" s="174" customFormat="1" ht="15.45" customHeight="1">
      <c r="B947" s="165">
        <v>4200</v>
      </c>
      <c r="C947" s="165"/>
      <c r="D947" s="166" t="s">
        <v>81</v>
      </c>
      <c r="E947" s="165"/>
      <c r="F947" s="50"/>
      <c r="G947" s="409"/>
      <c r="H947" s="408">
        <f>H530</f>
        <v>0</v>
      </c>
      <c r="I947" s="332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  <c r="AJ947" s="175"/>
      <c r="AK947" s="175"/>
      <c r="AL947" s="175"/>
      <c r="AM947" s="175"/>
      <c r="AN947" s="175"/>
      <c r="AO947" s="175"/>
      <c r="AP947" s="175"/>
      <c r="AQ947" s="175"/>
      <c r="AR947" s="175"/>
      <c r="AS947" s="175"/>
      <c r="AT947" s="175"/>
      <c r="AU947" s="175"/>
      <c r="AV947" s="175"/>
      <c r="AW947" s="175"/>
      <c r="AX947" s="175"/>
      <c r="AY947" s="175"/>
      <c r="AZ947" s="175"/>
      <c r="BA947" s="175"/>
      <c r="BB947" s="175"/>
      <c r="BC947" s="175"/>
      <c r="BD947" s="175"/>
      <c r="BE947" s="175"/>
      <c r="BF947" s="175"/>
      <c r="BG947" s="175"/>
      <c r="BH947" s="175"/>
      <c r="BI947" s="175"/>
      <c r="BJ947" s="175"/>
      <c r="BK947" s="175"/>
      <c r="BL947" s="175"/>
      <c r="BM947" s="175"/>
      <c r="BN947" s="175"/>
      <c r="BO947" s="175"/>
      <c r="BP947" s="175"/>
      <c r="BQ947" s="175"/>
      <c r="BR947" s="175"/>
      <c r="BS947" s="175"/>
      <c r="BT947" s="175"/>
    </row>
    <row r="948" spans="1:72" s="174" customFormat="1" ht="20.100000000000001" customHeight="1">
      <c r="B948" s="167"/>
      <c r="C948" s="167"/>
      <c r="D948" s="166"/>
      <c r="E948" s="165"/>
      <c r="F948" s="162"/>
      <c r="G948" s="409"/>
      <c r="H948" s="408"/>
      <c r="I948" s="332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  <c r="AJ948" s="175"/>
      <c r="AK948" s="175"/>
      <c r="AL948" s="175"/>
      <c r="AM948" s="175"/>
      <c r="AN948" s="175"/>
      <c r="AO948" s="175"/>
      <c r="AP948" s="175"/>
      <c r="AQ948" s="175"/>
      <c r="AR948" s="175"/>
      <c r="AS948" s="175"/>
      <c r="AT948" s="175"/>
      <c r="AU948" s="175"/>
      <c r="AV948" s="175"/>
      <c r="AW948" s="175"/>
      <c r="AX948" s="175"/>
      <c r="AY948" s="175"/>
      <c r="AZ948" s="175"/>
      <c r="BA948" s="175"/>
      <c r="BB948" s="175"/>
      <c r="BC948" s="175"/>
      <c r="BD948" s="175"/>
      <c r="BE948" s="175"/>
      <c r="BF948" s="175"/>
      <c r="BG948" s="175"/>
      <c r="BH948" s="175"/>
      <c r="BI948" s="175"/>
      <c r="BJ948" s="175"/>
      <c r="BK948" s="175"/>
      <c r="BL948" s="175"/>
      <c r="BM948" s="175"/>
      <c r="BN948" s="175"/>
      <c r="BO948" s="175"/>
      <c r="BP948" s="175"/>
      <c r="BQ948" s="175"/>
      <c r="BR948" s="175"/>
      <c r="BS948" s="175"/>
      <c r="BT948" s="175"/>
    </row>
    <row r="949" spans="1:72" s="174" customFormat="1" ht="24" customHeight="1">
      <c r="A949" s="174">
        <v>1729</v>
      </c>
      <c r="B949" s="165">
        <v>5600</v>
      </c>
      <c r="C949" s="165"/>
      <c r="D949" s="166" t="s">
        <v>84</v>
      </c>
      <c r="E949" s="165"/>
      <c r="F949" s="50"/>
      <c r="G949" s="409"/>
      <c r="H949" s="408" t="s">
        <v>197</v>
      </c>
      <c r="I949" s="332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5"/>
      <c r="AK949" s="175"/>
      <c r="AL949" s="175"/>
      <c r="AM949" s="175"/>
      <c r="AN949" s="175"/>
      <c r="AO949" s="175"/>
      <c r="AP949" s="175"/>
      <c r="AQ949" s="175"/>
      <c r="AR949" s="175"/>
      <c r="AS949" s="175"/>
      <c r="AT949" s="175"/>
      <c r="AU949" s="175"/>
      <c r="AV949" s="175"/>
      <c r="AW949" s="175"/>
      <c r="AX949" s="175"/>
      <c r="AY949" s="175"/>
      <c r="AZ949" s="175"/>
      <c r="BA949" s="175"/>
      <c r="BB949" s="175"/>
      <c r="BC949" s="175"/>
      <c r="BD949" s="175"/>
      <c r="BE949" s="175"/>
      <c r="BF949" s="175"/>
      <c r="BG949" s="175"/>
      <c r="BH949" s="175"/>
      <c r="BI949" s="175"/>
      <c r="BJ949" s="175"/>
      <c r="BK949" s="175"/>
      <c r="BL949" s="175"/>
      <c r="BM949" s="175"/>
      <c r="BN949" s="175"/>
      <c r="BO949" s="175"/>
      <c r="BP949" s="175"/>
      <c r="BQ949" s="175"/>
      <c r="BR949" s="175"/>
      <c r="BS949" s="175"/>
      <c r="BT949" s="175"/>
    </row>
    <row r="950" spans="1:72" s="174" customFormat="1" ht="12" customHeight="1">
      <c r="A950" s="174">
        <v>1730</v>
      </c>
      <c r="B950" s="165">
        <v>5700</v>
      </c>
      <c r="C950" s="165"/>
      <c r="D950" s="166" t="s">
        <v>88</v>
      </c>
      <c r="E950" s="165"/>
      <c r="F950" s="50"/>
      <c r="G950" s="409"/>
      <c r="H950" s="408" t="s">
        <v>197</v>
      </c>
      <c r="I950" s="332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5"/>
      <c r="AK950" s="175"/>
      <c r="AL950" s="175"/>
      <c r="AM950" s="175"/>
      <c r="AN950" s="175"/>
      <c r="AO950" s="175"/>
      <c r="AP950" s="175"/>
      <c r="AQ950" s="175"/>
      <c r="AR950" s="175"/>
      <c r="AS950" s="175"/>
      <c r="AT950" s="175"/>
      <c r="AU950" s="175"/>
      <c r="AV950" s="175"/>
      <c r="AW950" s="175"/>
      <c r="AX950" s="175"/>
      <c r="AY950" s="175"/>
      <c r="AZ950" s="175"/>
      <c r="BA950" s="175"/>
      <c r="BB950" s="175"/>
      <c r="BC950" s="175"/>
      <c r="BD950" s="175"/>
      <c r="BE950" s="175"/>
      <c r="BF950" s="175"/>
      <c r="BG950" s="175"/>
      <c r="BH950" s="175"/>
      <c r="BI950" s="175"/>
      <c r="BJ950" s="175"/>
      <c r="BK950" s="175"/>
      <c r="BL950" s="175"/>
      <c r="BM950" s="175"/>
      <c r="BN950" s="175"/>
      <c r="BO950" s="175"/>
      <c r="BP950" s="175"/>
      <c r="BQ950" s="175"/>
      <c r="BR950" s="175"/>
      <c r="BS950" s="175"/>
      <c r="BT950" s="175"/>
    </row>
    <row r="951" spans="1:72" s="174" customFormat="1" ht="12" customHeight="1">
      <c r="B951" s="167"/>
      <c r="C951" s="167"/>
      <c r="D951" s="166"/>
      <c r="E951" s="165"/>
      <c r="F951" s="162"/>
      <c r="G951" s="409"/>
      <c r="H951" s="408"/>
      <c r="I951" s="332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  <c r="AA951" s="175"/>
      <c r="AB951" s="175"/>
      <c r="AC951" s="175"/>
      <c r="AD951" s="175"/>
      <c r="AE951" s="175"/>
      <c r="AF951" s="175"/>
      <c r="AG951" s="175"/>
      <c r="AH951" s="175"/>
      <c r="AI951" s="175"/>
      <c r="AJ951" s="175"/>
      <c r="AK951" s="175"/>
      <c r="AL951" s="175"/>
      <c r="AM951" s="175"/>
      <c r="AN951" s="175"/>
      <c r="AO951" s="175"/>
      <c r="AP951" s="175"/>
      <c r="AQ951" s="175"/>
      <c r="AR951" s="175"/>
      <c r="AS951" s="175"/>
      <c r="AT951" s="175"/>
      <c r="AU951" s="175"/>
      <c r="AV951" s="175"/>
      <c r="AW951" s="175"/>
      <c r="AX951" s="175"/>
      <c r="AY951" s="175"/>
      <c r="AZ951" s="175"/>
      <c r="BA951" s="175"/>
      <c r="BB951" s="175"/>
      <c r="BC951" s="175"/>
      <c r="BD951" s="175"/>
      <c r="BE951" s="175"/>
      <c r="BF951" s="175"/>
      <c r="BG951" s="175"/>
      <c r="BH951" s="175"/>
      <c r="BI951" s="175"/>
      <c r="BJ951" s="175"/>
      <c r="BK951" s="175"/>
      <c r="BL951" s="175"/>
      <c r="BM951" s="175"/>
      <c r="BN951" s="175"/>
      <c r="BO951" s="175"/>
      <c r="BP951" s="175"/>
      <c r="BQ951" s="175"/>
      <c r="BR951" s="175"/>
      <c r="BS951" s="175"/>
      <c r="BT951" s="175"/>
    </row>
    <row r="952" spans="1:72" s="174" customFormat="1" ht="12" customHeight="1">
      <c r="A952" s="174">
        <v>1732</v>
      </c>
      <c r="B952" s="165">
        <v>5800</v>
      </c>
      <c r="C952" s="165"/>
      <c r="D952" s="166" t="s">
        <v>526</v>
      </c>
      <c r="E952" s="165"/>
      <c r="F952" s="50"/>
      <c r="G952" s="409"/>
      <c r="H952" s="408" t="s">
        <v>197</v>
      </c>
      <c r="I952" s="332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  <c r="AA952" s="175"/>
      <c r="AB952" s="175"/>
      <c r="AC952" s="175"/>
      <c r="AD952" s="175"/>
      <c r="AE952" s="175"/>
      <c r="AF952" s="175"/>
      <c r="AG952" s="175"/>
      <c r="AH952" s="175"/>
      <c r="AI952" s="175"/>
      <c r="AJ952" s="175"/>
      <c r="AK952" s="175"/>
      <c r="AL952" s="175"/>
      <c r="AM952" s="175"/>
      <c r="AN952" s="175"/>
      <c r="AO952" s="175"/>
      <c r="AP952" s="175"/>
      <c r="AQ952" s="175"/>
      <c r="AR952" s="175"/>
      <c r="AS952" s="175"/>
      <c r="AT952" s="175"/>
      <c r="AU952" s="175"/>
      <c r="AV952" s="175"/>
      <c r="AW952" s="175"/>
      <c r="AX952" s="175"/>
      <c r="AY952" s="175"/>
      <c r="AZ952" s="175"/>
      <c r="BA952" s="175"/>
      <c r="BB952" s="175"/>
      <c r="BC952" s="175"/>
      <c r="BD952" s="175"/>
      <c r="BE952" s="175"/>
      <c r="BF952" s="175"/>
      <c r="BG952" s="175"/>
      <c r="BH952" s="175"/>
      <c r="BI952" s="175"/>
      <c r="BJ952" s="175"/>
      <c r="BK952" s="175"/>
      <c r="BL952" s="175"/>
      <c r="BM952" s="175"/>
      <c r="BN952" s="175"/>
      <c r="BO952" s="175"/>
      <c r="BP952" s="175"/>
      <c r="BQ952" s="175"/>
      <c r="BR952" s="175"/>
      <c r="BS952" s="175"/>
      <c r="BT952" s="175"/>
    </row>
    <row r="953" spans="1:72" s="174" customFormat="1" ht="12" customHeight="1">
      <c r="B953" s="165"/>
      <c r="C953" s="165"/>
      <c r="D953" s="166"/>
      <c r="E953" s="165"/>
      <c r="F953" s="50"/>
      <c r="G953" s="409"/>
      <c r="H953" s="408"/>
      <c r="I953" s="332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  <c r="AJ953" s="175"/>
      <c r="AK953" s="175"/>
      <c r="AL953" s="175"/>
      <c r="AM953" s="175"/>
      <c r="AN953" s="175"/>
      <c r="AO953" s="175"/>
      <c r="AP953" s="175"/>
      <c r="AQ953" s="175"/>
      <c r="AR953" s="175"/>
      <c r="AS953" s="175"/>
      <c r="AT953" s="175"/>
      <c r="AU953" s="175"/>
      <c r="AV953" s="175"/>
      <c r="AW953" s="175"/>
      <c r="AX953" s="175"/>
      <c r="AY953" s="175"/>
      <c r="AZ953" s="175"/>
      <c r="BA953" s="175"/>
      <c r="BB953" s="175"/>
      <c r="BC953" s="175"/>
      <c r="BD953" s="175"/>
      <c r="BE953" s="175"/>
      <c r="BF953" s="175"/>
      <c r="BG953" s="175"/>
      <c r="BH953" s="175"/>
      <c r="BI953" s="175"/>
      <c r="BJ953" s="175"/>
      <c r="BK953" s="175"/>
      <c r="BL953" s="175"/>
      <c r="BM953" s="175"/>
      <c r="BN953" s="175"/>
      <c r="BO953" s="175"/>
      <c r="BP953" s="175"/>
      <c r="BQ953" s="175"/>
      <c r="BR953" s="175"/>
      <c r="BS953" s="175"/>
      <c r="BT953" s="175"/>
    </row>
    <row r="954" spans="1:72" s="174" customFormat="1" ht="12" customHeight="1">
      <c r="B954" s="165">
        <v>5900</v>
      </c>
      <c r="C954" s="165"/>
      <c r="D954" s="166" t="str">
        <f>D728</f>
        <v>FINISHING THE ROAD AND ROAD RESERVE AND TREATING OLD ROADS</v>
      </c>
      <c r="E954" s="165"/>
      <c r="F954" s="50"/>
      <c r="G954" s="409"/>
      <c r="H954" s="408">
        <f>H785</f>
        <v>0</v>
      </c>
      <c r="I954" s="332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  <c r="AJ954" s="175"/>
      <c r="AK954" s="175"/>
      <c r="AL954" s="175"/>
      <c r="AM954" s="175"/>
      <c r="AN954" s="175"/>
      <c r="AO954" s="175"/>
      <c r="AP954" s="175"/>
      <c r="AQ954" s="175"/>
      <c r="AR954" s="175"/>
      <c r="AS954" s="175"/>
      <c r="AT954" s="175"/>
      <c r="AU954" s="175"/>
      <c r="AV954" s="175"/>
      <c r="AW954" s="175"/>
      <c r="AX954" s="175"/>
      <c r="AY954" s="175"/>
      <c r="AZ954" s="175"/>
      <c r="BA954" s="175"/>
      <c r="BB954" s="175"/>
      <c r="BC954" s="175"/>
      <c r="BD954" s="175"/>
      <c r="BE954" s="175"/>
      <c r="BF954" s="175"/>
      <c r="BG954" s="175"/>
      <c r="BH954" s="175"/>
      <c r="BI954" s="175"/>
      <c r="BJ954" s="175"/>
      <c r="BK954" s="175"/>
      <c r="BL954" s="175"/>
      <c r="BM954" s="175"/>
      <c r="BN954" s="175"/>
      <c r="BO954" s="175"/>
      <c r="BP954" s="175"/>
      <c r="BQ954" s="175"/>
      <c r="BR954" s="175"/>
      <c r="BS954" s="175"/>
      <c r="BT954" s="175"/>
    </row>
    <row r="955" spans="1:72" s="174" customFormat="1" ht="12" customHeight="1">
      <c r="B955" s="165"/>
      <c r="C955" s="165"/>
      <c r="D955" s="166"/>
      <c r="E955" s="165"/>
      <c r="F955" s="50"/>
      <c r="G955" s="409"/>
      <c r="H955" s="408"/>
      <c r="I955" s="332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  <c r="AJ955" s="175"/>
      <c r="AK955" s="175"/>
      <c r="AL955" s="175"/>
      <c r="AM955" s="175"/>
      <c r="AN955" s="175"/>
      <c r="AO955" s="175"/>
      <c r="AP955" s="175"/>
      <c r="AQ955" s="175"/>
      <c r="AR955" s="175"/>
      <c r="AS955" s="175"/>
      <c r="AT955" s="175"/>
      <c r="AU955" s="175"/>
      <c r="AV955" s="175"/>
      <c r="AW955" s="175"/>
      <c r="AX955" s="175"/>
      <c r="AY955" s="175"/>
      <c r="AZ955" s="175"/>
      <c r="BA955" s="175"/>
      <c r="BB955" s="175"/>
      <c r="BC955" s="175"/>
      <c r="BD955" s="175"/>
      <c r="BE955" s="175"/>
      <c r="BF955" s="175"/>
      <c r="BG955" s="175"/>
      <c r="BH955" s="175"/>
      <c r="BI955" s="175"/>
      <c r="BJ955" s="175"/>
      <c r="BK955" s="175"/>
      <c r="BL955" s="175"/>
      <c r="BM955" s="175"/>
      <c r="BN955" s="175"/>
      <c r="BO955" s="175"/>
      <c r="BP955" s="175"/>
      <c r="BQ955" s="175"/>
      <c r="BR955" s="175"/>
      <c r="BS955" s="175"/>
      <c r="BT955" s="175"/>
    </row>
    <row r="956" spans="1:72" s="174" customFormat="1">
      <c r="B956" s="165">
        <v>7300</v>
      </c>
      <c r="C956" s="165"/>
      <c r="D956" s="166" t="s">
        <v>580</v>
      </c>
      <c r="E956" s="165"/>
      <c r="F956" s="50"/>
      <c r="G956" s="409"/>
      <c r="H956" s="408" t="s">
        <v>197</v>
      </c>
      <c r="I956" s="332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  <c r="AK956" s="175"/>
      <c r="AL956" s="175"/>
      <c r="AM956" s="175"/>
      <c r="AN956" s="175"/>
      <c r="AO956" s="175"/>
      <c r="AP956" s="175"/>
      <c r="AQ956" s="175"/>
      <c r="AR956" s="175"/>
      <c r="AS956" s="175"/>
      <c r="AT956" s="175"/>
      <c r="AU956" s="175"/>
      <c r="AV956" s="175"/>
      <c r="AW956" s="175"/>
      <c r="AX956" s="175"/>
      <c r="AY956" s="175"/>
      <c r="AZ956" s="175"/>
      <c r="BA956" s="175"/>
      <c r="BB956" s="175"/>
      <c r="BC956" s="175"/>
      <c r="BD956" s="175"/>
      <c r="BE956" s="175"/>
      <c r="BF956" s="175"/>
      <c r="BG956" s="175"/>
      <c r="BH956" s="175"/>
      <c r="BI956" s="175"/>
      <c r="BJ956" s="175"/>
      <c r="BK956" s="175"/>
      <c r="BL956" s="175"/>
      <c r="BM956" s="175"/>
      <c r="BN956" s="175"/>
      <c r="BO956" s="175"/>
      <c r="BP956" s="175"/>
      <c r="BQ956" s="175"/>
      <c r="BR956" s="175"/>
      <c r="BS956" s="175"/>
      <c r="BT956" s="175"/>
    </row>
    <row r="957" spans="1:72" s="174" customFormat="1" ht="12" customHeight="1">
      <c r="B957" s="167"/>
      <c r="C957" s="167"/>
      <c r="D957" s="166"/>
      <c r="E957" s="165"/>
      <c r="F957" s="162"/>
      <c r="G957" s="409"/>
      <c r="H957" s="408"/>
      <c r="I957" s="332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  <c r="AK957" s="175"/>
      <c r="AL957" s="175"/>
      <c r="AM957" s="175"/>
      <c r="AN957" s="175"/>
      <c r="AO957" s="175"/>
      <c r="AP957" s="175"/>
      <c r="AQ957" s="175"/>
      <c r="AR957" s="175"/>
      <c r="AS957" s="175"/>
      <c r="AT957" s="175"/>
      <c r="AU957" s="175"/>
      <c r="AV957" s="175"/>
      <c r="AW957" s="175"/>
      <c r="AX957" s="175"/>
      <c r="AY957" s="175"/>
      <c r="AZ957" s="175"/>
      <c r="BA957" s="175"/>
      <c r="BB957" s="175"/>
      <c r="BC957" s="175"/>
      <c r="BD957" s="175"/>
      <c r="BE957" s="175"/>
      <c r="BF957" s="175"/>
      <c r="BG957" s="175"/>
      <c r="BH957" s="175"/>
      <c r="BI957" s="175"/>
      <c r="BJ957" s="175"/>
      <c r="BK957" s="175"/>
      <c r="BL957" s="175"/>
      <c r="BM957" s="175"/>
      <c r="BN957" s="175"/>
      <c r="BO957" s="175"/>
      <c r="BP957" s="175"/>
      <c r="BQ957" s="175"/>
      <c r="BR957" s="175"/>
      <c r="BS957" s="175"/>
      <c r="BT957" s="175"/>
    </row>
    <row r="958" spans="1:72" s="174" customFormat="1" ht="12" customHeight="1">
      <c r="B958" s="165">
        <v>8100</v>
      </c>
      <c r="C958" s="165"/>
      <c r="D958" s="166" t="s">
        <v>96</v>
      </c>
      <c r="E958" s="165"/>
      <c r="F958" s="50"/>
      <c r="G958" s="409"/>
      <c r="H958" s="408">
        <f>H926</f>
        <v>15000</v>
      </c>
      <c r="I958" s="332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  <c r="AK958" s="175"/>
      <c r="AL958" s="175"/>
      <c r="AM958" s="175"/>
      <c r="AN958" s="175"/>
      <c r="AO958" s="175"/>
      <c r="AP958" s="175"/>
      <c r="AQ958" s="175"/>
      <c r="AR958" s="175"/>
      <c r="AS958" s="175"/>
      <c r="AT958" s="175"/>
      <c r="AU958" s="175"/>
      <c r="AV958" s="175"/>
      <c r="AW958" s="175"/>
      <c r="AX958" s="175"/>
      <c r="AY958" s="175"/>
      <c r="AZ958" s="175"/>
      <c r="BA958" s="175"/>
      <c r="BB958" s="175"/>
      <c r="BC958" s="175"/>
      <c r="BD958" s="175"/>
      <c r="BE958" s="175"/>
      <c r="BF958" s="175"/>
      <c r="BG958" s="175"/>
      <c r="BH958" s="175"/>
      <c r="BI958" s="175"/>
      <c r="BJ958" s="175"/>
      <c r="BK958" s="175"/>
      <c r="BL958" s="175"/>
      <c r="BM958" s="175"/>
      <c r="BN958" s="175"/>
      <c r="BO958" s="175"/>
      <c r="BP958" s="175"/>
      <c r="BQ958" s="175"/>
      <c r="BR958" s="175"/>
      <c r="BS958" s="175"/>
      <c r="BT958" s="175"/>
    </row>
    <row r="959" spans="1:72" s="174" customFormat="1" ht="12" customHeight="1">
      <c r="B959" s="336"/>
      <c r="C959" s="336"/>
      <c r="D959" s="334"/>
      <c r="E959" s="336"/>
      <c r="F959" s="336"/>
      <c r="G959" s="378"/>
      <c r="H959" s="335"/>
      <c r="I959" s="332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  <c r="AK959" s="175"/>
      <c r="AL959" s="175"/>
      <c r="AM959" s="175"/>
      <c r="AN959" s="175"/>
      <c r="AO959" s="175"/>
      <c r="AP959" s="175"/>
      <c r="AQ959" s="175"/>
      <c r="AR959" s="175"/>
      <c r="AS959" s="175"/>
      <c r="AT959" s="175"/>
      <c r="AU959" s="175"/>
      <c r="AV959" s="175"/>
      <c r="AW959" s="175"/>
      <c r="AX959" s="175"/>
      <c r="AY959" s="175"/>
      <c r="AZ959" s="175"/>
      <c r="BA959" s="175"/>
      <c r="BB959" s="175"/>
      <c r="BC959" s="175"/>
      <c r="BD959" s="175"/>
      <c r="BE959" s="175"/>
      <c r="BF959" s="175"/>
      <c r="BG959" s="175"/>
      <c r="BH959" s="175"/>
      <c r="BI959" s="175"/>
      <c r="BJ959" s="175"/>
      <c r="BK959" s="175"/>
      <c r="BL959" s="175"/>
      <c r="BM959" s="175"/>
      <c r="BN959" s="175"/>
      <c r="BO959" s="175"/>
      <c r="BP959" s="175"/>
      <c r="BQ959" s="175"/>
      <c r="BR959" s="175"/>
      <c r="BS959" s="175"/>
      <c r="BT959" s="175"/>
    </row>
    <row r="960" spans="1:72" s="174" customFormat="1" ht="12" customHeight="1">
      <c r="B960" s="194"/>
      <c r="C960" s="194"/>
      <c r="D960" s="334"/>
      <c r="E960" s="194"/>
      <c r="F960" s="194"/>
      <c r="G960" s="378"/>
      <c r="H960" s="335"/>
      <c r="I960" s="332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  <c r="AK960" s="175"/>
      <c r="AL960" s="175"/>
      <c r="AM960" s="175"/>
      <c r="AN960" s="175"/>
      <c r="AO960" s="175"/>
      <c r="AP960" s="175"/>
      <c r="AQ960" s="175"/>
      <c r="AR960" s="175"/>
      <c r="AS960" s="175"/>
      <c r="AT960" s="175"/>
      <c r="AU960" s="175"/>
      <c r="AV960" s="175"/>
      <c r="AW960" s="175"/>
      <c r="AX960" s="175"/>
      <c r="AY960" s="175"/>
      <c r="AZ960" s="175"/>
      <c r="BA960" s="175"/>
      <c r="BB960" s="175"/>
      <c r="BC960" s="175"/>
      <c r="BD960" s="175"/>
      <c r="BE960" s="175"/>
      <c r="BF960" s="175"/>
      <c r="BG960" s="175"/>
      <c r="BH960" s="175"/>
      <c r="BI960" s="175"/>
      <c r="BJ960" s="175"/>
      <c r="BK960" s="175"/>
      <c r="BL960" s="175"/>
      <c r="BM960" s="175"/>
      <c r="BN960" s="175"/>
      <c r="BO960" s="175"/>
      <c r="BP960" s="175"/>
      <c r="BQ960" s="175"/>
      <c r="BR960" s="175"/>
      <c r="BS960" s="175"/>
      <c r="BT960" s="175"/>
    </row>
    <row r="961" spans="2:72" s="174" customFormat="1" ht="12" customHeight="1">
      <c r="B961" s="336"/>
      <c r="C961" s="336"/>
      <c r="D961" s="334"/>
      <c r="E961" s="336"/>
      <c r="F961" s="336"/>
      <c r="G961" s="378"/>
      <c r="H961" s="341"/>
      <c r="I961" s="332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  <c r="AK961" s="175"/>
      <c r="AL961" s="175"/>
      <c r="AM961" s="175"/>
      <c r="AN961" s="175"/>
      <c r="AO961" s="175"/>
      <c r="AP961" s="175"/>
      <c r="AQ961" s="175"/>
      <c r="AR961" s="175"/>
      <c r="AS961" s="175"/>
      <c r="AT961" s="175"/>
      <c r="AU961" s="175"/>
      <c r="AV961" s="175"/>
      <c r="AW961" s="175"/>
      <c r="AX961" s="175"/>
      <c r="AY961" s="175"/>
      <c r="AZ961" s="175"/>
      <c r="BA961" s="175"/>
      <c r="BB961" s="175"/>
      <c r="BC961" s="175"/>
      <c r="BD961" s="175"/>
      <c r="BE961" s="175"/>
      <c r="BF961" s="175"/>
      <c r="BG961" s="175"/>
      <c r="BH961" s="175"/>
      <c r="BI961" s="175"/>
      <c r="BJ961" s="175"/>
      <c r="BK961" s="175"/>
      <c r="BL961" s="175"/>
      <c r="BM961" s="175"/>
      <c r="BN961" s="175"/>
      <c r="BO961" s="175"/>
      <c r="BP961" s="175"/>
      <c r="BQ961" s="175"/>
      <c r="BR961" s="175"/>
      <c r="BS961" s="175"/>
      <c r="BT961" s="175"/>
    </row>
    <row r="962" spans="2:72" s="174" customFormat="1">
      <c r="B962" s="194"/>
      <c r="C962" s="194"/>
      <c r="D962" s="334"/>
      <c r="E962" s="194"/>
      <c r="F962" s="194"/>
      <c r="G962" s="378"/>
      <c r="H962" s="335"/>
      <c r="I962" s="332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  <c r="AP962" s="175"/>
      <c r="AQ962" s="175"/>
      <c r="AR962" s="175"/>
      <c r="AS962" s="175"/>
      <c r="AT962" s="175"/>
      <c r="AU962" s="175"/>
      <c r="AV962" s="175"/>
      <c r="AW962" s="175"/>
      <c r="AX962" s="175"/>
      <c r="AY962" s="175"/>
      <c r="AZ962" s="175"/>
      <c r="BA962" s="175"/>
      <c r="BB962" s="175"/>
      <c r="BC962" s="175"/>
      <c r="BD962" s="175"/>
      <c r="BE962" s="175"/>
      <c r="BF962" s="175"/>
      <c r="BG962" s="175"/>
      <c r="BH962" s="175"/>
      <c r="BI962" s="175"/>
      <c r="BJ962" s="175"/>
      <c r="BK962" s="175"/>
      <c r="BL962" s="175"/>
      <c r="BM962" s="175"/>
      <c r="BN962" s="175"/>
      <c r="BO962" s="175"/>
      <c r="BP962" s="175"/>
      <c r="BQ962" s="175"/>
      <c r="BR962" s="175"/>
      <c r="BS962" s="175"/>
      <c r="BT962" s="175"/>
    </row>
    <row r="963" spans="2:72" s="174" customFormat="1" ht="12" customHeight="1">
      <c r="B963" s="336"/>
      <c r="C963" s="336"/>
      <c r="D963" s="336"/>
      <c r="E963" s="336"/>
      <c r="F963" s="336"/>
      <c r="G963" s="378"/>
      <c r="H963" s="342"/>
      <c r="I963" s="332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  <c r="AJ963" s="175"/>
      <c r="AK963" s="175"/>
      <c r="AL963" s="175"/>
      <c r="AM963" s="175"/>
      <c r="AN963" s="175"/>
      <c r="AO963" s="175"/>
      <c r="AP963" s="175"/>
      <c r="AQ963" s="175"/>
      <c r="AR963" s="175"/>
      <c r="AS963" s="175"/>
      <c r="AT963" s="175"/>
      <c r="AU963" s="175"/>
      <c r="AV963" s="175"/>
      <c r="AW963" s="175"/>
      <c r="AX963" s="175"/>
      <c r="AY963" s="175"/>
      <c r="AZ963" s="175"/>
      <c r="BA963" s="175"/>
      <c r="BB963" s="175"/>
      <c r="BC963" s="175"/>
      <c r="BD963" s="175"/>
      <c r="BE963" s="175"/>
      <c r="BF963" s="175"/>
      <c r="BG963" s="175"/>
      <c r="BH963" s="175"/>
      <c r="BI963" s="175"/>
      <c r="BJ963" s="175"/>
      <c r="BK963" s="175"/>
      <c r="BL963" s="175"/>
      <c r="BM963" s="175"/>
      <c r="BN963" s="175"/>
      <c r="BO963" s="175"/>
      <c r="BP963" s="175"/>
      <c r="BQ963" s="175"/>
      <c r="BR963" s="175"/>
      <c r="BS963" s="175"/>
      <c r="BT963" s="175"/>
    </row>
    <row r="964" spans="2:72" s="174" customFormat="1" ht="12" customHeight="1">
      <c r="B964" s="194"/>
      <c r="C964" s="194"/>
      <c r="D964" s="334"/>
      <c r="E964" s="194"/>
      <c r="F964" s="194"/>
      <c r="G964" s="378"/>
      <c r="H964" s="335"/>
      <c r="I964" s="332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  <c r="AJ964" s="175"/>
      <c r="AK964" s="175"/>
      <c r="AL964" s="175"/>
      <c r="AM964" s="175"/>
      <c r="AN964" s="175"/>
      <c r="AO964" s="175"/>
      <c r="AP964" s="175"/>
      <c r="AQ964" s="175"/>
      <c r="AR964" s="175"/>
      <c r="AS964" s="175"/>
      <c r="AT964" s="175"/>
      <c r="AU964" s="175"/>
      <c r="AV964" s="175"/>
      <c r="AW964" s="175"/>
      <c r="AX964" s="175"/>
      <c r="AY964" s="175"/>
      <c r="AZ964" s="175"/>
      <c r="BA964" s="175"/>
      <c r="BB964" s="175"/>
      <c r="BC964" s="175"/>
      <c r="BD964" s="175"/>
      <c r="BE964" s="175"/>
      <c r="BF964" s="175"/>
      <c r="BG964" s="175"/>
      <c r="BH964" s="175"/>
      <c r="BI964" s="175"/>
      <c r="BJ964" s="175"/>
      <c r="BK964" s="175"/>
      <c r="BL964" s="175"/>
      <c r="BM964" s="175"/>
      <c r="BN964" s="175"/>
      <c r="BO964" s="175"/>
      <c r="BP964" s="175"/>
      <c r="BQ964" s="175"/>
      <c r="BR964" s="175"/>
      <c r="BS964" s="175"/>
      <c r="BT964" s="175"/>
    </row>
    <row r="965" spans="2:72" s="174" customFormat="1" ht="12" customHeight="1">
      <c r="B965" s="336"/>
      <c r="C965" s="336"/>
      <c r="D965" s="336"/>
      <c r="E965" s="336"/>
      <c r="F965" s="336"/>
      <c r="G965" s="378"/>
      <c r="H965" s="342"/>
      <c r="I965" s="332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  <c r="AK965" s="175"/>
      <c r="AL965" s="175"/>
      <c r="AM965" s="175"/>
      <c r="AN965" s="175"/>
      <c r="AO965" s="175"/>
      <c r="AP965" s="175"/>
      <c r="AQ965" s="175"/>
      <c r="AR965" s="175"/>
      <c r="AS965" s="175"/>
      <c r="AT965" s="175"/>
      <c r="AU965" s="175"/>
      <c r="AV965" s="175"/>
      <c r="AW965" s="175"/>
      <c r="AX965" s="175"/>
      <c r="AY965" s="175"/>
      <c r="AZ965" s="175"/>
      <c r="BA965" s="175"/>
      <c r="BB965" s="175"/>
      <c r="BC965" s="175"/>
      <c r="BD965" s="175"/>
      <c r="BE965" s="175"/>
      <c r="BF965" s="175"/>
      <c r="BG965" s="175"/>
      <c r="BH965" s="175"/>
      <c r="BI965" s="175"/>
      <c r="BJ965" s="175"/>
      <c r="BK965" s="175"/>
      <c r="BL965" s="175"/>
      <c r="BM965" s="175"/>
      <c r="BN965" s="175"/>
      <c r="BO965" s="175"/>
      <c r="BP965" s="175"/>
      <c r="BQ965" s="175"/>
      <c r="BR965" s="175"/>
      <c r="BS965" s="175"/>
      <c r="BT965" s="175"/>
    </row>
    <row r="966" spans="2:72" s="174" customFormat="1" ht="12" customHeight="1">
      <c r="B966" s="336"/>
      <c r="C966" s="336"/>
      <c r="D966" s="336"/>
      <c r="E966" s="336"/>
      <c r="F966" s="336"/>
      <c r="G966" s="378"/>
      <c r="H966" s="342"/>
      <c r="I966" s="332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  <c r="AA966" s="175"/>
      <c r="AB966" s="175"/>
      <c r="AC966" s="175"/>
      <c r="AD966" s="175"/>
      <c r="AE966" s="175"/>
      <c r="AF966" s="175"/>
      <c r="AG966" s="175"/>
      <c r="AH966" s="175"/>
      <c r="AI966" s="175"/>
      <c r="AJ966" s="175"/>
      <c r="AK966" s="175"/>
      <c r="AL966" s="175"/>
      <c r="AM966" s="175"/>
      <c r="AN966" s="175"/>
      <c r="AO966" s="175"/>
      <c r="AP966" s="175"/>
      <c r="AQ966" s="175"/>
      <c r="AR966" s="175"/>
      <c r="AS966" s="175"/>
      <c r="AT966" s="175"/>
      <c r="AU966" s="175"/>
      <c r="AV966" s="175"/>
      <c r="AW966" s="175"/>
      <c r="AX966" s="175"/>
      <c r="AY966" s="175"/>
      <c r="AZ966" s="175"/>
      <c r="BA966" s="175"/>
      <c r="BB966" s="175"/>
      <c r="BC966" s="175"/>
      <c r="BD966" s="175"/>
      <c r="BE966" s="175"/>
      <c r="BF966" s="175"/>
      <c r="BG966" s="175"/>
      <c r="BH966" s="175"/>
      <c r="BI966" s="175"/>
      <c r="BJ966" s="175"/>
      <c r="BK966" s="175"/>
      <c r="BL966" s="175"/>
      <c r="BM966" s="175"/>
      <c r="BN966" s="175"/>
      <c r="BO966" s="175"/>
      <c r="BP966" s="175"/>
      <c r="BQ966" s="175"/>
      <c r="BR966" s="175"/>
      <c r="BS966" s="175"/>
      <c r="BT966" s="175"/>
    </row>
    <row r="967" spans="2:72" s="174" customFormat="1" ht="12" customHeight="1">
      <c r="B967" s="194"/>
      <c r="C967" s="194"/>
      <c r="D967" s="194"/>
      <c r="E967" s="194"/>
      <c r="F967" s="194"/>
      <c r="G967" s="378"/>
      <c r="H967" s="343"/>
      <c r="I967" s="332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  <c r="AA967" s="175"/>
      <c r="AB967" s="175"/>
      <c r="AC967" s="175"/>
      <c r="AD967" s="175"/>
      <c r="AE967" s="175"/>
      <c r="AF967" s="175"/>
      <c r="AG967" s="175"/>
      <c r="AH967" s="175"/>
      <c r="AI967" s="175"/>
      <c r="AJ967" s="175"/>
      <c r="AK967" s="175"/>
      <c r="AL967" s="175"/>
      <c r="AM967" s="175"/>
      <c r="AN967" s="175"/>
      <c r="AO967" s="175"/>
      <c r="AP967" s="175"/>
      <c r="AQ967" s="175"/>
      <c r="AR967" s="175"/>
      <c r="AS967" s="175"/>
      <c r="AT967" s="175"/>
      <c r="AU967" s="175"/>
      <c r="AV967" s="175"/>
      <c r="AW967" s="175"/>
      <c r="AX967" s="175"/>
      <c r="AY967" s="175"/>
      <c r="AZ967" s="175"/>
      <c r="BA967" s="175"/>
      <c r="BB967" s="175"/>
      <c r="BC967" s="175"/>
      <c r="BD967" s="175"/>
      <c r="BE967" s="175"/>
      <c r="BF967" s="175"/>
      <c r="BG967" s="175"/>
      <c r="BH967" s="175"/>
      <c r="BI967" s="175"/>
      <c r="BJ967" s="175"/>
      <c r="BK967" s="175"/>
      <c r="BL967" s="175"/>
      <c r="BM967" s="175"/>
      <c r="BN967" s="175"/>
      <c r="BO967" s="175"/>
      <c r="BP967" s="175"/>
      <c r="BQ967" s="175"/>
      <c r="BR967" s="175"/>
      <c r="BS967" s="175"/>
      <c r="BT967" s="175"/>
    </row>
    <row r="968" spans="2:72" s="174" customFormat="1" ht="12" customHeight="1">
      <c r="B968" s="336"/>
      <c r="C968" s="336"/>
      <c r="D968" s="336"/>
      <c r="E968" s="336"/>
      <c r="F968" s="336"/>
      <c r="G968" s="378"/>
      <c r="H968" s="342"/>
      <c r="I968" s="332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  <c r="AA968" s="175"/>
      <c r="AB968" s="175"/>
      <c r="AC968" s="175"/>
      <c r="AD968" s="175"/>
      <c r="AE968" s="175"/>
      <c r="AF968" s="175"/>
      <c r="AG968" s="175"/>
      <c r="AH968" s="175"/>
      <c r="AI968" s="175"/>
      <c r="AJ968" s="175"/>
      <c r="AK968" s="175"/>
      <c r="AL968" s="175"/>
      <c r="AM968" s="175"/>
      <c r="AN968" s="175"/>
      <c r="AO968" s="175"/>
      <c r="AP968" s="175"/>
      <c r="AQ968" s="175"/>
      <c r="AR968" s="175"/>
      <c r="AS968" s="175"/>
      <c r="AT968" s="175"/>
      <c r="AU968" s="175"/>
      <c r="AV968" s="175"/>
      <c r="AW968" s="175"/>
      <c r="AX968" s="175"/>
      <c r="AY968" s="175"/>
      <c r="AZ968" s="175"/>
      <c r="BA968" s="175"/>
      <c r="BB968" s="175"/>
      <c r="BC968" s="175"/>
      <c r="BD968" s="175"/>
      <c r="BE968" s="175"/>
      <c r="BF968" s="175"/>
      <c r="BG968" s="175"/>
      <c r="BH968" s="175"/>
      <c r="BI968" s="175"/>
      <c r="BJ968" s="175"/>
      <c r="BK968" s="175"/>
      <c r="BL968" s="175"/>
      <c r="BM968" s="175"/>
      <c r="BN968" s="175"/>
      <c r="BO968" s="175"/>
      <c r="BP968" s="175"/>
      <c r="BQ968" s="175"/>
      <c r="BR968" s="175"/>
      <c r="BS968" s="175"/>
      <c r="BT968" s="175"/>
    </row>
    <row r="969" spans="2:72" s="174" customFormat="1" ht="12" customHeight="1">
      <c r="B969" s="194"/>
      <c r="C969" s="194"/>
      <c r="D969" s="194"/>
      <c r="E969" s="194"/>
      <c r="F969" s="194"/>
      <c r="G969" s="378"/>
      <c r="H969" s="343"/>
      <c r="I969" s="332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  <c r="AA969" s="175"/>
      <c r="AB969" s="175"/>
      <c r="AC969" s="175"/>
      <c r="AD969" s="175"/>
      <c r="AE969" s="175"/>
      <c r="AF969" s="175"/>
      <c r="AG969" s="175"/>
      <c r="AH969" s="175"/>
      <c r="AI969" s="175"/>
      <c r="AJ969" s="175"/>
      <c r="AK969" s="175"/>
      <c r="AL969" s="175"/>
      <c r="AM969" s="175"/>
      <c r="AN969" s="175"/>
      <c r="AO969" s="175"/>
      <c r="AP969" s="175"/>
      <c r="AQ969" s="175"/>
      <c r="AR969" s="175"/>
      <c r="AS969" s="175"/>
      <c r="AT969" s="175"/>
      <c r="AU969" s="175"/>
      <c r="AV969" s="175"/>
      <c r="AW969" s="175"/>
      <c r="AX969" s="175"/>
      <c r="AY969" s="175"/>
      <c r="AZ969" s="175"/>
      <c r="BA969" s="175"/>
      <c r="BB969" s="175"/>
      <c r="BC969" s="175"/>
      <c r="BD969" s="175"/>
      <c r="BE969" s="175"/>
      <c r="BF969" s="175"/>
      <c r="BG969" s="175"/>
      <c r="BH969" s="175"/>
      <c r="BI969" s="175"/>
      <c r="BJ969" s="175"/>
      <c r="BK969" s="175"/>
      <c r="BL969" s="175"/>
      <c r="BM969" s="175"/>
      <c r="BN969" s="175"/>
      <c r="BO969" s="175"/>
      <c r="BP969" s="175"/>
      <c r="BQ969" s="175"/>
      <c r="BR969" s="175"/>
      <c r="BS969" s="175"/>
      <c r="BT969" s="175"/>
    </row>
    <row r="970" spans="2:72" s="174" customFormat="1">
      <c r="B970" s="336"/>
      <c r="C970" s="336"/>
      <c r="D970" s="336"/>
      <c r="E970" s="336"/>
      <c r="F970" s="336"/>
      <c r="G970" s="378"/>
      <c r="H970" s="342"/>
      <c r="I970" s="332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  <c r="AA970" s="175"/>
      <c r="AB970" s="175"/>
      <c r="AC970" s="175"/>
      <c r="AD970" s="175"/>
      <c r="AE970" s="175"/>
      <c r="AF970" s="175"/>
      <c r="AG970" s="175"/>
      <c r="AH970" s="175"/>
      <c r="AI970" s="175"/>
      <c r="AJ970" s="175"/>
      <c r="AK970" s="175"/>
      <c r="AL970" s="175"/>
      <c r="AM970" s="175"/>
      <c r="AN970" s="175"/>
      <c r="AO970" s="175"/>
      <c r="AP970" s="175"/>
      <c r="AQ970" s="175"/>
      <c r="AR970" s="175"/>
      <c r="AS970" s="175"/>
      <c r="AT970" s="175"/>
      <c r="AU970" s="175"/>
      <c r="AV970" s="175"/>
      <c r="AW970" s="175"/>
      <c r="AX970" s="175"/>
      <c r="AY970" s="175"/>
      <c r="AZ970" s="175"/>
      <c r="BA970" s="175"/>
      <c r="BB970" s="175"/>
      <c r="BC970" s="175"/>
      <c r="BD970" s="175"/>
      <c r="BE970" s="175"/>
      <c r="BF970" s="175"/>
      <c r="BG970" s="175"/>
      <c r="BH970" s="175"/>
      <c r="BI970" s="175"/>
      <c r="BJ970" s="175"/>
      <c r="BK970" s="175"/>
      <c r="BL970" s="175"/>
      <c r="BM970" s="175"/>
      <c r="BN970" s="175"/>
      <c r="BO970" s="175"/>
      <c r="BP970" s="175"/>
      <c r="BQ970" s="175"/>
      <c r="BR970" s="175"/>
      <c r="BS970" s="175"/>
      <c r="BT970" s="175"/>
    </row>
    <row r="971" spans="2:72" s="174" customFormat="1" ht="12" customHeight="1">
      <c r="B971" s="194"/>
      <c r="C971" s="194"/>
      <c r="D971" s="194"/>
      <c r="E971" s="194"/>
      <c r="F971" s="194"/>
      <c r="G971" s="378"/>
      <c r="H971" s="343"/>
      <c r="I971" s="332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  <c r="AJ971" s="175"/>
      <c r="AK971" s="175"/>
      <c r="AL971" s="175"/>
      <c r="AM971" s="175"/>
      <c r="AN971" s="175"/>
      <c r="AO971" s="175"/>
      <c r="AP971" s="175"/>
      <c r="AQ971" s="175"/>
      <c r="AR971" s="175"/>
      <c r="AS971" s="175"/>
      <c r="AT971" s="175"/>
      <c r="AU971" s="175"/>
      <c r="AV971" s="175"/>
      <c r="AW971" s="175"/>
      <c r="AX971" s="175"/>
      <c r="AY971" s="175"/>
      <c r="AZ971" s="175"/>
      <c r="BA971" s="175"/>
      <c r="BB971" s="175"/>
      <c r="BC971" s="175"/>
      <c r="BD971" s="175"/>
      <c r="BE971" s="175"/>
      <c r="BF971" s="175"/>
      <c r="BG971" s="175"/>
      <c r="BH971" s="175"/>
      <c r="BI971" s="175"/>
      <c r="BJ971" s="175"/>
      <c r="BK971" s="175"/>
      <c r="BL971" s="175"/>
      <c r="BM971" s="175"/>
      <c r="BN971" s="175"/>
      <c r="BO971" s="175"/>
      <c r="BP971" s="175"/>
      <c r="BQ971" s="175"/>
      <c r="BR971" s="175"/>
      <c r="BS971" s="175"/>
      <c r="BT971" s="175"/>
    </row>
    <row r="972" spans="2:72" s="174" customFormat="1" ht="12" customHeight="1">
      <c r="B972" s="336"/>
      <c r="C972" s="336"/>
      <c r="D972" s="336"/>
      <c r="E972" s="336"/>
      <c r="F972" s="336"/>
      <c r="G972" s="378"/>
      <c r="H972" s="342"/>
      <c r="I972" s="332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  <c r="AJ972" s="175"/>
      <c r="AK972" s="175"/>
      <c r="AL972" s="175"/>
      <c r="AM972" s="175"/>
      <c r="AN972" s="175"/>
      <c r="AO972" s="175"/>
      <c r="AP972" s="175"/>
      <c r="AQ972" s="175"/>
      <c r="AR972" s="175"/>
      <c r="AS972" s="175"/>
      <c r="AT972" s="175"/>
      <c r="AU972" s="175"/>
      <c r="AV972" s="175"/>
      <c r="AW972" s="175"/>
      <c r="AX972" s="175"/>
      <c r="AY972" s="175"/>
      <c r="AZ972" s="175"/>
      <c r="BA972" s="175"/>
      <c r="BB972" s="175"/>
      <c r="BC972" s="175"/>
      <c r="BD972" s="175"/>
      <c r="BE972" s="175"/>
      <c r="BF972" s="175"/>
      <c r="BG972" s="175"/>
      <c r="BH972" s="175"/>
      <c r="BI972" s="175"/>
      <c r="BJ972" s="175"/>
      <c r="BK972" s="175"/>
      <c r="BL972" s="175"/>
      <c r="BM972" s="175"/>
      <c r="BN972" s="175"/>
      <c r="BO972" s="175"/>
      <c r="BP972" s="175"/>
      <c r="BQ972" s="175"/>
      <c r="BR972" s="175"/>
      <c r="BS972" s="175"/>
      <c r="BT972" s="175"/>
    </row>
    <row r="973" spans="2:72" s="174" customFormat="1" ht="12" customHeight="1">
      <c r="B973" s="194"/>
      <c r="C973" s="194"/>
      <c r="D973" s="194"/>
      <c r="E973" s="194"/>
      <c r="F973" s="194"/>
      <c r="G973" s="378"/>
      <c r="H973" s="343"/>
      <c r="I973" s="332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  <c r="AA973" s="175"/>
      <c r="AB973" s="175"/>
      <c r="AC973" s="175"/>
      <c r="AD973" s="175"/>
      <c r="AE973" s="175"/>
      <c r="AF973" s="175"/>
      <c r="AG973" s="175"/>
      <c r="AH973" s="175"/>
      <c r="AI973" s="175"/>
      <c r="AJ973" s="175"/>
      <c r="AK973" s="175"/>
      <c r="AL973" s="175"/>
      <c r="AM973" s="175"/>
      <c r="AN973" s="175"/>
      <c r="AO973" s="175"/>
      <c r="AP973" s="175"/>
      <c r="AQ973" s="175"/>
      <c r="AR973" s="175"/>
      <c r="AS973" s="175"/>
      <c r="AT973" s="175"/>
      <c r="AU973" s="175"/>
      <c r="AV973" s="175"/>
      <c r="AW973" s="175"/>
      <c r="AX973" s="175"/>
      <c r="AY973" s="175"/>
      <c r="AZ973" s="175"/>
      <c r="BA973" s="175"/>
      <c r="BB973" s="175"/>
      <c r="BC973" s="175"/>
      <c r="BD973" s="175"/>
      <c r="BE973" s="175"/>
      <c r="BF973" s="175"/>
      <c r="BG973" s="175"/>
      <c r="BH973" s="175"/>
      <c r="BI973" s="175"/>
      <c r="BJ973" s="175"/>
      <c r="BK973" s="175"/>
      <c r="BL973" s="175"/>
      <c r="BM973" s="175"/>
      <c r="BN973" s="175"/>
      <c r="BO973" s="175"/>
      <c r="BP973" s="175"/>
      <c r="BQ973" s="175"/>
      <c r="BR973" s="175"/>
      <c r="BS973" s="175"/>
      <c r="BT973" s="175"/>
    </row>
    <row r="974" spans="2:72" s="174" customFormat="1" ht="12" customHeight="1">
      <c r="B974" s="47"/>
      <c r="C974" s="47"/>
      <c r="D974" s="47"/>
      <c r="E974" s="47"/>
      <c r="F974" s="47"/>
      <c r="G974" s="378"/>
      <c r="H974" s="342"/>
      <c r="I974" s="332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  <c r="AJ974" s="175"/>
      <c r="AK974" s="175"/>
      <c r="AL974" s="175"/>
      <c r="AM974" s="175"/>
      <c r="AN974" s="175"/>
      <c r="AO974" s="175"/>
      <c r="AP974" s="175"/>
      <c r="AQ974" s="175"/>
      <c r="AR974" s="175"/>
      <c r="AS974" s="175"/>
      <c r="AT974" s="175"/>
      <c r="AU974" s="175"/>
      <c r="AV974" s="175"/>
      <c r="AW974" s="175"/>
      <c r="AX974" s="175"/>
      <c r="AY974" s="175"/>
      <c r="AZ974" s="175"/>
      <c r="BA974" s="175"/>
      <c r="BB974" s="175"/>
      <c r="BC974" s="175"/>
      <c r="BD974" s="175"/>
      <c r="BE974" s="175"/>
      <c r="BF974" s="175"/>
      <c r="BG974" s="175"/>
      <c r="BH974" s="175"/>
      <c r="BI974" s="175"/>
      <c r="BJ974" s="175"/>
      <c r="BK974" s="175"/>
      <c r="BL974" s="175"/>
      <c r="BM974" s="175"/>
      <c r="BN974" s="175"/>
      <c r="BO974" s="175"/>
      <c r="BP974" s="175"/>
      <c r="BQ974" s="175"/>
      <c r="BR974" s="175"/>
      <c r="BS974" s="175"/>
      <c r="BT974" s="175"/>
    </row>
    <row r="975" spans="2:72" s="174" customFormat="1">
      <c r="B975" s="42"/>
      <c r="C975" s="42"/>
      <c r="D975" s="328" t="s">
        <v>104</v>
      </c>
      <c r="E975" s="344"/>
      <c r="F975" s="345"/>
      <c r="G975" s="412"/>
      <c r="H975" s="17">
        <f>SUM(H933:H974)</f>
        <v>15000</v>
      </c>
      <c r="I975" s="332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  <c r="AK975" s="175"/>
      <c r="AL975" s="175"/>
      <c r="AM975" s="175"/>
      <c r="AN975" s="175"/>
      <c r="AO975" s="175"/>
      <c r="AP975" s="175"/>
      <c r="AQ975" s="175"/>
      <c r="AR975" s="175"/>
      <c r="AS975" s="175"/>
      <c r="AT975" s="175"/>
      <c r="AU975" s="175"/>
      <c r="AV975" s="175"/>
      <c r="AW975" s="175"/>
      <c r="AX975" s="175"/>
      <c r="AY975" s="175"/>
      <c r="AZ975" s="175"/>
      <c r="BA975" s="175"/>
      <c r="BB975" s="175"/>
      <c r="BC975" s="175"/>
      <c r="BD975" s="175"/>
      <c r="BE975" s="175"/>
      <c r="BF975" s="175"/>
      <c r="BG975" s="175"/>
      <c r="BH975" s="175"/>
      <c r="BI975" s="175"/>
      <c r="BJ975" s="175"/>
      <c r="BK975" s="175"/>
      <c r="BL975" s="175"/>
      <c r="BM975" s="175"/>
      <c r="BN975" s="175"/>
      <c r="BO975" s="175"/>
      <c r="BP975" s="175"/>
      <c r="BQ975" s="175"/>
      <c r="BR975" s="175"/>
      <c r="BS975" s="175"/>
      <c r="BT975" s="175"/>
    </row>
    <row r="976" spans="2:72" s="174" customFormat="1">
      <c r="B976" s="47"/>
      <c r="C976" s="47"/>
      <c r="D976" s="137"/>
      <c r="E976" s="346"/>
      <c r="F976" s="347"/>
      <c r="G976" s="413"/>
      <c r="H976" s="370"/>
      <c r="I976" s="332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  <c r="AK976" s="175"/>
      <c r="AL976" s="175"/>
      <c r="AM976" s="175"/>
      <c r="AN976" s="175"/>
      <c r="AO976" s="175"/>
      <c r="AP976" s="175"/>
      <c r="AQ976" s="175"/>
      <c r="AR976" s="175"/>
      <c r="AS976" s="175"/>
      <c r="AT976" s="175"/>
      <c r="AU976" s="175"/>
      <c r="AV976" s="175"/>
      <c r="AW976" s="175"/>
      <c r="AX976" s="175"/>
      <c r="AY976" s="175"/>
      <c r="AZ976" s="175"/>
      <c r="BA976" s="175"/>
      <c r="BB976" s="175"/>
      <c r="BC976" s="175"/>
      <c r="BD976" s="175"/>
      <c r="BE976" s="175"/>
      <c r="BF976" s="175"/>
      <c r="BG976" s="175"/>
      <c r="BH976" s="175"/>
      <c r="BI976" s="175"/>
      <c r="BJ976" s="175"/>
      <c r="BK976" s="175"/>
      <c r="BL976" s="175"/>
      <c r="BM976" s="175"/>
      <c r="BN976" s="175"/>
      <c r="BO976" s="175"/>
      <c r="BP976" s="175"/>
      <c r="BQ976" s="175"/>
      <c r="BR976" s="175"/>
      <c r="BS976" s="175"/>
      <c r="BT976" s="175"/>
    </row>
    <row r="977" spans="2:72" s="174" customFormat="1" ht="12" customHeight="1">
      <c r="B977" s="139"/>
      <c r="C977" s="348"/>
      <c r="D977" s="559" t="s">
        <v>632</v>
      </c>
      <c r="E977" s="559"/>
      <c r="F977" s="559"/>
      <c r="G977" s="391"/>
      <c r="H977" s="17">
        <f>H975</f>
        <v>15000</v>
      </c>
      <c r="I977" s="332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  <c r="AJ977" s="175"/>
      <c r="AK977" s="175"/>
      <c r="AL977" s="175"/>
      <c r="AM977" s="175"/>
      <c r="AN977" s="175"/>
      <c r="AO977" s="175"/>
      <c r="AP977" s="175"/>
      <c r="AQ977" s="175"/>
      <c r="AR977" s="175"/>
      <c r="AS977" s="175"/>
      <c r="AT977" s="175"/>
      <c r="AU977" s="175"/>
      <c r="AV977" s="175"/>
      <c r="AW977" s="175"/>
      <c r="AX977" s="175"/>
      <c r="AY977" s="175"/>
      <c r="AZ977" s="175"/>
      <c r="BA977" s="175"/>
      <c r="BB977" s="175"/>
      <c r="BC977" s="175"/>
      <c r="BD977" s="175"/>
      <c r="BE977" s="175"/>
      <c r="BF977" s="175"/>
      <c r="BG977" s="175"/>
      <c r="BH977" s="175"/>
      <c r="BI977" s="175"/>
      <c r="BJ977" s="175"/>
      <c r="BK977" s="175"/>
      <c r="BL977" s="175"/>
      <c r="BM977" s="175"/>
      <c r="BN977" s="175"/>
      <c r="BO977" s="175"/>
      <c r="BP977" s="175"/>
      <c r="BQ977" s="175"/>
      <c r="BR977" s="175"/>
      <c r="BS977" s="175"/>
      <c r="BT977" s="175"/>
    </row>
    <row r="978" spans="2:72" s="174" customFormat="1" ht="12" customHeight="1">
      <c r="B978" s="2"/>
      <c r="C978" s="2"/>
      <c r="D978" s="144"/>
      <c r="E978" s="147"/>
      <c r="F978" s="146"/>
      <c r="G978" s="373"/>
      <c r="H978" s="2"/>
      <c r="I978" s="332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  <c r="AJ978" s="175"/>
      <c r="AK978" s="175"/>
      <c r="AL978" s="175"/>
      <c r="AM978" s="175"/>
      <c r="AN978" s="175"/>
      <c r="AO978" s="175"/>
      <c r="AP978" s="175"/>
      <c r="AQ978" s="175"/>
      <c r="AR978" s="175"/>
      <c r="AS978" s="175"/>
      <c r="AT978" s="175"/>
      <c r="AU978" s="175"/>
      <c r="AV978" s="175"/>
      <c r="AW978" s="175"/>
      <c r="AX978" s="175"/>
      <c r="AY978" s="175"/>
      <c r="AZ978" s="175"/>
      <c r="BA978" s="175"/>
      <c r="BB978" s="175"/>
      <c r="BC978" s="175"/>
      <c r="BD978" s="175"/>
      <c r="BE978" s="175"/>
      <c r="BF978" s="175"/>
      <c r="BG978" s="175"/>
      <c r="BH978" s="175"/>
      <c r="BI978" s="175"/>
      <c r="BJ978" s="175"/>
      <c r="BK978" s="175"/>
      <c r="BL978" s="175"/>
      <c r="BM978" s="175"/>
      <c r="BN978" s="175"/>
      <c r="BO978" s="175"/>
      <c r="BP978" s="175"/>
      <c r="BQ978" s="175"/>
      <c r="BR978" s="175"/>
      <c r="BS978" s="175"/>
      <c r="BT978" s="175"/>
    </row>
    <row r="979" spans="2:72" s="174" customFormat="1" ht="12" customHeight="1">
      <c r="B979" s="4"/>
      <c r="C979" s="4"/>
      <c r="D979" s="2"/>
      <c r="E979" s="349"/>
      <c r="F979" s="350"/>
      <c r="G979" s="414"/>
      <c r="H979" s="4"/>
      <c r="I979" s="332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  <c r="AK979" s="175"/>
      <c r="AL979" s="175"/>
      <c r="AM979" s="175"/>
      <c r="AN979" s="175"/>
      <c r="AO979" s="175"/>
      <c r="AP979" s="175"/>
      <c r="AQ979" s="175"/>
      <c r="AR979" s="175"/>
      <c r="AS979" s="175"/>
      <c r="AT979" s="175"/>
      <c r="AU979" s="175"/>
      <c r="AV979" s="175"/>
      <c r="AW979" s="175"/>
      <c r="AX979" s="175"/>
      <c r="AY979" s="175"/>
      <c r="AZ979" s="175"/>
      <c r="BA979" s="175"/>
      <c r="BB979" s="175"/>
      <c r="BC979" s="175"/>
      <c r="BD979" s="175"/>
      <c r="BE979" s="175"/>
      <c r="BF979" s="175"/>
      <c r="BG979" s="175"/>
      <c r="BH979" s="175"/>
      <c r="BI979" s="175"/>
      <c r="BJ979" s="175"/>
      <c r="BK979" s="175"/>
      <c r="BL979" s="175"/>
      <c r="BM979" s="175"/>
      <c r="BN979" s="175"/>
      <c r="BO979" s="175"/>
      <c r="BP979" s="175"/>
      <c r="BQ979" s="175"/>
      <c r="BR979" s="175"/>
      <c r="BS979" s="175"/>
      <c r="BT979" s="175"/>
    </row>
    <row r="980" spans="2:72" s="174" customFormat="1" ht="12" customHeight="1">
      <c r="B980" s="4"/>
      <c r="C980" s="4"/>
      <c r="D980" s="2"/>
      <c r="E980" s="349"/>
      <c r="F980" s="350"/>
      <c r="G980" s="414"/>
      <c r="H980" s="4"/>
      <c r="I980" s="332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  <c r="AK980" s="175"/>
      <c r="AL980" s="175"/>
      <c r="AM980" s="175"/>
      <c r="AN980" s="175"/>
      <c r="AO980" s="175"/>
      <c r="AP980" s="175"/>
      <c r="AQ980" s="175"/>
      <c r="AR980" s="175"/>
      <c r="AS980" s="175"/>
      <c r="AT980" s="175"/>
      <c r="AU980" s="175"/>
      <c r="AV980" s="175"/>
      <c r="AW980" s="175"/>
      <c r="AX980" s="175"/>
      <c r="AY980" s="175"/>
      <c r="AZ980" s="175"/>
      <c r="BA980" s="175"/>
      <c r="BB980" s="175"/>
      <c r="BC980" s="175"/>
      <c r="BD980" s="175"/>
      <c r="BE980" s="175"/>
      <c r="BF980" s="175"/>
      <c r="BG980" s="175"/>
      <c r="BH980" s="175"/>
      <c r="BI980" s="175"/>
      <c r="BJ980" s="175"/>
      <c r="BK980" s="175"/>
      <c r="BL980" s="175"/>
      <c r="BM980" s="175"/>
      <c r="BN980" s="175"/>
      <c r="BO980" s="175"/>
      <c r="BP980" s="175"/>
      <c r="BQ980" s="175"/>
      <c r="BR980" s="175"/>
      <c r="BS980" s="175"/>
      <c r="BT980" s="175"/>
    </row>
    <row r="981" spans="2:72" s="174" customFormat="1" ht="12" customHeight="1">
      <c r="B981" s="4"/>
      <c r="C981" s="4"/>
      <c r="D981" s="2"/>
      <c r="E981" s="349"/>
      <c r="F981" s="350"/>
      <c r="G981" s="414"/>
      <c r="H981" s="4"/>
      <c r="I981" s="332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  <c r="AK981" s="175"/>
      <c r="AL981" s="175"/>
      <c r="AM981" s="175"/>
      <c r="AN981" s="175"/>
      <c r="AO981" s="175"/>
      <c r="AP981" s="175"/>
      <c r="AQ981" s="175"/>
      <c r="AR981" s="175"/>
      <c r="AS981" s="175"/>
      <c r="AT981" s="175"/>
      <c r="AU981" s="175"/>
      <c r="AV981" s="175"/>
      <c r="AW981" s="175"/>
      <c r="AX981" s="175"/>
      <c r="AY981" s="175"/>
      <c r="AZ981" s="175"/>
      <c r="BA981" s="175"/>
      <c r="BB981" s="175"/>
      <c r="BC981" s="175"/>
      <c r="BD981" s="175"/>
      <c r="BE981" s="175"/>
      <c r="BF981" s="175"/>
      <c r="BG981" s="175"/>
      <c r="BH981" s="175"/>
      <c r="BI981" s="175"/>
      <c r="BJ981" s="175"/>
      <c r="BK981" s="175"/>
      <c r="BL981" s="175"/>
      <c r="BM981" s="175"/>
      <c r="BN981" s="175"/>
      <c r="BO981" s="175"/>
      <c r="BP981" s="175"/>
      <c r="BQ981" s="175"/>
      <c r="BR981" s="175"/>
      <c r="BS981" s="175"/>
      <c r="BT981" s="175"/>
    </row>
    <row r="982" spans="2:72" s="174" customFormat="1" ht="12" customHeight="1">
      <c r="B982" s="4"/>
      <c r="C982" s="4"/>
      <c r="D982" s="2"/>
      <c r="E982" s="349"/>
      <c r="F982" s="350"/>
      <c r="G982" s="414"/>
      <c r="H982" s="4"/>
      <c r="I982" s="332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  <c r="AK982" s="175"/>
      <c r="AL982" s="175"/>
      <c r="AM982" s="175"/>
      <c r="AN982" s="175"/>
      <c r="AO982" s="175"/>
      <c r="AP982" s="175"/>
      <c r="AQ982" s="175"/>
      <c r="AR982" s="175"/>
      <c r="AS982" s="175"/>
      <c r="AT982" s="175"/>
      <c r="AU982" s="175"/>
      <c r="AV982" s="175"/>
      <c r="AW982" s="175"/>
      <c r="AX982" s="175"/>
      <c r="AY982" s="175"/>
      <c r="AZ982" s="175"/>
      <c r="BA982" s="175"/>
      <c r="BB982" s="175"/>
      <c r="BC982" s="175"/>
      <c r="BD982" s="175"/>
      <c r="BE982" s="175"/>
      <c r="BF982" s="175"/>
      <c r="BG982" s="175"/>
      <c r="BH982" s="175"/>
      <c r="BI982" s="175"/>
      <c r="BJ982" s="175"/>
      <c r="BK982" s="175"/>
      <c r="BL982" s="175"/>
      <c r="BM982" s="175"/>
      <c r="BN982" s="175"/>
      <c r="BO982" s="175"/>
      <c r="BP982" s="175"/>
      <c r="BQ982" s="175"/>
      <c r="BR982" s="175"/>
      <c r="BS982" s="175"/>
      <c r="BT982" s="175"/>
    </row>
    <row r="983" spans="2:72" s="174" customFormat="1" ht="12" customHeight="1">
      <c r="B983" s="4"/>
      <c r="C983" s="4"/>
      <c r="D983" s="2"/>
      <c r="E983" s="349"/>
      <c r="F983" s="350"/>
      <c r="G983" s="414"/>
      <c r="H983" s="4"/>
      <c r="I983" s="332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5"/>
      <c r="AI983" s="175"/>
      <c r="AJ983" s="175"/>
      <c r="AK983" s="175"/>
      <c r="AL983" s="175"/>
      <c r="AM983" s="175"/>
      <c r="AN983" s="175"/>
      <c r="AO983" s="175"/>
      <c r="AP983" s="175"/>
      <c r="AQ983" s="175"/>
      <c r="AR983" s="175"/>
      <c r="AS983" s="175"/>
      <c r="AT983" s="175"/>
      <c r="AU983" s="175"/>
      <c r="AV983" s="175"/>
      <c r="AW983" s="175"/>
      <c r="AX983" s="175"/>
      <c r="AY983" s="175"/>
      <c r="AZ983" s="175"/>
      <c r="BA983" s="175"/>
      <c r="BB983" s="175"/>
      <c r="BC983" s="175"/>
      <c r="BD983" s="175"/>
      <c r="BE983" s="175"/>
      <c r="BF983" s="175"/>
      <c r="BG983" s="175"/>
      <c r="BH983" s="175"/>
      <c r="BI983" s="175"/>
      <c r="BJ983" s="175"/>
      <c r="BK983" s="175"/>
      <c r="BL983" s="175"/>
      <c r="BM983" s="175"/>
      <c r="BN983" s="175"/>
      <c r="BO983" s="175"/>
      <c r="BP983" s="175"/>
      <c r="BQ983" s="175"/>
      <c r="BR983" s="175"/>
      <c r="BS983" s="175"/>
      <c r="BT983" s="175"/>
    </row>
    <row r="984" spans="2:72" s="174" customFormat="1" ht="12" customHeight="1">
      <c r="B984" s="4"/>
      <c r="C984" s="4"/>
      <c r="D984" s="2"/>
      <c r="E984" s="349"/>
      <c r="F984" s="350"/>
      <c r="G984" s="414"/>
      <c r="H984" s="4"/>
      <c r="I984" s="332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5"/>
      <c r="AI984" s="175"/>
      <c r="AJ984" s="175"/>
      <c r="AK984" s="175"/>
      <c r="AL984" s="175"/>
      <c r="AM984" s="175"/>
      <c r="AN984" s="175"/>
      <c r="AO984" s="175"/>
      <c r="AP984" s="175"/>
      <c r="AQ984" s="175"/>
      <c r="AR984" s="175"/>
      <c r="AS984" s="175"/>
      <c r="AT984" s="175"/>
      <c r="AU984" s="175"/>
      <c r="AV984" s="175"/>
      <c r="AW984" s="175"/>
      <c r="AX984" s="175"/>
      <c r="AY984" s="175"/>
      <c r="AZ984" s="175"/>
      <c r="BA984" s="175"/>
      <c r="BB984" s="175"/>
      <c r="BC984" s="175"/>
      <c r="BD984" s="175"/>
      <c r="BE984" s="175"/>
      <c r="BF984" s="175"/>
      <c r="BG984" s="175"/>
      <c r="BH984" s="175"/>
      <c r="BI984" s="175"/>
      <c r="BJ984" s="175"/>
      <c r="BK984" s="175"/>
      <c r="BL984" s="175"/>
      <c r="BM984" s="175"/>
      <c r="BN984" s="175"/>
      <c r="BO984" s="175"/>
      <c r="BP984" s="175"/>
      <c r="BQ984" s="175"/>
      <c r="BR984" s="175"/>
      <c r="BS984" s="175"/>
      <c r="BT984" s="175"/>
    </row>
    <row r="985" spans="2:72" s="174" customFormat="1" ht="12" customHeight="1">
      <c r="B985" s="4"/>
      <c r="C985" s="4"/>
      <c r="D985" s="2"/>
      <c r="E985" s="349"/>
      <c r="F985" s="350"/>
      <c r="G985" s="414"/>
      <c r="H985" s="4"/>
      <c r="I985" s="332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  <c r="AA985" s="175"/>
      <c r="AB985" s="175"/>
      <c r="AC985" s="175"/>
      <c r="AD985" s="175"/>
      <c r="AE985" s="175"/>
      <c r="AF985" s="175"/>
      <c r="AG985" s="175"/>
      <c r="AH985" s="175"/>
      <c r="AI985" s="175"/>
      <c r="AJ985" s="175"/>
      <c r="AK985" s="175"/>
      <c r="AL985" s="175"/>
      <c r="AM985" s="175"/>
      <c r="AN985" s="175"/>
      <c r="AO985" s="175"/>
      <c r="AP985" s="175"/>
      <c r="AQ985" s="175"/>
      <c r="AR985" s="175"/>
      <c r="AS985" s="175"/>
      <c r="AT985" s="175"/>
      <c r="AU985" s="175"/>
      <c r="AV985" s="175"/>
      <c r="AW985" s="175"/>
      <c r="AX985" s="175"/>
      <c r="AY985" s="175"/>
      <c r="AZ985" s="175"/>
      <c r="BA985" s="175"/>
      <c r="BB985" s="175"/>
      <c r="BC985" s="175"/>
      <c r="BD985" s="175"/>
      <c r="BE985" s="175"/>
      <c r="BF985" s="175"/>
      <c r="BG985" s="175"/>
      <c r="BH985" s="175"/>
      <c r="BI985" s="175"/>
      <c r="BJ985" s="175"/>
      <c r="BK985" s="175"/>
      <c r="BL985" s="175"/>
      <c r="BM985" s="175"/>
      <c r="BN985" s="175"/>
      <c r="BO985" s="175"/>
      <c r="BP985" s="175"/>
      <c r="BQ985" s="175"/>
      <c r="BR985" s="175"/>
      <c r="BS985" s="175"/>
      <c r="BT985" s="175"/>
    </row>
    <row r="986" spans="2:72" s="174" customFormat="1" ht="12" customHeight="1">
      <c r="B986" s="4"/>
      <c r="C986" s="4"/>
      <c r="D986" s="2"/>
      <c r="E986" s="349"/>
      <c r="F986" s="350"/>
      <c r="G986" s="414"/>
      <c r="H986" s="4"/>
      <c r="I986" s="332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  <c r="AJ986" s="175"/>
      <c r="AK986" s="175"/>
      <c r="AL986" s="175"/>
      <c r="AM986" s="175"/>
      <c r="AN986" s="175"/>
      <c r="AO986" s="175"/>
      <c r="AP986" s="175"/>
      <c r="AQ986" s="175"/>
      <c r="AR986" s="175"/>
      <c r="AS986" s="175"/>
      <c r="AT986" s="175"/>
      <c r="AU986" s="175"/>
      <c r="AV986" s="175"/>
      <c r="AW986" s="175"/>
      <c r="AX986" s="175"/>
      <c r="AY986" s="175"/>
      <c r="AZ986" s="175"/>
      <c r="BA986" s="175"/>
      <c r="BB986" s="175"/>
      <c r="BC986" s="175"/>
      <c r="BD986" s="175"/>
      <c r="BE986" s="175"/>
      <c r="BF986" s="175"/>
      <c r="BG986" s="175"/>
      <c r="BH986" s="175"/>
      <c r="BI986" s="175"/>
      <c r="BJ986" s="175"/>
      <c r="BK986" s="175"/>
      <c r="BL986" s="175"/>
      <c r="BM986" s="175"/>
      <c r="BN986" s="175"/>
      <c r="BO986" s="175"/>
      <c r="BP986" s="175"/>
      <c r="BQ986" s="175"/>
      <c r="BR986" s="175"/>
      <c r="BS986" s="175"/>
      <c r="BT986" s="175"/>
    </row>
    <row r="987" spans="2:72" s="174" customFormat="1" ht="12" customHeight="1">
      <c r="B987" s="4"/>
      <c r="C987" s="4"/>
      <c r="D987" s="2"/>
      <c r="E987" s="349"/>
      <c r="F987" s="350"/>
      <c r="G987" s="414"/>
      <c r="H987" s="4"/>
      <c r="I987" s="332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  <c r="AA987" s="175"/>
      <c r="AB987" s="175"/>
      <c r="AC987" s="175"/>
      <c r="AD987" s="175"/>
      <c r="AE987" s="175"/>
      <c r="AF987" s="175"/>
      <c r="AG987" s="175"/>
      <c r="AH987" s="175"/>
      <c r="AI987" s="175"/>
      <c r="AJ987" s="175"/>
      <c r="AK987" s="175"/>
      <c r="AL987" s="175"/>
      <c r="AM987" s="175"/>
      <c r="AN987" s="175"/>
      <c r="AO987" s="175"/>
      <c r="AP987" s="175"/>
      <c r="AQ987" s="175"/>
      <c r="AR987" s="175"/>
      <c r="AS987" s="175"/>
      <c r="AT987" s="175"/>
      <c r="AU987" s="175"/>
      <c r="AV987" s="175"/>
      <c r="AW987" s="175"/>
      <c r="AX987" s="175"/>
      <c r="AY987" s="175"/>
      <c r="AZ987" s="175"/>
      <c r="BA987" s="175"/>
      <c r="BB987" s="175"/>
      <c r="BC987" s="175"/>
      <c r="BD987" s="175"/>
      <c r="BE987" s="175"/>
      <c r="BF987" s="175"/>
      <c r="BG987" s="175"/>
      <c r="BH987" s="175"/>
      <c r="BI987" s="175"/>
      <c r="BJ987" s="175"/>
      <c r="BK987" s="175"/>
      <c r="BL987" s="175"/>
      <c r="BM987" s="175"/>
      <c r="BN987" s="175"/>
      <c r="BO987" s="175"/>
      <c r="BP987" s="175"/>
      <c r="BQ987" s="175"/>
      <c r="BR987" s="175"/>
      <c r="BS987" s="175"/>
      <c r="BT987" s="175"/>
    </row>
    <row r="988" spans="2:72" s="174" customFormat="1" ht="12" customHeight="1">
      <c r="B988" s="4"/>
      <c r="C988" s="4"/>
      <c r="D988" s="2"/>
      <c r="E988" s="349"/>
      <c r="F988" s="350"/>
      <c r="G988" s="414"/>
      <c r="H988" s="4"/>
      <c r="I988" s="332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  <c r="AA988" s="175"/>
      <c r="AB988" s="175"/>
      <c r="AC988" s="175"/>
      <c r="AD988" s="175"/>
      <c r="AE988" s="175"/>
      <c r="AF988" s="175"/>
      <c r="AG988" s="175"/>
      <c r="AH988" s="175"/>
      <c r="AI988" s="175"/>
      <c r="AJ988" s="175"/>
      <c r="AK988" s="175"/>
      <c r="AL988" s="175"/>
      <c r="AM988" s="175"/>
      <c r="AN988" s="175"/>
      <c r="AO988" s="175"/>
      <c r="AP988" s="175"/>
      <c r="AQ988" s="175"/>
      <c r="AR988" s="175"/>
      <c r="AS988" s="175"/>
      <c r="AT988" s="175"/>
      <c r="AU988" s="175"/>
      <c r="AV988" s="175"/>
      <c r="AW988" s="175"/>
      <c r="AX988" s="175"/>
      <c r="AY988" s="175"/>
      <c r="AZ988" s="175"/>
      <c r="BA988" s="175"/>
      <c r="BB988" s="175"/>
      <c r="BC988" s="175"/>
      <c r="BD988" s="175"/>
      <c r="BE988" s="175"/>
      <c r="BF988" s="175"/>
      <c r="BG988" s="175"/>
      <c r="BH988" s="175"/>
      <c r="BI988" s="175"/>
      <c r="BJ988" s="175"/>
      <c r="BK988" s="175"/>
      <c r="BL988" s="175"/>
      <c r="BM988" s="175"/>
      <c r="BN988" s="175"/>
      <c r="BO988" s="175"/>
      <c r="BP988" s="175"/>
      <c r="BQ988" s="175"/>
      <c r="BR988" s="175"/>
      <c r="BS988" s="175"/>
      <c r="BT988" s="175"/>
    </row>
    <row r="989" spans="2:72" s="174" customFormat="1" ht="12" customHeight="1">
      <c r="B989" s="4"/>
      <c r="C989" s="4"/>
      <c r="D989" s="2"/>
      <c r="E989" s="349"/>
      <c r="F989" s="350"/>
      <c r="G989" s="414"/>
      <c r="H989" s="4"/>
      <c r="I989" s="332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  <c r="AJ989" s="175"/>
      <c r="AK989" s="175"/>
      <c r="AL989" s="175"/>
      <c r="AM989" s="175"/>
      <c r="AN989" s="175"/>
      <c r="AO989" s="175"/>
      <c r="AP989" s="175"/>
      <c r="AQ989" s="175"/>
      <c r="AR989" s="175"/>
      <c r="AS989" s="175"/>
      <c r="AT989" s="175"/>
      <c r="AU989" s="175"/>
      <c r="AV989" s="175"/>
      <c r="AW989" s="175"/>
      <c r="AX989" s="175"/>
      <c r="AY989" s="175"/>
      <c r="AZ989" s="175"/>
      <c r="BA989" s="175"/>
      <c r="BB989" s="175"/>
      <c r="BC989" s="175"/>
      <c r="BD989" s="175"/>
      <c r="BE989" s="175"/>
      <c r="BF989" s="175"/>
      <c r="BG989" s="175"/>
      <c r="BH989" s="175"/>
      <c r="BI989" s="175"/>
      <c r="BJ989" s="175"/>
      <c r="BK989" s="175"/>
      <c r="BL989" s="175"/>
      <c r="BM989" s="175"/>
      <c r="BN989" s="175"/>
      <c r="BO989" s="175"/>
      <c r="BP989" s="175"/>
      <c r="BQ989" s="175"/>
      <c r="BR989" s="175"/>
      <c r="BS989" s="175"/>
      <c r="BT989" s="175"/>
    </row>
    <row r="990" spans="2:72" s="174" customFormat="1" ht="12" customHeight="1">
      <c r="B990" s="4"/>
      <c r="C990" s="4"/>
      <c r="D990" s="2"/>
      <c r="E990" s="349"/>
      <c r="F990" s="350"/>
      <c r="G990" s="414"/>
      <c r="H990" s="4"/>
      <c r="I990" s="332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  <c r="AJ990" s="175"/>
      <c r="AK990" s="175"/>
      <c r="AL990" s="175"/>
      <c r="AM990" s="175"/>
      <c r="AN990" s="175"/>
      <c r="AO990" s="175"/>
      <c r="AP990" s="175"/>
      <c r="AQ990" s="175"/>
      <c r="AR990" s="175"/>
      <c r="AS990" s="175"/>
      <c r="AT990" s="175"/>
      <c r="AU990" s="175"/>
      <c r="AV990" s="175"/>
      <c r="AW990" s="175"/>
      <c r="AX990" s="175"/>
      <c r="AY990" s="175"/>
      <c r="AZ990" s="175"/>
      <c r="BA990" s="175"/>
      <c r="BB990" s="175"/>
      <c r="BC990" s="175"/>
      <c r="BD990" s="175"/>
      <c r="BE990" s="175"/>
      <c r="BF990" s="175"/>
      <c r="BG990" s="175"/>
      <c r="BH990" s="175"/>
      <c r="BI990" s="175"/>
      <c r="BJ990" s="175"/>
      <c r="BK990" s="175"/>
      <c r="BL990" s="175"/>
      <c r="BM990" s="175"/>
      <c r="BN990" s="175"/>
      <c r="BO990" s="175"/>
      <c r="BP990" s="175"/>
      <c r="BQ990" s="175"/>
      <c r="BR990" s="175"/>
      <c r="BS990" s="175"/>
      <c r="BT990" s="175"/>
    </row>
    <row r="991" spans="2:72" s="174" customFormat="1" ht="12" customHeight="1">
      <c r="B991" s="4"/>
      <c r="C991" s="4"/>
      <c r="D991" s="2"/>
      <c r="E991" s="349"/>
      <c r="F991" s="350"/>
      <c r="G991" s="414"/>
      <c r="H991" s="4"/>
      <c r="I991" s="332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  <c r="AJ991" s="175"/>
      <c r="AK991" s="175"/>
      <c r="AL991" s="175"/>
      <c r="AM991" s="175"/>
      <c r="AN991" s="175"/>
      <c r="AO991" s="175"/>
      <c r="AP991" s="175"/>
      <c r="AQ991" s="175"/>
      <c r="AR991" s="175"/>
      <c r="AS991" s="175"/>
      <c r="AT991" s="175"/>
      <c r="AU991" s="175"/>
      <c r="AV991" s="175"/>
      <c r="AW991" s="175"/>
      <c r="AX991" s="175"/>
      <c r="AY991" s="175"/>
      <c r="AZ991" s="175"/>
      <c r="BA991" s="175"/>
      <c r="BB991" s="175"/>
      <c r="BC991" s="175"/>
      <c r="BD991" s="175"/>
      <c r="BE991" s="175"/>
      <c r="BF991" s="175"/>
      <c r="BG991" s="175"/>
      <c r="BH991" s="175"/>
      <c r="BI991" s="175"/>
      <c r="BJ991" s="175"/>
      <c r="BK991" s="175"/>
      <c r="BL991" s="175"/>
      <c r="BM991" s="175"/>
      <c r="BN991" s="175"/>
      <c r="BO991" s="175"/>
      <c r="BP991" s="175"/>
      <c r="BQ991" s="175"/>
      <c r="BR991" s="175"/>
      <c r="BS991" s="175"/>
      <c r="BT991" s="175"/>
    </row>
    <row r="992" spans="2:72" s="174" customFormat="1" ht="12" customHeight="1">
      <c r="B992" s="4"/>
      <c r="C992" s="4"/>
      <c r="D992" s="2"/>
      <c r="E992" s="349"/>
      <c r="F992" s="350"/>
      <c r="G992" s="414"/>
      <c r="H992" s="4"/>
      <c r="I992" s="332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  <c r="AK992" s="175"/>
      <c r="AL992" s="175"/>
      <c r="AM992" s="175"/>
      <c r="AN992" s="175"/>
      <c r="AO992" s="175"/>
      <c r="AP992" s="175"/>
      <c r="AQ992" s="175"/>
      <c r="AR992" s="175"/>
      <c r="AS992" s="175"/>
      <c r="AT992" s="175"/>
      <c r="AU992" s="175"/>
      <c r="AV992" s="175"/>
      <c r="AW992" s="175"/>
      <c r="AX992" s="175"/>
      <c r="AY992" s="175"/>
      <c r="AZ992" s="175"/>
      <c r="BA992" s="175"/>
      <c r="BB992" s="175"/>
      <c r="BC992" s="175"/>
      <c r="BD992" s="175"/>
      <c r="BE992" s="175"/>
      <c r="BF992" s="175"/>
      <c r="BG992" s="175"/>
      <c r="BH992" s="175"/>
      <c r="BI992" s="175"/>
      <c r="BJ992" s="175"/>
      <c r="BK992" s="175"/>
      <c r="BL992" s="175"/>
      <c r="BM992" s="175"/>
      <c r="BN992" s="175"/>
      <c r="BO992" s="175"/>
      <c r="BP992" s="175"/>
      <c r="BQ992" s="175"/>
      <c r="BR992" s="175"/>
      <c r="BS992" s="175"/>
      <c r="BT992" s="175"/>
    </row>
    <row r="993" spans="2:72" s="174" customFormat="1" ht="12" customHeight="1">
      <c r="B993" s="4"/>
      <c r="C993" s="4"/>
      <c r="D993" s="2"/>
      <c r="E993" s="349"/>
      <c r="F993" s="350"/>
      <c r="G993" s="414"/>
      <c r="H993" s="4"/>
      <c r="I993" s="332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  <c r="AP993" s="175"/>
      <c r="AQ993" s="175"/>
      <c r="AR993" s="175"/>
      <c r="AS993" s="175"/>
      <c r="AT993" s="175"/>
      <c r="AU993" s="175"/>
      <c r="AV993" s="175"/>
      <c r="AW993" s="175"/>
      <c r="AX993" s="175"/>
      <c r="AY993" s="175"/>
      <c r="AZ993" s="175"/>
      <c r="BA993" s="175"/>
      <c r="BB993" s="175"/>
      <c r="BC993" s="175"/>
      <c r="BD993" s="175"/>
      <c r="BE993" s="175"/>
      <c r="BF993" s="175"/>
      <c r="BG993" s="175"/>
      <c r="BH993" s="175"/>
      <c r="BI993" s="175"/>
      <c r="BJ993" s="175"/>
      <c r="BK993" s="175"/>
      <c r="BL993" s="175"/>
      <c r="BM993" s="175"/>
      <c r="BN993" s="175"/>
      <c r="BO993" s="175"/>
      <c r="BP993" s="175"/>
      <c r="BQ993" s="175"/>
      <c r="BR993" s="175"/>
      <c r="BS993" s="175"/>
      <c r="BT993" s="175"/>
    </row>
    <row r="994" spans="2:72" s="174" customFormat="1" ht="12" customHeight="1">
      <c r="B994" s="4"/>
      <c r="C994" s="4"/>
      <c r="D994" s="2"/>
      <c r="E994" s="349"/>
      <c r="F994" s="350"/>
      <c r="G994" s="414"/>
      <c r="H994" s="4"/>
      <c r="I994" s="332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  <c r="AK994" s="175"/>
      <c r="AL994" s="175"/>
      <c r="AM994" s="175"/>
      <c r="AN994" s="175"/>
      <c r="AO994" s="175"/>
      <c r="AP994" s="175"/>
      <c r="AQ994" s="175"/>
      <c r="AR994" s="175"/>
      <c r="AS994" s="175"/>
      <c r="AT994" s="175"/>
      <c r="AU994" s="175"/>
      <c r="AV994" s="175"/>
      <c r="AW994" s="175"/>
      <c r="AX994" s="175"/>
      <c r="AY994" s="175"/>
      <c r="AZ994" s="175"/>
      <c r="BA994" s="175"/>
      <c r="BB994" s="175"/>
      <c r="BC994" s="175"/>
      <c r="BD994" s="175"/>
      <c r="BE994" s="175"/>
      <c r="BF994" s="175"/>
      <c r="BG994" s="175"/>
      <c r="BH994" s="175"/>
      <c r="BI994" s="175"/>
      <c r="BJ994" s="175"/>
      <c r="BK994" s="175"/>
      <c r="BL994" s="175"/>
      <c r="BM994" s="175"/>
      <c r="BN994" s="175"/>
      <c r="BO994" s="175"/>
      <c r="BP994" s="175"/>
      <c r="BQ994" s="175"/>
      <c r="BR994" s="175"/>
      <c r="BS994" s="175"/>
      <c r="BT994" s="175"/>
    </row>
    <row r="995" spans="2:72" s="174" customFormat="1" ht="12" customHeight="1">
      <c r="B995" s="4"/>
      <c r="C995" s="4"/>
      <c r="D995" s="2"/>
      <c r="E995" s="349"/>
      <c r="F995" s="350"/>
      <c r="G995" s="414"/>
      <c r="H995" s="4"/>
      <c r="I995" s="332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  <c r="AP995" s="175"/>
      <c r="AQ995" s="175"/>
      <c r="AR995" s="175"/>
      <c r="AS995" s="175"/>
      <c r="AT995" s="175"/>
      <c r="AU995" s="175"/>
      <c r="AV995" s="175"/>
      <c r="AW995" s="175"/>
      <c r="AX995" s="175"/>
      <c r="AY995" s="175"/>
      <c r="AZ995" s="175"/>
      <c r="BA995" s="175"/>
      <c r="BB995" s="175"/>
      <c r="BC995" s="175"/>
      <c r="BD995" s="175"/>
      <c r="BE995" s="175"/>
      <c r="BF995" s="175"/>
      <c r="BG995" s="175"/>
      <c r="BH995" s="175"/>
      <c r="BI995" s="175"/>
      <c r="BJ995" s="175"/>
      <c r="BK995" s="175"/>
      <c r="BL995" s="175"/>
      <c r="BM995" s="175"/>
      <c r="BN995" s="175"/>
      <c r="BO995" s="175"/>
      <c r="BP995" s="175"/>
      <c r="BQ995" s="175"/>
      <c r="BR995" s="175"/>
      <c r="BS995" s="175"/>
      <c r="BT995" s="175"/>
    </row>
    <row r="996" spans="2:72" s="174" customFormat="1" ht="12" customHeight="1">
      <c r="B996" s="4"/>
      <c r="C996" s="4"/>
      <c r="D996" s="2"/>
      <c r="E996" s="349"/>
      <c r="F996" s="350"/>
      <c r="G996" s="414"/>
      <c r="H996" s="4"/>
      <c r="I996" s="332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75"/>
      <c r="AT996" s="175"/>
      <c r="AU996" s="175"/>
      <c r="AV996" s="175"/>
      <c r="AW996" s="175"/>
      <c r="AX996" s="175"/>
      <c r="AY996" s="175"/>
      <c r="AZ996" s="175"/>
      <c r="BA996" s="175"/>
      <c r="BB996" s="175"/>
      <c r="BC996" s="175"/>
      <c r="BD996" s="175"/>
      <c r="BE996" s="175"/>
      <c r="BF996" s="175"/>
      <c r="BG996" s="175"/>
      <c r="BH996" s="175"/>
      <c r="BI996" s="175"/>
      <c r="BJ996" s="175"/>
      <c r="BK996" s="175"/>
      <c r="BL996" s="175"/>
      <c r="BM996" s="175"/>
      <c r="BN996" s="175"/>
      <c r="BO996" s="175"/>
      <c r="BP996" s="175"/>
      <c r="BQ996" s="175"/>
      <c r="BR996" s="175"/>
      <c r="BS996" s="175"/>
      <c r="BT996" s="175"/>
    </row>
    <row r="997" spans="2:72" s="174" customFormat="1" ht="12" customHeight="1">
      <c r="B997" s="4"/>
      <c r="C997" s="4"/>
      <c r="D997" s="2"/>
      <c r="E997" s="349"/>
      <c r="F997" s="350"/>
      <c r="G997" s="414"/>
      <c r="H997" s="4"/>
      <c r="I997" s="332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75"/>
      <c r="AT997" s="175"/>
      <c r="AU997" s="175"/>
      <c r="AV997" s="175"/>
      <c r="AW997" s="175"/>
      <c r="AX997" s="175"/>
      <c r="AY997" s="175"/>
      <c r="AZ997" s="175"/>
      <c r="BA997" s="175"/>
      <c r="BB997" s="175"/>
      <c r="BC997" s="175"/>
      <c r="BD997" s="175"/>
      <c r="BE997" s="175"/>
      <c r="BF997" s="175"/>
      <c r="BG997" s="175"/>
      <c r="BH997" s="175"/>
      <c r="BI997" s="175"/>
      <c r="BJ997" s="175"/>
      <c r="BK997" s="175"/>
      <c r="BL997" s="175"/>
      <c r="BM997" s="175"/>
      <c r="BN997" s="175"/>
      <c r="BO997" s="175"/>
      <c r="BP997" s="175"/>
      <c r="BQ997" s="175"/>
      <c r="BR997" s="175"/>
      <c r="BS997" s="175"/>
      <c r="BT997" s="175"/>
    </row>
    <row r="998" spans="2:72" s="174" customFormat="1" ht="12" customHeight="1">
      <c r="B998" s="4"/>
      <c r="C998" s="4"/>
      <c r="D998" s="2"/>
      <c r="E998" s="349"/>
      <c r="F998" s="350"/>
      <c r="G998" s="414"/>
      <c r="H998" s="4"/>
      <c r="I998" s="332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  <c r="AP998" s="175"/>
      <c r="AQ998" s="175"/>
      <c r="AR998" s="175"/>
      <c r="AS998" s="175"/>
      <c r="AT998" s="175"/>
      <c r="AU998" s="175"/>
      <c r="AV998" s="175"/>
      <c r="AW998" s="175"/>
      <c r="AX998" s="175"/>
      <c r="AY998" s="175"/>
      <c r="AZ998" s="175"/>
      <c r="BA998" s="175"/>
      <c r="BB998" s="175"/>
      <c r="BC998" s="175"/>
      <c r="BD998" s="175"/>
      <c r="BE998" s="175"/>
      <c r="BF998" s="175"/>
      <c r="BG998" s="175"/>
      <c r="BH998" s="175"/>
      <c r="BI998" s="175"/>
      <c r="BJ998" s="175"/>
      <c r="BK998" s="175"/>
      <c r="BL998" s="175"/>
      <c r="BM998" s="175"/>
      <c r="BN998" s="175"/>
      <c r="BO998" s="175"/>
      <c r="BP998" s="175"/>
      <c r="BQ998" s="175"/>
      <c r="BR998" s="175"/>
      <c r="BS998" s="175"/>
      <c r="BT998" s="175"/>
    </row>
    <row r="999" spans="2:72" s="174" customFormat="1" ht="12" customHeight="1">
      <c r="B999" s="4"/>
      <c r="C999" s="4"/>
      <c r="D999" s="2"/>
      <c r="E999" s="349"/>
      <c r="F999" s="350"/>
      <c r="G999" s="414"/>
      <c r="H999" s="4"/>
      <c r="I999" s="332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75"/>
      <c r="AT999" s="175"/>
      <c r="AU999" s="175"/>
      <c r="AV999" s="175"/>
      <c r="AW999" s="175"/>
      <c r="AX999" s="175"/>
      <c r="AY999" s="175"/>
      <c r="AZ999" s="175"/>
      <c r="BA999" s="175"/>
      <c r="BB999" s="175"/>
      <c r="BC999" s="175"/>
      <c r="BD999" s="175"/>
      <c r="BE999" s="175"/>
      <c r="BF999" s="175"/>
      <c r="BG999" s="175"/>
      <c r="BH999" s="175"/>
      <c r="BI999" s="175"/>
      <c r="BJ999" s="175"/>
      <c r="BK999" s="175"/>
      <c r="BL999" s="175"/>
      <c r="BM999" s="175"/>
      <c r="BN999" s="175"/>
      <c r="BO999" s="175"/>
      <c r="BP999" s="175"/>
      <c r="BQ999" s="175"/>
      <c r="BR999" s="175"/>
      <c r="BS999" s="175"/>
      <c r="BT999" s="175"/>
    </row>
    <row r="1000" spans="2:72" s="174" customFormat="1" ht="12" customHeight="1">
      <c r="B1000" s="4"/>
      <c r="C1000" s="4"/>
      <c r="D1000" s="2"/>
      <c r="E1000" s="349"/>
      <c r="F1000" s="350"/>
      <c r="G1000" s="414"/>
      <c r="H1000" s="4"/>
      <c r="I1000" s="332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  <c r="AK1000" s="175"/>
      <c r="AL1000" s="175"/>
      <c r="AM1000" s="175"/>
      <c r="AN1000" s="175"/>
      <c r="AO1000" s="175"/>
      <c r="AP1000" s="175"/>
      <c r="AQ1000" s="175"/>
      <c r="AR1000" s="175"/>
      <c r="AS1000" s="175"/>
      <c r="AT1000" s="175"/>
      <c r="AU1000" s="175"/>
      <c r="AV1000" s="175"/>
      <c r="AW1000" s="175"/>
      <c r="AX1000" s="175"/>
      <c r="AY1000" s="175"/>
      <c r="AZ1000" s="175"/>
      <c r="BA1000" s="175"/>
      <c r="BB1000" s="175"/>
      <c r="BC1000" s="175"/>
      <c r="BD1000" s="175"/>
      <c r="BE1000" s="175"/>
      <c r="BF1000" s="175"/>
      <c r="BG1000" s="175"/>
      <c r="BH1000" s="175"/>
      <c r="BI1000" s="175"/>
      <c r="BJ1000" s="175"/>
      <c r="BK1000" s="175"/>
      <c r="BL1000" s="175"/>
      <c r="BM1000" s="175"/>
      <c r="BN1000" s="175"/>
      <c r="BO1000" s="175"/>
      <c r="BP1000" s="175"/>
      <c r="BQ1000" s="175"/>
      <c r="BR1000" s="175"/>
      <c r="BS1000" s="175"/>
      <c r="BT1000" s="175"/>
    </row>
    <row r="1001" spans="2:72" s="174" customFormat="1" ht="12" customHeight="1">
      <c r="B1001" s="4"/>
      <c r="C1001" s="4"/>
      <c r="D1001" s="2"/>
      <c r="E1001" s="349"/>
      <c r="F1001" s="350"/>
      <c r="G1001" s="414"/>
      <c r="H1001" s="4"/>
      <c r="I1001" s="332"/>
      <c r="J1001" s="175"/>
      <c r="K1001" s="175"/>
      <c r="L1001" s="175"/>
      <c r="M1001" s="175"/>
      <c r="N1001" s="175"/>
      <c r="O1001" s="175"/>
      <c r="P1001" s="175"/>
      <c r="Q1001" s="175"/>
      <c r="R1001" s="175"/>
      <c r="S1001" s="175"/>
      <c r="T1001" s="175"/>
      <c r="U1001" s="175"/>
      <c r="V1001" s="175"/>
      <c r="W1001" s="175"/>
      <c r="X1001" s="175"/>
      <c r="Y1001" s="175"/>
      <c r="Z1001" s="175"/>
      <c r="AA1001" s="175"/>
      <c r="AB1001" s="175"/>
      <c r="AC1001" s="175"/>
      <c r="AD1001" s="175"/>
      <c r="AE1001" s="175"/>
      <c r="AF1001" s="175"/>
      <c r="AG1001" s="175"/>
      <c r="AH1001" s="175"/>
      <c r="AI1001" s="175"/>
      <c r="AJ1001" s="175"/>
      <c r="AK1001" s="175"/>
      <c r="AL1001" s="175"/>
      <c r="AM1001" s="175"/>
      <c r="AN1001" s="175"/>
      <c r="AO1001" s="175"/>
      <c r="AP1001" s="175"/>
      <c r="AQ1001" s="175"/>
      <c r="AR1001" s="175"/>
      <c r="AS1001" s="175"/>
      <c r="AT1001" s="175"/>
      <c r="AU1001" s="175"/>
      <c r="AV1001" s="175"/>
      <c r="AW1001" s="175"/>
      <c r="AX1001" s="175"/>
      <c r="AY1001" s="175"/>
      <c r="AZ1001" s="175"/>
      <c r="BA1001" s="175"/>
      <c r="BB1001" s="175"/>
      <c r="BC1001" s="175"/>
      <c r="BD1001" s="175"/>
      <c r="BE1001" s="175"/>
      <c r="BF1001" s="175"/>
      <c r="BG1001" s="175"/>
      <c r="BH1001" s="175"/>
      <c r="BI1001" s="175"/>
      <c r="BJ1001" s="175"/>
      <c r="BK1001" s="175"/>
      <c r="BL1001" s="175"/>
      <c r="BM1001" s="175"/>
      <c r="BN1001" s="175"/>
      <c r="BO1001" s="175"/>
      <c r="BP1001" s="175"/>
      <c r="BQ1001" s="175"/>
      <c r="BR1001" s="175"/>
      <c r="BS1001" s="175"/>
      <c r="BT1001" s="175"/>
    </row>
    <row r="1002" spans="2:72" s="174" customFormat="1" ht="12" customHeight="1">
      <c r="B1002" s="4"/>
      <c r="C1002" s="4"/>
      <c r="D1002" s="2"/>
      <c r="E1002" s="349"/>
      <c r="F1002" s="350"/>
      <c r="G1002" s="414"/>
      <c r="H1002" s="4"/>
      <c r="I1002" s="332"/>
      <c r="J1002" s="175"/>
      <c r="K1002" s="175"/>
      <c r="L1002" s="175"/>
      <c r="M1002" s="175"/>
      <c r="N1002" s="175"/>
      <c r="O1002" s="175"/>
      <c r="P1002" s="175"/>
      <c r="Q1002" s="175"/>
      <c r="R1002" s="175"/>
      <c r="S1002" s="175"/>
      <c r="T1002" s="175"/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  <c r="AK1002" s="175"/>
      <c r="AL1002" s="175"/>
      <c r="AM1002" s="175"/>
      <c r="AN1002" s="175"/>
      <c r="AO1002" s="175"/>
      <c r="AP1002" s="175"/>
      <c r="AQ1002" s="175"/>
      <c r="AR1002" s="175"/>
      <c r="AS1002" s="175"/>
      <c r="AT1002" s="175"/>
      <c r="AU1002" s="175"/>
      <c r="AV1002" s="175"/>
      <c r="AW1002" s="175"/>
      <c r="AX1002" s="175"/>
      <c r="AY1002" s="175"/>
      <c r="AZ1002" s="175"/>
      <c r="BA1002" s="175"/>
      <c r="BB1002" s="175"/>
      <c r="BC1002" s="175"/>
      <c r="BD1002" s="175"/>
      <c r="BE1002" s="175"/>
      <c r="BF1002" s="175"/>
      <c r="BG1002" s="175"/>
      <c r="BH1002" s="175"/>
      <c r="BI1002" s="175"/>
      <c r="BJ1002" s="175"/>
      <c r="BK1002" s="175"/>
      <c r="BL1002" s="175"/>
      <c r="BM1002" s="175"/>
      <c r="BN1002" s="175"/>
      <c r="BO1002" s="175"/>
      <c r="BP1002" s="175"/>
      <c r="BQ1002" s="175"/>
      <c r="BR1002" s="175"/>
      <c r="BS1002" s="175"/>
      <c r="BT1002" s="175"/>
    </row>
    <row r="1003" spans="2:72" s="174" customFormat="1" ht="12" customHeight="1">
      <c r="B1003" s="4"/>
      <c r="C1003" s="4"/>
      <c r="D1003" s="2"/>
      <c r="E1003" s="349"/>
      <c r="F1003" s="350"/>
      <c r="G1003" s="414"/>
      <c r="H1003" s="4"/>
      <c r="I1003" s="332"/>
      <c r="J1003" s="175"/>
      <c r="K1003" s="175"/>
      <c r="L1003" s="175"/>
      <c r="M1003" s="175"/>
      <c r="N1003" s="175"/>
      <c r="O1003" s="175"/>
      <c r="P1003" s="175"/>
      <c r="Q1003" s="175"/>
      <c r="R1003" s="175"/>
      <c r="S1003" s="175"/>
      <c r="T1003" s="175"/>
      <c r="U1003" s="175"/>
      <c r="V1003" s="175"/>
      <c r="W1003" s="175"/>
      <c r="X1003" s="175"/>
      <c r="Y1003" s="175"/>
      <c r="Z1003" s="175"/>
      <c r="AA1003" s="175"/>
      <c r="AB1003" s="175"/>
      <c r="AC1003" s="175"/>
      <c r="AD1003" s="175"/>
      <c r="AE1003" s="175"/>
      <c r="AF1003" s="175"/>
      <c r="AG1003" s="175"/>
      <c r="AH1003" s="175"/>
      <c r="AI1003" s="175"/>
      <c r="AJ1003" s="175"/>
      <c r="AK1003" s="175"/>
      <c r="AL1003" s="175"/>
      <c r="AM1003" s="175"/>
      <c r="AN1003" s="175"/>
      <c r="AO1003" s="175"/>
      <c r="AP1003" s="175"/>
      <c r="AQ1003" s="175"/>
      <c r="AR1003" s="175"/>
      <c r="AS1003" s="175"/>
      <c r="AT1003" s="175"/>
      <c r="AU1003" s="175"/>
      <c r="AV1003" s="175"/>
      <c r="AW1003" s="175"/>
      <c r="AX1003" s="175"/>
      <c r="AY1003" s="175"/>
      <c r="AZ1003" s="175"/>
      <c r="BA1003" s="175"/>
      <c r="BB1003" s="175"/>
      <c r="BC1003" s="175"/>
      <c r="BD1003" s="175"/>
      <c r="BE1003" s="175"/>
      <c r="BF1003" s="175"/>
      <c r="BG1003" s="175"/>
      <c r="BH1003" s="175"/>
      <c r="BI1003" s="175"/>
      <c r="BJ1003" s="175"/>
      <c r="BK1003" s="175"/>
      <c r="BL1003" s="175"/>
      <c r="BM1003" s="175"/>
      <c r="BN1003" s="175"/>
      <c r="BO1003" s="175"/>
      <c r="BP1003" s="175"/>
      <c r="BQ1003" s="175"/>
      <c r="BR1003" s="175"/>
      <c r="BS1003" s="175"/>
      <c r="BT1003" s="175"/>
    </row>
    <row r="1004" spans="2:72" s="174" customFormat="1" ht="12" customHeight="1">
      <c r="B1004" s="4"/>
      <c r="C1004" s="4"/>
      <c r="D1004" s="2"/>
      <c r="E1004" s="349"/>
      <c r="F1004" s="350"/>
      <c r="G1004" s="414"/>
      <c r="H1004" s="4"/>
      <c r="I1004" s="332"/>
      <c r="J1004" s="175"/>
      <c r="K1004" s="175"/>
      <c r="L1004" s="175"/>
      <c r="M1004" s="175"/>
      <c r="N1004" s="175"/>
      <c r="O1004" s="175"/>
      <c r="P1004" s="175"/>
      <c r="Q1004" s="175"/>
      <c r="R1004" s="175"/>
      <c r="S1004" s="175"/>
      <c r="T1004" s="175"/>
      <c r="U1004" s="175"/>
      <c r="V1004" s="175"/>
      <c r="W1004" s="175"/>
      <c r="X1004" s="175"/>
      <c r="Y1004" s="175"/>
      <c r="Z1004" s="175"/>
      <c r="AA1004" s="175"/>
      <c r="AB1004" s="175"/>
      <c r="AC1004" s="175"/>
      <c r="AD1004" s="175"/>
      <c r="AE1004" s="175"/>
      <c r="AF1004" s="175"/>
      <c r="AG1004" s="175"/>
      <c r="AH1004" s="175"/>
      <c r="AI1004" s="175"/>
      <c r="AJ1004" s="175"/>
      <c r="AK1004" s="175"/>
      <c r="AL1004" s="175"/>
      <c r="AM1004" s="175"/>
      <c r="AN1004" s="175"/>
      <c r="AO1004" s="175"/>
      <c r="AP1004" s="175"/>
      <c r="AQ1004" s="175"/>
      <c r="AR1004" s="175"/>
      <c r="AS1004" s="175"/>
      <c r="AT1004" s="175"/>
      <c r="AU1004" s="175"/>
      <c r="AV1004" s="175"/>
      <c r="AW1004" s="175"/>
      <c r="AX1004" s="175"/>
      <c r="AY1004" s="175"/>
      <c r="AZ1004" s="175"/>
      <c r="BA1004" s="175"/>
      <c r="BB1004" s="175"/>
      <c r="BC1004" s="175"/>
      <c r="BD1004" s="175"/>
      <c r="BE1004" s="175"/>
      <c r="BF1004" s="175"/>
      <c r="BG1004" s="175"/>
      <c r="BH1004" s="175"/>
      <c r="BI1004" s="175"/>
      <c r="BJ1004" s="175"/>
      <c r="BK1004" s="175"/>
      <c r="BL1004" s="175"/>
      <c r="BM1004" s="175"/>
      <c r="BN1004" s="175"/>
      <c r="BO1004" s="175"/>
      <c r="BP1004" s="175"/>
      <c r="BQ1004" s="175"/>
      <c r="BR1004" s="175"/>
      <c r="BS1004" s="175"/>
      <c r="BT1004" s="175"/>
    </row>
    <row r="1005" spans="2:72" s="174" customFormat="1" ht="12" customHeight="1">
      <c r="B1005" s="4"/>
      <c r="C1005" s="4"/>
      <c r="D1005" s="2"/>
      <c r="E1005" s="349"/>
      <c r="F1005" s="350"/>
      <c r="G1005" s="414"/>
      <c r="H1005" s="4"/>
      <c r="I1005" s="332"/>
      <c r="J1005" s="175"/>
      <c r="K1005" s="175"/>
      <c r="L1005" s="175"/>
      <c r="M1005" s="175"/>
      <c r="N1005" s="175"/>
      <c r="O1005" s="175"/>
      <c r="P1005" s="175"/>
      <c r="Q1005" s="175"/>
      <c r="R1005" s="175"/>
      <c r="S1005" s="175"/>
      <c r="T1005" s="175"/>
      <c r="U1005" s="175"/>
      <c r="V1005" s="175"/>
      <c r="W1005" s="175"/>
      <c r="X1005" s="175"/>
      <c r="Y1005" s="175"/>
      <c r="Z1005" s="175"/>
      <c r="AA1005" s="175"/>
      <c r="AB1005" s="175"/>
      <c r="AC1005" s="175"/>
      <c r="AD1005" s="175"/>
      <c r="AE1005" s="175"/>
      <c r="AF1005" s="175"/>
      <c r="AG1005" s="175"/>
      <c r="AH1005" s="175"/>
      <c r="AI1005" s="175"/>
      <c r="AJ1005" s="175"/>
      <c r="AK1005" s="175"/>
      <c r="AL1005" s="175"/>
      <c r="AM1005" s="175"/>
      <c r="AN1005" s="175"/>
      <c r="AO1005" s="175"/>
      <c r="AP1005" s="175"/>
      <c r="AQ1005" s="175"/>
      <c r="AR1005" s="175"/>
      <c r="AS1005" s="175"/>
      <c r="AT1005" s="175"/>
      <c r="AU1005" s="175"/>
      <c r="AV1005" s="175"/>
      <c r="AW1005" s="175"/>
      <c r="AX1005" s="175"/>
      <c r="AY1005" s="175"/>
      <c r="AZ1005" s="175"/>
      <c r="BA1005" s="175"/>
      <c r="BB1005" s="175"/>
      <c r="BC1005" s="175"/>
      <c r="BD1005" s="175"/>
      <c r="BE1005" s="175"/>
      <c r="BF1005" s="175"/>
      <c r="BG1005" s="175"/>
      <c r="BH1005" s="175"/>
      <c r="BI1005" s="175"/>
      <c r="BJ1005" s="175"/>
      <c r="BK1005" s="175"/>
      <c r="BL1005" s="175"/>
      <c r="BM1005" s="175"/>
      <c r="BN1005" s="175"/>
      <c r="BO1005" s="175"/>
      <c r="BP1005" s="175"/>
      <c r="BQ1005" s="175"/>
      <c r="BR1005" s="175"/>
      <c r="BS1005" s="175"/>
      <c r="BT1005" s="175"/>
    </row>
    <row r="1006" spans="2:72" s="174" customFormat="1" ht="12" customHeight="1">
      <c r="B1006" s="4"/>
      <c r="C1006" s="4"/>
      <c r="D1006" s="2"/>
      <c r="E1006" s="349"/>
      <c r="F1006" s="350"/>
      <c r="G1006" s="414"/>
      <c r="H1006" s="4"/>
      <c r="I1006" s="332"/>
      <c r="J1006" s="175"/>
      <c r="K1006" s="175"/>
      <c r="L1006" s="175"/>
      <c r="M1006" s="175"/>
      <c r="N1006" s="175"/>
      <c r="O1006" s="175"/>
      <c r="P1006" s="175"/>
      <c r="Q1006" s="175"/>
      <c r="R1006" s="175"/>
      <c r="S1006" s="175"/>
      <c r="T1006" s="175"/>
      <c r="U1006" s="175"/>
      <c r="V1006" s="175"/>
      <c r="W1006" s="175"/>
      <c r="X1006" s="175"/>
      <c r="Y1006" s="175"/>
      <c r="Z1006" s="175"/>
      <c r="AA1006" s="175"/>
      <c r="AB1006" s="175"/>
      <c r="AC1006" s="175"/>
      <c r="AD1006" s="175"/>
      <c r="AE1006" s="175"/>
      <c r="AF1006" s="175"/>
      <c r="AG1006" s="175"/>
      <c r="AH1006" s="175"/>
      <c r="AI1006" s="175"/>
      <c r="AJ1006" s="175"/>
      <c r="AK1006" s="175"/>
      <c r="AL1006" s="175"/>
      <c r="AM1006" s="175"/>
      <c r="AN1006" s="175"/>
      <c r="AO1006" s="175"/>
      <c r="AP1006" s="175"/>
      <c r="AQ1006" s="175"/>
      <c r="AR1006" s="175"/>
      <c r="AS1006" s="175"/>
      <c r="AT1006" s="175"/>
      <c r="AU1006" s="175"/>
      <c r="AV1006" s="175"/>
      <c r="AW1006" s="175"/>
      <c r="AX1006" s="175"/>
      <c r="AY1006" s="175"/>
      <c r="AZ1006" s="175"/>
      <c r="BA1006" s="175"/>
      <c r="BB1006" s="175"/>
      <c r="BC1006" s="175"/>
      <c r="BD1006" s="175"/>
      <c r="BE1006" s="175"/>
      <c r="BF1006" s="175"/>
      <c r="BG1006" s="175"/>
      <c r="BH1006" s="175"/>
      <c r="BI1006" s="175"/>
      <c r="BJ1006" s="175"/>
      <c r="BK1006" s="175"/>
      <c r="BL1006" s="175"/>
      <c r="BM1006" s="175"/>
      <c r="BN1006" s="175"/>
      <c r="BO1006" s="175"/>
      <c r="BP1006" s="175"/>
      <c r="BQ1006" s="175"/>
      <c r="BR1006" s="175"/>
      <c r="BS1006" s="175"/>
      <c r="BT1006" s="175"/>
    </row>
    <row r="1007" spans="2:72" s="174" customFormat="1" ht="12" customHeight="1">
      <c r="B1007" s="4"/>
      <c r="C1007" s="4"/>
      <c r="D1007" s="2"/>
      <c r="E1007" s="349"/>
      <c r="F1007" s="350"/>
      <c r="G1007" s="414"/>
      <c r="H1007" s="4"/>
      <c r="I1007" s="332"/>
      <c r="J1007" s="175"/>
      <c r="K1007" s="175"/>
      <c r="L1007" s="175"/>
      <c r="M1007" s="175"/>
      <c r="N1007" s="175"/>
      <c r="O1007" s="175"/>
      <c r="P1007" s="175"/>
      <c r="Q1007" s="175"/>
      <c r="R1007" s="175"/>
      <c r="S1007" s="175"/>
      <c r="T1007" s="175"/>
      <c r="U1007" s="175"/>
      <c r="V1007" s="175"/>
      <c r="W1007" s="175"/>
      <c r="X1007" s="175"/>
      <c r="Y1007" s="175"/>
      <c r="Z1007" s="175"/>
      <c r="AA1007" s="175"/>
      <c r="AB1007" s="175"/>
      <c r="AC1007" s="175"/>
      <c r="AD1007" s="175"/>
      <c r="AE1007" s="175"/>
      <c r="AF1007" s="175"/>
      <c r="AG1007" s="175"/>
      <c r="AH1007" s="175"/>
      <c r="AI1007" s="175"/>
      <c r="AJ1007" s="175"/>
      <c r="AK1007" s="175"/>
      <c r="AL1007" s="175"/>
      <c r="AM1007" s="175"/>
      <c r="AN1007" s="175"/>
      <c r="AO1007" s="175"/>
      <c r="AP1007" s="175"/>
      <c r="AQ1007" s="175"/>
      <c r="AR1007" s="175"/>
      <c r="AS1007" s="175"/>
      <c r="AT1007" s="175"/>
      <c r="AU1007" s="175"/>
      <c r="AV1007" s="175"/>
      <c r="AW1007" s="175"/>
      <c r="AX1007" s="175"/>
      <c r="AY1007" s="175"/>
      <c r="AZ1007" s="175"/>
      <c r="BA1007" s="175"/>
      <c r="BB1007" s="175"/>
      <c r="BC1007" s="175"/>
      <c r="BD1007" s="175"/>
      <c r="BE1007" s="175"/>
      <c r="BF1007" s="175"/>
      <c r="BG1007" s="175"/>
      <c r="BH1007" s="175"/>
      <c r="BI1007" s="175"/>
      <c r="BJ1007" s="175"/>
      <c r="BK1007" s="175"/>
      <c r="BL1007" s="175"/>
      <c r="BM1007" s="175"/>
      <c r="BN1007" s="175"/>
      <c r="BO1007" s="175"/>
      <c r="BP1007" s="175"/>
      <c r="BQ1007" s="175"/>
      <c r="BR1007" s="175"/>
      <c r="BS1007" s="175"/>
      <c r="BT1007" s="175"/>
    </row>
    <row r="1008" spans="2:72" s="174" customFormat="1" ht="12" customHeight="1">
      <c r="B1008" s="4"/>
      <c r="C1008" s="4"/>
      <c r="D1008" s="2"/>
      <c r="E1008" s="349"/>
      <c r="F1008" s="350"/>
      <c r="G1008" s="414"/>
      <c r="H1008" s="4"/>
      <c r="I1008" s="332"/>
      <c r="J1008" s="175"/>
      <c r="K1008" s="175"/>
      <c r="L1008" s="175"/>
      <c r="M1008" s="175"/>
      <c r="N1008" s="175"/>
      <c r="O1008" s="175"/>
      <c r="P1008" s="175"/>
      <c r="Q1008" s="175"/>
      <c r="R1008" s="175"/>
      <c r="S1008" s="175"/>
      <c r="T1008" s="175"/>
      <c r="U1008" s="175"/>
      <c r="V1008" s="175"/>
      <c r="W1008" s="175"/>
      <c r="X1008" s="175"/>
      <c r="Y1008" s="175"/>
      <c r="Z1008" s="175"/>
      <c r="AA1008" s="175"/>
      <c r="AB1008" s="175"/>
      <c r="AC1008" s="175"/>
      <c r="AD1008" s="175"/>
      <c r="AE1008" s="175"/>
      <c r="AF1008" s="175"/>
      <c r="AG1008" s="175"/>
      <c r="AH1008" s="175"/>
      <c r="AI1008" s="175"/>
      <c r="AJ1008" s="175"/>
      <c r="AK1008" s="175"/>
      <c r="AL1008" s="175"/>
      <c r="AM1008" s="175"/>
      <c r="AN1008" s="175"/>
      <c r="AO1008" s="175"/>
      <c r="AP1008" s="175"/>
      <c r="AQ1008" s="175"/>
      <c r="AR1008" s="175"/>
      <c r="AS1008" s="175"/>
      <c r="AT1008" s="175"/>
      <c r="AU1008" s="175"/>
      <c r="AV1008" s="175"/>
      <c r="AW1008" s="175"/>
      <c r="AX1008" s="175"/>
      <c r="AY1008" s="175"/>
      <c r="AZ1008" s="175"/>
      <c r="BA1008" s="175"/>
      <c r="BB1008" s="175"/>
      <c r="BC1008" s="175"/>
      <c r="BD1008" s="175"/>
      <c r="BE1008" s="175"/>
      <c r="BF1008" s="175"/>
      <c r="BG1008" s="175"/>
      <c r="BH1008" s="175"/>
      <c r="BI1008" s="175"/>
      <c r="BJ1008" s="175"/>
      <c r="BK1008" s="175"/>
      <c r="BL1008" s="175"/>
      <c r="BM1008" s="175"/>
      <c r="BN1008" s="175"/>
      <c r="BO1008" s="175"/>
      <c r="BP1008" s="175"/>
      <c r="BQ1008" s="175"/>
      <c r="BR1008" s="175"/>
      <c r="BS1008" s="175"/>
      <c r="BT1008" s="175"/>
    </row>
    <row r="1009" spans="1:72" s="174" customFormat="1" ht="12" customHeight="1">
      <c r="B1009" s="4"/>
      <c r="C1009" s="4"/>
      <c r="D1009" s="2"/>
      <c r="E1009" s="349"/>
      <c r="F1009" s="350"/>
      <c r="G1009" s="414"/>
      <c r="H1009" s="4"/>
      <c r="I1009" s="332"/>
      <c r="J1009" s="175"/>
      <c r="K1009" s="175"/>
      <c r="L1009" s="175"/>
      <c r="M1009" s="175"/>
      <c r="N1009" s="175"/>
      <c r="O1009" s="175"/>
      <c r="P1009" s="175"/>
      <c r="Q1009" s="175"/>
      <c r="R1009" s="175"/>
      <c r="S1009" s="175"/>
      <c r="T1009" s="175"/>
      <c r="U1009" s="175"/>
      <c r="V1009" s="175"/>
      <c r="W1009" s="175"/>
      <c r="X1009" s="175"/>
      <c r="Y1009" s="175"/>
      <c r="Z1009" s="175"/>
      <c r="AA1009" s="175"/>
      <c r="AB1009" s="175"/>
      <c r="AC1009" s="175"/>
      <c r="AD1009" s="175"/>
      <c r="AE1009" s="175"/>
      <c r="AF1009" s="175"/>
      <c r="AG1009" s="175"/>
      <c r="AH1009" s="175"/>
      <c r="AI1009" s="175"/>
      <c r="AJ1009" s="175"/>
      <c r="AK1009" s="175"/>
      <c r="AL1009" s="175"/>
      <c r="AM1009" s="175"/>
      <c r="AN1009" s="175"/>
      <c r="AO1009" s="175"/>
      <c r="AP1009" s="175"/>
      <c r="AQ1009" s="175"/>
      <c r="AR1009" s="175"/>
      <c r="AS1009" s="175"/>
      <c r="AT1009" s="175"/>
      <c r="AU1009" s="175"/>
      <c r="AV1009" s="175"/>
      <c r="AW1009" s="175"/>
      <c r="AX1009" s="175"/>
      <c r="AY1009" s="175"/>
      <c r="AZ1009" s="175"/>
      <c r="BA1009" s="175"/>
      <c r="BB1009" s="175"/>
      <c r="BC1009" s="175"/>
      <c r="BD1009" s="175"/>
      <c r="BE1009" s="175"/>
      <c r="BF1009" s="175"/>
      <c r="BG1009" s="175"/>
      <c r="BH1009" s="175"/>
      <c r="BI1009" s="175"/>
      <c r="BJ1009" s="175"/>
      <c r="BK1009" s="175"/>
      <c r="BL1009" s="175"/>
      <c r="BM1009" s="175"/>
      <c r="BN1009" s="175"/>
      <c r="BO1009" s="175"/>
      <c r="BP1009" s="175"/>
      <c r="BQ1009" s="175"/>
      <c r="BR1009" s="175"/>
      <c r="BS1009" s="175"/>
      <c r="BT1009" s="175"/>
    </row>
    <row r="1010" spans="1:72" s="174" customFormat="1" ht="20.100000000000001" customHeight="1">
      <c r="B1010" s="4"/>
      <c r="C1010" s="4"/>
      <c r="D1010" s="2"/>
      <c r="E1010" s="349"/>
      <c r="F1010" s="350"/>
      <c r="G1010" s="414"/>
      <c r="H1010" s="4"/>
      <c r="I1010" s="332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175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  <c r="AK1010" s="175"/>
      <c r="AL1010" s="175"/>
      <c r="AM1010" s="175"/>
      <c r="AN1010" s="175"/>
      <c r="AO1010" s="175"/>
      <c r="AP1010" s="175"/>
      <c r="AQ1010" s="175"/>
      <c r="AR1010" s="175"/>
      <c r="AS1010" s="175"/>
      <c r="AT1010" s="175"/>
      <c r="AU1010" s="175"/>
      <c r="AV1010" s="175"/>
      <c r="AW1010" s="175"/>
      <c r="AX1010" s="175"/>
      <c r="AY1010" s="175"/>
      <c r="AZ1010" s="175"/>
      <c r="BA1010" s="175"/>
      <c r="BB1010" s="175"/>
      <c r="BC1010" s="175"/>
      <c r="BD1010" s="175"/>
      <c r="BE1010" s="175"/>
      <c r="BF1010" s="175"/>
      <c r="BG1010" s="175"/>
      <c r="BH1010" s="175"/>
      <c r="BI1010" s="175"/>
      <c r="BJ1010" s="175"/>
      <c r="BK1010" s="175"/>
      <c r="BL1010" s="175"/>
      <c r="BM1010" s="175"/>
      <c r="BN1010" s="175"/>
      <c r="BO1010" s="175"/>
      <c r="BP1010" s="175"/>
      <c r="BQ1010" s="175"/>
      <c r="BR1010" s="175"/>
      <c r="BS1010" s="175"/>
      <c r="BT1010" s="175"/>
    </row>
    <row r="1011" spans="1:72" s="2" customFormat="1" ht="12" customHeight="1">
      <c r="B1011" s="4"/>
      <c r="C1011" s="4"/>
      <c r="E1011" s="349"/>
      <c r="F1011" s="350"/>
      <c r="G1011" s="414"/>
      <c r="H1011" s="4"/>
      <c r="I1011" s="332"/>
      <c r="J1011" s="178"/>
      <c r="K1011" s="178"/>
      <c r="L1011" s="178"/>
      <c r="M1011" s="178"/>
      <c r="N1011" s="178"/>
      <c r="O1011" s="178"/>
      <c r="P1011" s="178"/>
      <c r="Q1011" s="178"/>
      <c r="R1011" s="178"/>
      <c r="S1011" s="178"/>
      <c r="T1011" s="178"/>
      <c r="U1011" s="178"/>
      <c r="V1011" s="178"/>
      <c r="W1011" s="178"/>
      <c r="X1011" s="178"/>
      <c r="Y1011" s="178"/>
      <c r="Z1011" s="178"/>
      <c r="AA1011" s="178"/>
      <c r="AB1011" s="178"/>
      <c r="AC1011" s="178"/>
      <c r="AD1011" s="178"/>
      <c r="AE1011" s="178"/>
      <c r="AF1011" s="178"/>
      <c r="AG1011" s="178"/>
      <c r="AH1011" s="178"/>
      <c r="AI1011" s="178"/>
      <c r="AJ1011" s="178"/>
      <c r="AK1011" s="178"/>
      <c r="AL1011" s="178"/>
      <c r="AM1011" s="178"/>
      <c r="AN1011" s="178"/>
      <c r="AO1011" s="178"/>
      <c r="AP1011" s="178"/>
      <c r="AQ1011" s="178"/>
      <c r="AR1011" s="178"/>
      <c r="AS1011" s="178"/>
      <c r="AT1011" s="178"/>
      <c r="AU1011" s="178"/>
      <c r="AV1011" s="178"/>
      <c r="AW1011" s="178"/>
      <c r="AX1011" s="178"/>
      <c r="AY1011" s="178"/>
      <c r="AZ1011" s="178"/>
      <c r="BA1011" s="178"/>
      <c r="BB1011" s="178"/>
      <c r="BC1011" s="178"/>
      <c r="BD1011" s="178"/>
      <c r="BE1011" s="178"/>
      <c r="BF1011" s="178"/>
      <c r="BG1011" s="178"/>
      <c r="BH1011" s="178"/>
      <c r="BI1011" s="178"/>
      <c r="BJ1011" s="178"/>
      <c r="BK1011" s="178"/>
      <c r="BL1011" s="178"/>
      <c r="BM1011" s="178"/>
      <c r="BN1011" s="178"/>
      <c r="BO1011" s="178"/>
      <c r="BP1011" s="178"/>
      <c r="BQ1011" s="178"/>
      <c r="BR1011" s="178"/>
      <c r="BS1011" s="178"/>
      <c r="BT1011" s="178"/>
    </row>
    <row r="1012" spans="1:72" s="1" customFormat="1" ht="15" customHeight="1">
      <c r="B1012" s="4"/>
      <c r="C1012" s="4"/>
      <c r="D1012" s="2"/>
      <c r="E1012" s="349"/>
      <c r="F1012" s="350"/>
      <c r="G1012" s="414"/>
      <c r="H1012" s="4"/>
      <c r="I1012" s="332"/>
      <c r="J1012" s="180"/>
      <c r="K1012" s="180"/>
      <c r="L1012" s="180"/>
      <c r="M1012" s="180"/>
      <c r="N1012" s="180"/>
      <c r="O1012" s="180"/>
      <c r="P1012" s="180"/>
      <c r="Q1012" s="180"/>
      <c r="R1012" s="180"/>
      <c r="S1012" s="180"/>
      <c r="T1012" s="180"/>
      <c r="U1012" s="180"/>
      <c r="V1012" s="180"/>
      <c r="W1012" s="180"/>
      <c r="X1012" s="180"/>
      <c r="Y1012" s="180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  <c r="AS1012" s="180"/>
      <c r="AT1012" s="180"/>
      <c r="AU1012" s="180"/>
      <c r="AV1012" s="180"/>
      <c r="AW1012" s="180"/>
      <c r="AX1012" s="180"/>
      <c r="AY1012" s="180"/>
      <c r="AZ1012" s="180"/>
      <c r="BA1012" s="180"/>
      <c r="BB1012" s="180"/>
      <c r="BC1012" s="180"/>
      <c r="BD1012" s="180"/>
      <c r="BE1012" s="180"/>
      <c r="BF1012" s="180"/>
      <c r="BG1012" s="180"/>
      <c r="BH1012" s="180"/>
      <c r="BI1012" s="180"/>
      <c r="BJ1012" s="180"/>
      <c r="BK1012" s="180"/>
      <c r="BL1012" s="180"/>
      <c r="BM1012" s="180"/>
      <c r="BN1012" s="180"/>
      <c r="BO1012" s="180"/>
      <c r="BP1012" s="180"/>
      <c r="BQ1012" s="180"/>
      <c r="BR1012" s="180"/>
      <c r="BS1012" s="180"/>
      <c r="BT1012" s="180"/>
    </row>
    <row r="1013" spans="1:72" s="1" customFormat="1" ht="15" customHeight="1">
      <c r="B1013" s="4"/>
      <c r="C1013" s="4"/>
      <c r="D1013" s="2"/>
      <c r="E1013" s="349"/>
      <c r="F1013" s="350"/>
      <c r="G1013" s="414"/>
      <c r="H1013" s="4"/>
      <c r="I1013" s="332"/>
      <c r="J1013" s="180"/>
      <c r="K1013" s="180"/>
      <c r="L1013" s="180"/>
      <c r="M1013" s="180"/>
      <c r="N1013" s="180"/>
      <c r="O1013" s="180"/>
      <c r="P1013" s="180"/>
      <c r="Q1013" s="180"/>
      <c r="R1013" s="180"/>
      <c r="S1013" s="180"/>
      <c r="T1013" s="180"/>
      <c r="U1013" s="180"/>
      <c r="V1013" s="180"/>
      <c r="W1013" s="180"/>
      <c r="X1013" s="180"/>
      <c r="Y1013" s="18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  <c r="AS1013" s="180"/>
      <c r="AT1013" s="180"/>
      <c r="AU1013" s="180"/>
      <c r="AV1013" s="180"/>
      <c r="AW1013" s="180"/>
      <c r="AX1013" s="180"/>
      <c r="AY1013" s="180"/>
      <c r="AZ1013" s="180"/>
      <c r="BA1013" s="180"/>
      <c r="BB1013" s="180"/>
      <c r="BC1013" s="180"/>
      <c r="BD1013" s="180"/>
      <c r="BE1013" s="180"/>
      <c r="BF1013" s="180"/>
      <c r="BG1013" s="180"/>
      <c r="BH1013" s="180"/>
      <c r="BI1013" s="180"/>
      <c r="BJ1013" s="180"/>
      <c r="BK1013" s="180"/>
      <c r="BL1013" s="180"/>
      <c r="BM1013" s="180"/>
      <c r="BN1013" s="180"/>
      <c r="BO1013" s="180"/>
      <c r="BP1013" s="180"/>
      <c r="BQ1013" s="180"/>
      <c r="BR1013" s="180"/>
      <c r="BS1013" s="180"/>
      <c r="BT1013" s="180"/>
    </row>
    <row r="1014" spans="1:72" s="2" customFormat="1" ht="15" customHeight="1">
      <c r="B1014" s="4"/>
      <c r="C1014" s="4"/>
      <c r="E1014" s="349"/>
      <c r="F1014" s="350"/>
      <c r="G1014" s="414"/>
      <c r="H1014" s="4"/>
      <c r="I1014" s="332"/>
      <c r="J1014" s="178"/>
      <c r="K1014" s="178"/>
      <c r="L1014" s="178"/>
      <c r="M1014" s="178"/>
      <c r="N1014" s="178"/>
      <c r="O1014" s="178"/>
      <c r="P1014" s="178"/>
      <c r="Q1014" s="178"/>
      <c r="R1014" s="178"/>
      <c r="S1014" s="178"/>
      <c r="T1014" s="178"/>
      <c r="U1014" s="178"/>
      <c r="V1014" s="178"/>
      <c r="W1014" s="178"/>
      <c r="X1014" s="178"/>
      <c r="Y1014" s="178"/>
      <c r="Z1014" s="178"/>
      <c r="AA1014" s="178"/>
      <c r="AB1014" s="178"/>
      <c r="AC1014" s="178"/>
      <c r="AD1014" s="178"/>
      <c r="AE1014" s="178"/>
      <c r="AF1014" s="178"/>
      <c r="AG1014" s="178"/>
      <c r="AH1014" s="178"/>
      <c r="AI1014" s="178"/>
      <c r="AJ1014" s="178"/>
      <c r="AK1014" s="178"/>
      <c r="AL1014" s="178"/>
      <c r="AM1014" s="178"/>
      <c r="AN1014" s="178"/>
      <c r="AO1014" s="178"/>
      <c r="AP1014" s="178"/>
      <c r="AQ1014" s="178"/>
      <c r="AR1014" s="178"/>
      <c r="AS1014" s="178"/>
      <c r="AT1014" s="178"/>
      <c r="AU1014" s="178"/>
      <c r="AV1014" s="178"/>
      <c r="AW1014" s="178"/>
      <c r="AX1014" s="178"/>
      <c r="AY1014" s="178"/>
      <c r="AZ1014" s="178"/>
      <c r="BA1014" s="178"/>
      <c r="BB1014" s="178"/>
      <c r="BC1014" s="178"/>
      <c r="BD1014" s="178"/>
      <c r="BE1014" s="178"/>
      <c r="BF1014" s="178"/>
      <c r="BG1014" s="178"/>
      <c r="BH1014" s="178"/>
      <c r="BI1014" s="178"/>
      <c r="BJ1014" s="178"/>
      <c r="BK1014" s="178"/>
      <c r="BL1014" s="178"/>
      <c r="BM1014" s="178"/>
      <c r="BN1014" s="178"/>
      <c r="BO1014" s="178"/>
      <c r="BP1014" s="178"/>
      <c r="BQ1014" s="178"/>
      <c r="BR1014" s="178"/>
      <c r="BS1014" s="178"/>
      <c r="BT1014" s="178"/>
    </row>
    <row r="1015" spans="1:72" s="174" customFormat="1" ht="15.45" customHeight="1">
      <c r="B1015" s="4"/>
      <c r="C1015" s="4"/>
      <c r="D1015" s="2"/>
      <c r="E1015" s="349"/>
      <c r="F1015" s="350"/>
      <c r="G1015" s="414"/>
      <c r="H1015" s="4"/>
      <c r="I1015" s="332"/>
      <c r="J1015" s="175"/>
      <c r="K1015" s="175"/>
      <c r="L1015" s="175"/>
      <c r="M1015" s="175"/>
      <c r="N1015" s="175"/>
      <c r="O1015" s="175"/>
      <c r="P1015" s="175"/>
      <c r="Q1015" s="175"/>
      <c r="R1015" s="175"/>
      <c r="S1015" s="175"/>
      <c r="T1015" s="175"/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  <c r="AJ1015" s="175"/>
      <c r="AK1015" s="175"/>
      <c r="AL1015" s="175"/>
      <c r="AM1015" s="175"/>
      <c r="AN1015" s="175"/>
      <c r="AO1015" s="175"/>
      <c r="AP1015" s="175"/>
      <c r="AQ1015" s="175"/>
      <c r="AR1015" s="175"/>
      <c r="AS1015" s="175"/>
      <c r="AT1015" s="175"/>
      <c r="AU1015" s="175"/>
      <c r="AV1015" s="175"/>
      <c r="AW1015" s="175"/>
      <c r="AX1015" s="175"/>
      <c r="AY1015" s="175"/>
      <c r="AZ1015" s="175"/>
      <c r="BA1015" s="175"/>
      <c r="BB1015" s="175"/>
      <c r="BC1015" s="175"/>
      <c r="BD1015" s="175"/>
      <c r="BE1015" s="175"/>
      <c r="BF1015" s="175"/>
      <c r="BG1015" s="175"/>
      <c r="BH1015" s="175"/>
      <c r="BI1015" s="175"/>
      <c r="BJ1015" s="175"/>
      <c r="BK1015" s="175"/>
      <c r="BL1015" s="175"/>
      <c r="BM1015" s="175"/>
      <c r="BN1015" s="175"/>
      <c r="BO1015" s="175"/>
      <c r="BP1015" s="175"/>
      <c r="BQ1015" s="175"/>
      <c r="BR1015" s="175"/>
      <c r="BS1015" s="175"/>
      <c r="BT1015" s="175"/>
    </row>
    <row r="1016" spans="1:72" s="174" customFormat="1" ht="20.100000000000001" customHeight="1">
      <c r="B1016" s="4"/>
      <c r="C1016" s="4"/>
      <c r="D1016" s="2"/>
      <c r="E1016" s="349"/>
      <c r="F1016" s="350"/>
      <c r="G1016" s="414"/>
      <c r="H1016" s="4"/>
      <c r="I1016" s="332"/>
      <c r="J1016" s="175"/>
      <c r="K1016" s="175"/>
      <c r="L1016" s="175"/>
      <c r="M1016" s="175"/>
      <c r="N1016" s="175"/>
      <c r="O1016" s="175"/>
      <c r="P1016" s="175"/>
      <c r="Q1016" s="175"/>
      <c r="R1016" s="175"/>
      <c r="S1016" s="175"/>
      <c r="T1016" s="175"/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  <c r="AJ1016" s="175"/>
      <c r="AK1016" s="175"/>
      <c r="AL1016" s="175"/>
      <c r="AM1016" s="175"/>
      <c r="AN1016" s="175"/>
      <c r="AO1016" s="175"/>
      <c r="AP1016" s="175"/>
      <c r="AQ1016" s="175"/>
      <c r="AR1016" s="175"/>
      <c r="AS1016" s="175"/>
      <c r="AT1016" s="175"/>
      <c r="AU1016" s="175"/>
      <c r="AV1016" s="175"/>
      <c r="AW1016" s="175"/>
      <c r="AX1016" s="175"/>
      <c r="AY1016" s="175"/>
      <c r="AZ1016" s="175"/>
      <c r="BA1016" s="175"/>
      <c r="BB1016" s="175"/>
      <c r="BC1016" s="175"/>
      <c r="BD1016" s="175"/>
      <c r="BE1016" s="175"/>
      <c r="BF1016" s="175"/>
      <c r="BG1016" s="175"/>
      <c r="BH1016" s="175"/>
      <c r="BI1016" s="175"/>
      <c r="BJ1016" s="175"/>
      <c r="BK1016" s="175"/>
      <c r="BL1016" s="175"/>
      <c r="BM1016" s="175"/>
      <c r="BN1016" s="175"/>
      <c r="BO1016" s="175"/>
      <c r="BP1016" s="175"/>
      <c r="BQ1016" s="175"/>
      <c r="BR1016" s="175"/>
      <c r="BS1016" s="175"/>
      <c r="BT1016" s="175"/>
    </row>
    <row r="1017" spans="1:72" s="174" customFormat="1" ht="12" customHeight="1">
      <c r="A1017" s="174">
        <v>1750</v>
      </c>
      <c r="B1017" s="4"/>
      <c r="C1017" s="4"/>
      <c r="D1017" s="2"/>
      <c r="E1017" s="349"/>
      <c r="F1017" s="350"/>
      <c r="G1017" s="414"/>
      <c r="H1017" s="4"/>
      <c r="I1017" s="332"/>
      <c r="J1017" s="175"/>
      <c r="K1017" s="175"/>
      <c r="L1017" s="175"/>
      <c r="M1017" s="175"/>
      <c r="N1017" s="175"/>
      <c r="O1017" s="175"/>
      <c r="P1017" s="175"/>
      <c r="Q1017" s="175"/>
      <c r="R1017" s="175"/>
      <c r="S1017" s="175"/>
      <c r="T1017" s="175"/>
      <c r="U1017" s="175"/>
      <c r="V1017" s="175"/>
      <c r="W1017" s="175"/>
      <c r="X1017" s="175"/>
      <c r="Y1017" s="175"/>
      <c r="Z1017" s="175"/>
      <c r="AA1017" s="175"/>
      <c r="AB1017" s="175"/>
      <c r="AC1017" s="175"/>
      <c r="AD1017" s="175"/>
      <c r="AE1017" s="175"/>
      <c r="AF1017" s="175"/>
      <c r="AG1017" s="175"/>
      <c r="AH1017" s="175"/>
      <c r="AI1017" s="175"/>
      <c r="AJ1017" s="175"/>
      <c r="AK1017" s="175"/>
      <c r="AL1017" s="175"/>
      <c r="AM1017" s="175"/>
      <c r="AN1017" s="175"/>
      <c r="AO1017" s="175"/>
      <c r="AP1017" s="175"/>
      <c r="AQ1017" s="175"/>
      <c r="AR1017" s="175"/>
      <c r="AS1017" s="175"/>
      <c r="AT1017" s="175"/>
      <c r="AU1017" s="175"/>
      <c r="AV1017" s="175"/>
      <c r="AW1017" s="175"/>
      <c r="AX1017" s="175"/>
      <c r="AY1017" s="175"/>
      <c r="AZ1017" s="175"/>
      <c r="BA1017" s="175"/>
      <c r="BB1017" s="175"/>
      <c r="BC1017" s="175"/>
      <c r="BD1017" s="175"/>
      <c r="BE1017" s="175"/>
      <c r="BF1017" s="175"/>
      <c r="BG1017" s="175"/>
      <c r="BH1017" s="175"/>
      <c r="BI1017" s="175"/>
      <c r="BJ1017" s="175"/>
      <c r="BK1017" s="175"/>
      <c r="BL1017" s="175"/>
      <c r="BM1017" s="175"/>
      <c r="BN1017" s="175"/>
      <c r="BO1017" s="175"/>
      <c r="BP1017" s="175"/>
      <c r="BQ1017" s="175"/>
      <c r="BR1017" s="175"/>
      <c r="BS1017" s="175"/>
      <c r="BT1017" s="175"/>
    </row>
    <row r="1018" spans="1:72" s="174" customFormat="1" ht="12" customHeight="1">
      <c r="B1018" s="4"/>
      <c r="C1018" s="4"/>
      <c r="D1018" s="2"/>
      <c r="E1018" s="349"/>
      <c r="F1018" s="350"/>
      <c r="G1018" s="414"/>
      <c r="H1018" s="4"/>
      <c r="I1018" s="332"/>
      <c r="J1018" s="175"/>
      <c r="K1018" s="175"/>
      <c r="L1018" s="175"/>
      <c r="M1018" s="175"/>
      <c r="N1018" s="175"/>
      <c r="O1018" s="175"/>
      <c r="P1018" s="175"/>
      <c r="Q1018" s="175"/>
      <c r="R1018" s="175"/>
      <c r="S1018" s="175"/>
      <c r="T1018" s="175"/>
      <c r="U1018" s="175"/>
      <c r="V1018" s="175"/>
      <c r="W1018" s="175"/>
      <c r="X1018" s="175"/>
      <c r="Y1018" s="175"/>
      <c r="Z1018" s="175"/>
      <c r="AA1018" s="175"/>
      <c r="AB1018" s="175"/>
      <c r="AC1018" s="175"/>
      <c r="AD1018" s="175"/>
      <c r="AE1018" s="175"/>
      <c r="AF1018" s="175"/>
      <c r="AG1018" s="175"/>
      <c r="AH1018" s="175"/>
      <c r="AI1018" s="175"/>
      <c r="AJ1018" s="175"/>
      <c r="AK1018" s="175"/>
      <c r="AL1018" s="175"/>
      <c r="AM1018" s="175"/>
      <c r="AN1018" s="175"/>
      <c r="AO1018" s="175"/>
      <c r="AP1018" s="175"/>
      <c r="AQ1018" s="175"/>
      <c r="AR1018" s="175"/>
      <c r="AS1018" s="175"/>
      <c r="AT1018" s="175"/>
      <c r="AU1018" s="175"/>
      <c r="AV1018" s="175"/>
      <c r="AW1018" s="175"/>
      <c r="AX1018" s="175"/>
      <c r="AY1018" s="175"/>
      <c r="AZ1018" s="175"/>
      <c r="BA1018" s="175"/>
      <c r="BB1018" s="175"/>
      <c r="BC1018" s="175"/>
      <c r="BD1018" s="175"/>
      <c r="BE1018" s="175"/>
      <c r="BF1018" s="175"/>
      <c r="BG1018" s="175"/>
      <c r="BH1018" s="175"/>
      <c r="BI1018" s="175"/>
      <c r="BJ1018" s="175"/>
      <c r="BK1018" s="175"/>
      <c r="BL1018" s="175"/>
      <c r="BM1018" s="175"/>
      <c r="BN1018" s="175"/>
      <c r="BO1018" s="175"/>
      <c r="BP1018" s="175"/>
      <c r="BQ1018" s="175"/>
      <c r="BR1018" s="175"/>
      <c r="BS1018" s="175"/>
      <c r="BT1018" s="175"/>
    </row>
    <row r="1019" spans="1:72" s="174" customFormat="1" ht="24" customHeight="1">
      <c r="A1019" s="174">
        <v>1752</v>
      </c>
      <c r="B1019" s="4"/>
      <c r="C1019" s="4"/>
      <c r="D1019" s="2"/>
      <c r="E1019" s="349"/>
      <c r="F1019" s="350"/>
      <c r="G1019" s="414"/>
      <c r="H1019" s="4"/>
      <c r="I1019" s="332"/>
      <c r="J1019" s="175"/>
      <c r="K1019" s="175"/>
      <c r="L1019" s="175"/>
      <c r="M1019" s="175"/>
      <c r="N1019" s="175"/>
      <c r="O1019" s="175"/>
      <c r="P1019" s="175"/>
      <c r="Q1019" s="175"/>
      <c r="R1019" s="175"/>
      <c r="S1019" s="175"/>
      <c r="T1019" s="175"/>
      <c r="U1019" s="175"/>
      <c r="V1019" s="175"/>
      <c r="W1019" s="175"/>
      <c r="X1019" s="175"/>
      <c r="Y1019" s="175"/>
      <c r="Z1019" s="175"/>
      <c r="AA1019" s="175"/>
      <c r="AB1019" s="175"/>
      <c r="AC1019" s="175"/>
      <c r="AD1019" s="175"/>
      <c r="AE1019" s="175"/>
      <c r="AF1019" s="175"/>
      <c r="AG1019" s="175"/>
      <c r="AH1019" s="175"/>
      <c r="AI1019" s="175"/>
      <c r="AJ1019" s="175"/>
      <c r="AK1019" s="175"/>
      <c r="AL1019" s="175"/>
      <c r="AM1019" s="175"/>
      <c r="AN1019" s="175"/>
      <c r="AO1019" s="175"/>
      <c r="AP1019" s="175"/>
      <c r="AQ1019" s="175"/>
      <c r="AR1019" s="175"/>
      <c r="AS1019" s="175"/>
      <c r="AT1019" s="175"/>
      <c r="AU1019" s="175"/>
      <c r="AV1019" s="175"/>
      <c r="AW1019" s="175"/>
      <c r="AX1019" s="175"/>
      <c r="AY1019" s="175"/>
      <c r="AZ1019" s="175"/>
      <c r="BA1019" s="175"/>
      <c r="BB1019" s="175"/>
      <c r="BC1019" s="175"/>
      <c r="BD1019" s="175"/>
      <c r="BE1019" s="175"/>
      <c r="BF1019" s="175"/>
      <c r="BG1019" s="175"/>
      <c r="BH1019" s="175"/>
      <c r="BI1019" s="175"/>
      <c r="BJ1019" s="175"/>
      <c r="BK1019" s="175"/>
      <c r="BL1019" s="175"/>
      <c r="BM1019" s="175"/>
      <c r="BN1019" s="175"/>
      <c r="BO1019" s="175"/>
      <c r="BP1019" s="175"/>
      <c r="BQ1019" s="175"/>
      <c r="BR1019" s="175"/>
      <c r="BS1019" s="175"/>
      <c r="BT1019" s="175"/>
    </row>
    <row r="1020" spans="1:72" s="174" customFormat="1" ht="12" customHeight="1">
      <c r="B1020" s="4"/>
      <c r="C1020" s="4"/>
      <c r="D1020" s="2"/>
      <c r="E1020" s="349"/>
      <c r="F1020" s="350"/>
      <c r="G1020" s="414"/>
      <c r="H1020" s="4"/>
      <c r="I1020" s="332"/>
      <c r="J1020" s="175"/>
      <c r="K1020" s="175"/>
      <c r="L1020" s="175"/>
      <c r="M1020" s="175"/>
      <c r="N1020" s="175"/>
      <c r="O1020" s="175"/>
      <c r="P1020" s="175"/>
      <c r="Q1020" s="175"/>
      <c r="R1020" s="175"/>
      <c r="S1020" s="175"/>
      <c r="T1020" s="175"/>
      <c r="U1020" s="175"/>
      <c r="V1020" s="175"/>
      <c r="W1020" s="175"/>
      <c r="X1020" s="175"/>
      <c r="Y1020" s="175"/>
      <c r="Z1020" s="175"/>
      <c r="AA1020" s="175"/>
      <c r="AB1020" s="175"/>
      <c r="AC1020" s="175"/>
      <c r="AD1020" s="175"/>
      <c r="AE1020" s="175"/>
      <c r="AF1020" s="175"/>
      <c r="AG1020" s="175"/>
      <c r="AH1020" s="175"/>
      <c r="AI1020" s="175"/>
      <c r="AJ1020" s="175"/>
      <c r="AK1020" s="175"/>
      <c r="AL1020" s="175"/>
      <c r="AM1020" s="175"/>
      <c r="AN1020" s="175"/>
      <c r="AO1020" s="175"/>
      <c r="AP1020" s="175"/>
      <c r="AQ1020" s="175"/>
      <c r="AR1020" s="175"/>
      <c r="AS1020" s="175"/>
      <c r="AT1020" s="175"/>
      <c r="AU1020" s="175"/>
      <c r="AV1020" s="175"/>
      <c r="AW1020" s="175"/>
      <c r="AX1020" s="175"/>
      <c r="AY1020" s="175"/>
      <c r="AZ1020" s="175"/>
      <c r="BA1020" s="175"/>
      <c r="BB1020" s="175"/>
      <c r="BC1020" s="175"/>
      <c r="BD1020" s="175"/>
      <c r="BE1020" s="175"/>
      <c r="BF1020" s="175"/>
      <c r="BG1020" s="175"/>
      <c r="BH1020" s="175"/>
      <c r="BI1020" s="175"/>
      <c r="BJ1020" s="175"/>
      <c r="BK1020" s="175"/>
      <c r="BL1020" s="175"/>
      <c r="BM1020" s="175"/>
      <c r="BN1020" s="175"/>
      <c r="BO1020" s="175"/>
      <c r="BP1020" s="175"/>
      <c r="BQ1020" s="175"/>
      <c r="BR1020" s="175"/>
      <c r="BS1020" s="175"/>
      <c r="BT1020" s="175"/>
    </row>
    <row r="1021" spans="1:72" s="174" customFormat="1" ht="24" customHeight="1">
      <c r="A1021" s="174">
        <v>2754</v>
      </c>
      <c r="B1021" s="4"/>
      <c r="C1021" s="4"/>
      <c r="D1021" s="2"/>
      <c r="E1021" s="349"/>
      <c r="F1021" s="350"/>
      <c r="G1021" s="414"/>
      <c r="H1021" s="4"/>
      <c r="I1021" s="332"/>
      <c r="J1021" s="175"/>
      <c r="K1021" s="175"/>
      <c r="L1021" s="175"/>
      <c r="M1021" s="175"/>
      <c r="N1021" s="175"/>
      <c r="O1021" s="175"/>
      <c r="P1021" s="175"/>
      <c r="Q1021" s="175"/>
      <c r="R1021" s="175"/>
      <c r="S1021" s="175"/>
      <c r="T1021" s="175"/>
      <c r="U1021" s="175"/>
      <c r="V1021" s="175"/>
      <c r="W1021" s="175"/>
      <c r="X1021" s="175"/>
      <c r="Y1021" s="175"/>
      <c r="Z1021" s="175"/>
      <c r="AA1021" s="175"/>
      <c r="AB1021" s="175"/>
      <c r="AC1021" s="175"/>
      <c r="AD1021" s="175"/>
      <c r="AE1021" s="175"/>
      <c r="AF1021" s="175"/>
      <c r="AG1021" s="175"/>
      <c r="AH1021" s="175"/>
      <c r="AI1021" s="175"/>
      <c r="AJ1021" s="175"/>
      <c r="AK1021" s="175"/>
      <c r="AL1021" s="175"/>
      <c r="AM1021" s="175"/>
      <c r="AN1021" s="175"/>
      <c r="AO1021" s="175"/>
      <c r="AP1021" s="175"/>
      <c r="AQ1021" s="175"/>
      <c r="AR1021" s="175"/>
      <c r="AS1021" s="175"/>
      <c r="AT1021" s="175"/>
      <c r="AU1021" s="175"/>
      <c r="AV1021" s="175"/>
      <c r="AW1021" s="175"/>
      <c r="AX1021" s="175"/>
      <c r="AY1021" s="175"/>
      <c r="AZ1021" s="175"/>
      <c r="BA1021" s="175"/>
      <c r="BB1021" s="175"/>
      <c r="BC1021" s="175"/>
      <c r="BD1021" s="175"/>
      <c r="BE1021" s="175"/>
      <c r="BF1021" s="175"/>
      <c r="BG1021" s="175"/>
      <c r="BH1021" s="175"/>
      <c r="BI1021" s="175"/>
      <c r="BJ1021" s="175"/>
      <c r="BK1021" s="175"/>
      <c r="BL1021" s="175"/>
      <c r="BM1021" s="175"/>
      <c r="BN1021" s="175"/>
      <c r="BO1021" s="175"/>
      <c r="BP1021" s="175"/>
      <c r="BQ1021" s="175"/>
      <c r="BR1021" s="175"/>
      <c r="BS1021" s="175"/>
      <c r="BT1021" s="175"/>
    </row>
    <row r="1022" spans="1:72" s="174" customFormat="1" ht="12" customHeight="1">
      <c r="B1022" s="4"/>
      <c r="C1022" s="4"/>
      <c r="D1022" s="2"/>
      <c r="E1022" s="349"/>
      <c r="F1022" s="350"/>
      <c r="G1022" s="414"/>
      <c r="H1022" s="4"/>
      <c r="I1022" s="332"/>
      <c r="J1022" s="175"/>
      <c r="K1022" s="175"/>
      <c r="L1022" s="175"/>
      <c r="M1022" s="175"/>
      <c r="N1022" s="175"/>
      <c r="O1022" s="175"/>
      <c r="P1022" s="175"/>
      <c r="Q1022" s="175"/>
      <c r="R1022" s="175"/>
      <c r="S1022" s="175"/>
      <c r="T1022" s="175"/>
      <c r="U1022" s="175"/>
      <c r="V1022" s="175"/>
      <c r="W1022" s="175"/>
      <c r="X1022" s="175"/>
      <c r="Y1022" s="175"/>
      <c r="Z1022" s="175"/>
      <c r="AA1022" s="175"/>
      <c r="AB1022" s="175"/>
      <c r="AC1022" s="175"/>
      <c r="AD1022" s="175"/>
      <c r="AE1022" s="175"/>
      <c r="AF1022" s="175"/>
      <c r="AG1022" s="175"/>
      <c r="AH1022" s="175"/>
      <c r="AI1022" s="175"/>
      <c r="AJ1022" s="175"/>
      <c r="AK1022" s="175"/>
      <c r="AL1022" s="175"/>
      <c r="AM1022" s="175"/>
      <c r="AN1022" s="175"/>
      <c r="AO1022" s="175"/>
      <c r="AP1022" s="175"/>
      <c r="AQ1022" s="175"/>
      <c r="AR1022" s="175"/>
      <c r="AS1022" s="175"/>
      <c r="AT1022" s="175"/>
      <c r="AU1022" s="175"/>
      <c r="AV1022" s="175"/>
      <c r="AW1022" s="175"/>
      <c r="AX1022" s="175"/>
      <c r="AY1022" s="175"/>
      <c r="AZ1022" s="175"/>
      <c r="BA1022" s="175"/>
      <c r="BB1022" s="175"/>
      <c r="BC1022" s="175"/>
      <c r="BD1022" s="175"/>
      <c r="BE1022" s="175"/>
      <c r="BF1022" s="175"/>
      <c r="BG1022" s="175"/>
      <c r="BH1022" s="175"/>
      <c r="BI1022" s="175"/>
      <c r="BJ1022" s="175"/>
      <c r="BK1022" s="175"/>
      <c r="BL1022" s="175"/>
      <c r="BM1022" s="175"/>
      <c r="BN1022" s="175"/>
      <c r="BO1022" s="175"/>
      <c r="BP1022" s="175"/>
      <c r="BQ1022" s="175"/>
      <c r="BR1022" s="175"/>
      <c r="BS1022" s="175"/>
      <c r="BT1022" s="175"/>
    </row>
    <row r="1023" spans="1:72" s="174" customFormat="1" ht="12" customHeight="1">
      <c r="B1023" s="4"/>
      <c r="C1023" s="4"/>
      <c r="D1023" s="2"/>
      <c r="E1023" s="349"/>
      <c r="F1023" s="350"/>
      <c r="G1023" s="414"/>
      <c r="H1023" s="4"/>
      <c r="I1023" s="332"/>
      <c r="J1023" s="175"/>
      <c r="K1023" s="175"/>
      <c r="L1023" s="175"/>
      <c r="M1023" s="175"/>
      <c r="N1023" s="175"/>
      <c r="O1023" s="175"/>
      <c r="P1023" s="175"/>
      <c r="Q1023" s="175"/>
      <c r="R1023" s="175"/>
      <c r="S1023" s="175"/>
      <c r="T1023" s="175"/>
      <c r="U1023" s="175"/>
      <c r="V1023" s="175"/>
      <c r="W1023" s="175"/>
      <c r="X1023" s="175"/>
      <c r="Y1023" s="175"/>
      <c r="Z1023" s="175"/>
      <c r="AA1023" s="175"/>
      <c r="AB1023" s="175"/>
      <c r="AC1023" s="175"/>
      <c r="AD1023" s="175"/>
      <c r="AE1023" s="175"/>
      <c r="AF1023" s="175"/>
      <c r="AG1023" s="175"/>
      <c r="AH1023" s="175"/>
      <c r="AI1023" s="175"/>
      <c r="AJ1023" s="175"/>
      <c r="AK1023" s="175"/>
      <c r="AL1023" s="175"/>
      <c r="AM1023" s="175"/>
      <c r="AN1023" s="175"/>
      <c r="AO1023" s="175"/>
      <c r="AP1023" s="175"/>
      <c r="AQ1023" s="175"/>
      <c r="AR1023" s="175"/>
      <c r="AS1023" s="175"/>
      <c r="AT1023" s="175"/>
      <c r="AU1023" s="175"/>
      <c r="AV1023" s="175"/>
      <c r="AW1023" s="175"/>
      <c r="AX1023" s="175"/>
      <c r="AY1023" s="175"/>
      <c r="AZ1023" s="175"/>
      <c r="BA1023" s="175"/>
      <c r="BB1023" s="175"/>
      <c r="BC1023" s="175"/>
      <c r="BD1023" s="175"/>
      <c r="BE1023" s="175"/>
      <c r="BF1023" s="175"/>
      <c r="BG1023" s="175"/>
      <c r="BH1023" s="175"/>
      <c r="BI1023" s="175"/>
      <c r="BJ1023" s="175"/>
      <c r="BK1023" s="175"/>
      <c r="BL1023" s="175"/>
      <c r="BM1023" s="175"/>
      <c r="BN1023" s="175"/>
      <c r="BO1023" s="175"/>
      <c r="BP1023" s="175"/>
      <c r="BQ1023" s="175"/>
      <c r="BR1023" s="175"/>
      <c r="BS1023" s="175"/>
      <c r="BT1023" s="175"/>
    </row>
    <row r="1024" spans="1:72" s="174" customFormat="1" ht="12" customHeight="1">
      <c r="B1024" s="4"/>
      <c r="C1024" s="4"/>
      <c r="D1024" s="2"/>
      <c r="E1024" s="349"/>
      <c r="F1024" s="350"/>
      <c r="G1024" s="414"/>
      <c r="H1024" s="4"/>
      <c r="I1024" s="332"/>
      <c r="J1024" s="175"/>
      <c r="K1024" s="175"/>
      <c r="L1024" s="175"/>
      <c r="M1024" s="175"/>
      <c r="N1024" s="175"/>
      <c r="O1024" s="175"/>
      <c r="P1024" s="175"/>
      <c r="Q1024" s="175"/>
      <c r="R1024" s="175"/>
      <c r="S1024" s="175"/>
      <c r="T1024" s="175"/>
      <c r="U1024" s="175"/>
      <c r="V1024" s="175"/>
      <c r="W1024" s="175"/>
      <c r="X1024" s="175"/>
      <c r="Y1024" s="175"/>
      <c r="Z1024" s="175"/>
      <c r="AA1024" s="175"/>
      <c r="AB1024" s="175"/>
      <c r="AC1024" s="175"/>
      <c r="AD1024" s="175"/>
      <c r="AE1024" s="175"/>
      <c r="AF1024" s="175"/>
      <c r="AG1024" s="175"/>
      <c r="AH1024" s="175"/>
      <c r="AI1024" s="175"/>
      <c r="AJ1024" s="175"/>
      <c r="AK1024" s="175"/>
      <c r="AL1024" s="175"/>
      <c r="AM1024" s="175"/>
      <c r="AN1024" s="175"/>
      <c r="AO1024" s="175"/>
      <c r="AP1024" s="175"/>
      <c r="AQ1024" s="175"/>
      <c r="AR1024" s="175"/>
      <c r="AS1024" s="175"/>
      <c r="AT1024" s="175"/>
      <c r="AU1024" s="175"/>
      <c r="AV1024" s="175"/>
      <c r="AW1024" s="175"/>
      <c r="AX1024" s="175"/>
      <c r="AY1024" s="175"/>
      <c r="AZ1024" s="175"/>
      <c r="BA1024" s="175"/>
      <c r="BB1024" s="175"/>
      <c r="BC1024" s="175"/>
      <c r="BD1024" s="175"/>
      <c r="BE1024" s="175"/>
      <c r="BF1024" s="175"/>
      <c r="BG1024" s="175"/>
      <c r="BH1024" s="175"/>
      <c r="BI1024" s="175"/>
      <c r="BJ1024" s="175"/>
      <c r="BK1024" s="175"/>
      <c r="BL1024" s="175"/>
      <c r="BM1024" s="175"/>
      <c r="BN1024" s="175"/>
      <c r="BO1024" s="175"/>
      <c r="BP1024" s="175"/>
      <c r="BQ1024" s="175"/>
      <c r="BR1024" s="175"/>
      <c r="BS1024" s="175"/>
      <c r="BT1024" s="175"/>
    </row>
    <row r="1025" spans="2:72" s="174" customFormat="1" ht="12" customHeight="1">
      <c r="B1025" s="4"/>
      <c r="C1025" s="4"/>
      <c r="D1025" s="2"/>
      <c r="E1025" s="349"/>
      <c r="F1025" s="350"/>
      <c r="G1025" s="414"/>
      <c r="H1025" s="4"/>
      <c r="I1025" s="332"/>
      <c r="J1025" s="175"/>
      <c r="K1025" s="175"/>
      <c r="L1025" s="175"/>
      <c r="M1025" s="175"/>
      <c r="N1025" s="175"/>
      <c r="O1025" s="175"/>
      <c r="P1025" s="175"/>
      <c r="Q1025" s="175"/>
      <c r="R1025" s="175"/>
      <c r="S1025" s="175"/>
      <c r="T1025" s="175"/>
      <c r="U1025" s="175"/>
      <c r="V1025" s="175"/>
      <c r="W1025" s="175"/>
      <c r="X1025" s="175"/>
      <c r="Y1025" s="175"/>
      <c r="Z1025" s="175"/>
      <c r="AA1025" s="175"/>
      <c r="AB1025" s="175"/>
      <c r="AC1025" s="175"/>
      <c r="AD1025" s="175"/>
      <c r="AE1025" s="175"/>
      <c r="AF1025" s="175"/>
      <c r="AG1025" s="175"/>
      <c r="AH1025" s="175"/>
      <c r="AI1025" s="175"/>
      <c r="AJ1025" s="175"/>
      <c r="AK1025" s="175"/>
      <c r="AL1025" s="175"/>
      <c r="AM1025" s="175"/>
      <c r="AN1025" s="175"/>
      <c r="AO1025" s="175"/>
      <c r="AP1025" s="175"/>
      <c r="AQ1025" s="175"/>
      <c r="AR1025" s="175"/>
      <c r="AS1025" s="175"/>
      <c r="AT1025" s="175"/>
      <c r="AU1025" s="175"/>
      <c r="AV1025" s="175"/>
      <c r="AW1025" s="175"/>
      <c r="AX1025" s="175"/>
      <c r="AY1025" s="175"/>
      <c r="AZ1025" s="175"/>
      <c r="BA1025" s="175"/>
      <c r="BB1025" s="175"/>
      <c r="BC1025" s="175"/>
      <c r="BD1025" s="175"/>
      <c r="BE1025" s="175"/>
      <c r="BF1025" s="175"/>
      <c r="BG1025" s="175"/>
      <c r="BH1025" s="175"/>
      <c r="BI1025" s="175"/>
      <c r="BJ1025" s="175"/>
      <c r="BK1025" s="175"/>
      <c r="BL1025" s="175"/>
      <c r="BM1025" s="175"/>
      <c r="BN1025" s="175"/>
      <c r="BO1025" s="175"/>
      <c r="BP1025" s="175"/>
      <c r="BQ1025" s="175"/>
      <c r="BR1025" s="175"/>
      <c r="BS1025" s="175"/>
      <c r="BT1025" s="175"/>
    </row>
    <row r="1026" spans="2:72" s="174" customFormat="1" ht="12" customHeight="1">
      <c r="B1026" s="4"/>
      <c r="C1026" s="4"/>
      <c r="D1026" s="2"/>
      <c r="E1026" s="349"/>
      <c r="F1026" s="350"/>
      <c r="G1026" s="414"/>
      <c r="H1026" s="4"/>
      <c r="I1026" s="332"/>
      <c r="J1026" s="175"/>
      <c r="K1026" s="175"/>
      <c r="L1026" s="175"/>
      <c r="M1026" s="175"/>
      <c r="N1026" s="175"/>
      <c r="O1026" s="175"/>
      <c r="P1026" s="175"/>
      <c r="Q1026" s="175"/>
      <c r="R1026" s="175"/>
      <c r="S1026" s="175"/>
      <c r="T1026" s="175"/>
      <c r="U1026" s="175"/>
      <c r="V1026" s="175"/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5"/>
      <c r="AG1026" s="175"/>
      <c r="AH1026" s="175"/>
      <c r="AI1026" s="175"/>
      <c r="AJ1026" s="175"/>
      <c r="AK1026" s="175"/>
      <c r="AL1026" s="175"/>
      <c r="AM1026" s="175"/>
      <c r="AN1026" s="175"/>
      <c r="AO1026" s="175"/>
      <c r="AP1026" s="175"/>
      <c r="AQ1026" s="175"/>
      <c r="AR1026" s="175"/>
      <c r="AS1026" s="175"/>
      <c r="AT1026" s="175"/>
      <c r="AU1026" s="175"/>
      <c r="AV1026" s="175"/>
      <c r="AW1026" s="175"/>
      <c r="AX1026" s="175"/>
      <c r="AY1026" s="175"/>
      <c r="AZ1026" s="175"/>
      <c r="BA1026" s="175"/>
      <c r="BB1026" s="175"/>
      <c r="BC1026" s="175"/>
      <c r="BD1026" s="175"/>
      <c r="BE1026" s="175"/>
      <c r="BF1026" s="175"/>
      <c r="BG1026" s="175"/>
      <c r="BH1026" s="175"/>
      <c r="BI1026" s="175"/>
      <c r="BJ1026" s="175"/>
      <c r="BK1026" s="175"/>
      <c r="BL1026" s="175"/>
      <c r="BM1026" s="175"/>
      <c r="BN1026" s="175"/>
      <c r="BO1026" s="175"/>
      <c r="BP1026" s="175"/>
      <c r="BQ1026" s="175"/>
      <c r="BR1026" s="175"/>
      <c r="BS1026" s="175"/>
      <c r="BT1026" s="175"/>
    </row>
    <row r="1027" spans="2:72" s="174" customFormat="1" ht="12" customHeight="1">
      <c r="B1027" s="4"/>
      <c r="C1027" s="4"/>
      <c r="D1027" s="2"/>
      <c r="E1027" s="349"/>
      <c r="F1027" s="350"/>
      <c r="G1027" s="414"/>
      <c r="H1027" s="4"/>
      <c r="I1027" s="332"/>
      <c r="J1027" s="175"/>
      <c r="K1027" s="175"/>
      <c r="L1027" s="175"/>
      <c r="M1027" s="175"/>
      <c r="N1027" s="175"/>
      <c r="O1027" s="175"/>
      <c r="P1027" s="175"/>
      <c r="Q1027" s="175"/>
      <c r="R1027" s="175"/>
      <c r="S1027" s="175"/>
      <c r="T1027" s="175"/>
      <c r="U1027" s="175"/>
      <c r="V1027" s="175"/>
      <c r="W1027" s="175"/>
      <c r="X1027" s="175"/>
      <c r="Y1027" s="175"/>
      <c r="Z1027" s="175"/>
      <c r="AA1027" s="175"/>
      <c r="AB1027" s="175"/>
      <c r="AC1027" s="175"/>
      <c r="AD1027" s="175"/>
      <c r="AE1027" s="175"/>
      <c r="AF1027" s="175"/>
      <c r="AG1027" s="175"/>
      <c r="AH1027" s="175"/>
      <c r="AI1027" s="175"/>
      <c r="AJ1027" s="175"/>
      <c r="AK1027" s="175"/>
      <c r="AL1027" s="175"/>
      <c r="AM1027" s="175"/>
      <c r="AN1027" s="175"/>
      <c r="AO1027" s="175"/>
      <c r="AP1027" s="175"/>
      <c r="AQ1027" s="175"/>
      <c r="AR1027" s="175"/>
      <c r="AS1027" s="175"/>
      <c r="AT1027" s="175"/>
      <c r="AU1027" s="175"/>
      <c r="AV1027" s="175"/>
      <c r="AW1027" s="175"/>
      <c r="AX1027" s="175"/>
      <c r="AY1027" s="175"/>
      <c r="AZ1027" s="175"/>
      <c r="BA1027" s="175"/>
      <c r="BB1027" s="175"/>
      <c r="BC1027" s="175"/>
      <c r="BD1027" s="175"/>
      <c r="BE1027" s="175"/>
      <c r="BF1027" s="175"/>
      <c r="BG1027" s="175"/>
      <c r="BH1027" s="175"/>
      <c r="BI1027" s="175"/>
      <c r="BJ1027" s="175"/>
      <c r="BK1027" s="175"/>
      <c r="BL1027" s="175"/>
      <c r="BM1027" s="175"/>
      <c r="BN1027" s="175"/>
      <c r="BO1027" s="175"/>
      <c r="BP1027" s="175"/>
      <c r="BQ1027" s="175"/>
      <c r="BR1027" s="175"/>
      <c r="BS1027" s="175"/>
      <c r="BT1027" s="175"/>
    </row>
    <row r="1028" spans="2:72" s="174" customFormat="1" ht="12" customHeight="1">
      <c r="B1028" s="4"/>
      <c r="C1028" s="4"/>
      <c r="D1028" s="2"/>
      <c r="E1028" s="349"/>
      <c r="F1028" s="350"/>
      <c r="G1028" s="414"/>
      <c r="H1028" s="4"/>
      <c r="I1028" s="332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175"/>
      <c r="V1028" s="175"/>
      <c r="W1028" s="175"/>
      <c r="X1028" s="175"/>
      <c r="Y1028" s="175"/>
      <c r="Z1028" s="175"/>
      <c r="AA1028" s="175"/>
      <c r="AB1028" s="175"/>
      <c r="AC1028" s="175"/>
      <c r="AD1028" s="175"/>
      <c r="AE1028" s="175"/>
      <c r="AF1028" s="175"/>
      <c r="AG1028" s="175"/>
      <c r="AH1028" s="175"/>
      <c r="AI1028" s="175"/>
      <c r="AJ1028" s="175"/>
      <c r="AK1028" s="175"/>
      <c r="AL1028" s="175"/>
      <c r="AM1028" s="175"/>
      <c r="AN1028" s="175"/>
      <c r="AO1028" s="175"/>
      <c r="AP1028" s="175"/>
      <c r="AQ1028" s="175"/>
      <c r="AR1028" s="175"/>
      <c r="AS1028" s="175"/>
      <c r="AT1028" s="175"/>
      <c r="AU1028" s="175"/>
      <c r="AV1028" s="175"/>
      <c r="AW1028" s="175"/>
      <c r="AX1028" s="175"/>
      <c r="AY1028" s="175"/>
      <c r="AZ1028" s="175"/>
      <c r="BA1028" s="175"/>
      <c r="BB1028" s="175"/>
      <c r="BC1028" s="175"/>
      <c r="BD1028" s="175"/>
      <c r="BE1028" s="175"/>
      <c r="BF1028" s="175"/>
      <c r="BG1028" s="175"/>
      <c r="BH1028" s="175"/>
      <c r="BI1028" s="175"/>
      <c r="BJ1028" s="175"/>
      <c r="BK1028" s="175"/>
      <c r="BL1028" s="175"/>
      <c r="BM1028" s="175"/>
      <c r="BN1028" s="175"/>
      <c r="BO1028" s="175"/>
      <c r="BP1028" s="175"/>
      <c r="BQ1028" s="175"/>
      <c r="BR1028" s="175"/>
      <c r="BS1028" s="175"/>
      <c r="BT1028" s="175"/>
    </row>
    <row r="1029" spans="2:72" s="174" customFormat="1" ht="12" customHeight="1">
      <c r="B1029" s="4"/>
      <c r="C1029" s="4"/>
      <c r="D1029" s="2"/>
      <c r="E1029" s="349"/>
      <c r="F1029" s="350"/>
      <c r="G1029" s="414"/>
      <c r="H1029" s="4"/>
      <c r="I1029" s="332"/>
      <c r="J1029" s="175"/>
      <c r="K1029" s="175"/>
      <c r="L1029" s="175"/>
      <c r="M1029" s="175"/>
      <c r="N1029" s="175"/>
      <c r="O1029" s="175"/>
      <c r="P1029" s="175"/>
      <c r="Q1029" s="175"/>
      <c r="R1029" s="175"/>
      <c r="S1029" s="175"/>
      <c r="T1029" s="175"/>
      <c r="U1029" s="175"/>
      <c r="V1029" s="175"/>
      <c r="W1029" s="175"/>
      <c r="X1029" s="175"/>
      <c r="Y1029" s="175"/>
      <c r="Z1029" s="175"/>
      <c r="AA1029" s="175"/>
      <c r="AB1029" s="175"/>
      <c r="AC1029" s="175"/>
      <c r="AD1029" s="175"/>
      <c r="AE1029" s="175"/>
      <c r="AF1029" s="175"/>
      <c r="AG1029" s="175"/>
      <c r="AH1029" s="175"/>
      <c r="AI1029" s="175"/>
      <c r="AJ1029" s="175"/>
      <c r="AK1029" s="175"/>
      <c r="AL1029" s="175"/>
      <c r="AM1029" s="175"/>
      <c r="AN1029" s="175"/>
      <c r="AO1029" s="175"/>
      <c r="AP1029" s="175"/>
      <c r="AQ1029" s="175"/>
      <c r="AR1029" s="175"/>
      <c r="AS1029" s="175"/>
      <c r="AT1029" s="175"/>
      <c r="AU1029" s="175"/>
      <c r="AV1029" s="175"/>
      <c r="AW1029" s="175"/>
      <c r="AX1029" s="175"/>
      <c r="AY1029" s="175"/>
      <c r="AZ1029" s="175"/>
      <c r="BA1029" s="175"/>
      <c r="BB1029" s="175"/>
      <c r="BC1029" s="175"/>
      <c r="BD1029" s="175"/>
      <c r="BE1029" s="175"/>
      <c r="BF1029" s="175"/>
      <c r="BG1029" s="175"/>
      <c r="BH1029" s="175"/>
      <c r="BI1029" s="175"/>
      <c r="BJ1029" s="175"/>
      <c r="BK1029" s="175"/>
      <c r="BL1029" s="175"/>
      <c r="BM1029" s="175"/>
      <c r="BN1029" s="175"/>
      <c r="BO1029" s="175"/>
      <c r="BP1029" s="175"/>
      <c r="BQ1029" s="175"/>
      <c r="BR1029" s="175"/>
      <c r="BS1029" s="175"/>
      <c r="BT1029" s="175"/>
    </row>
    <row r="1030" spans="2:72" s="174" customFormat="1" ht="12" customHeight="1">
      <c r="B1030" s="4"/>
      <c r="C1030" s="4"/>
      <c r="D1030" s="2"/>
      <c r="E1030" s="349"/>
      <c r="F1030" s="350"/>
      <c r="G1030" s="414"/>
      <c r="H1030" s="4"/>
      <c r="I1030" s="332"/>
      <c r="J1030" s="175"/>
      <c r="K1030" s="175"/>
      <c r="L1030" s="175"/>
      <c r="M1030" s="175"/>
      <c r="N1030" s="175"/>
      <c r="O1030" s="175"/>
      <c r="P1030" s="175"/>
      <c r="Q1030" s="175"/>
      <c r="R1030" s="175"/>
      <c r="S1030" s="175"/>
      <c r="T1030" s="175"/>
      <c r="U1030" s="175"/>
      <c r="V1030" s="175"/>
      <c r="W1030" s="175"/>
      <c r="X1030" s="175"/>
      <c r="Y1030" s="175"/>
      <c r="Z1030" s="175"/>
      <c r="AA1030" s="175"/>
      <c r="AB1030" s="175"/>
      <c r="AC1030" s="175"/>
      <c r="AD1030" s="175"/>
      <c r="AE1030" s="175"/>
      <c r="AF1030" s="175"/>
      <c r="AG1030" s="175"/>
      <c r="AH1030" s="175"/>
      <c r="AI1030" s="175"/>
      <c r="AJ1030" s="175"/>
      <c r="AK1030" s="175"/>
      <c r="AL1030" s="175"/>
      <c r="AM1030" s="175"/>
      <c r="AN1030" s="175"/>
      <c r="AO1030" s="175"/>
      <c r="AP1030" s="175"/>
      <c r="AQ1030" s="175"/>
      <c r="AR1030" s="175"/>
      <c r="AS1030" s="175"/>
      <c r="AT1030" s="175"/>
      <c r="AU1030" s="175"/>
      <c r="AV1030" s="175"/>
      <c r="AW1030" s="175"/>
      <c r="AX1030" s="175"/>
      <c r="AY1030" s="175"/>
      <c r="AZ1030" s="175"/>
      <c r="BA1030" s="175"/>
      <c r="BB1030" s="175"/>
      <c r="BC1030" s="175"/>
      <c r="BD1030" s="175"/>
      <c r="BE1030" s="175"/>
      <c r="BF1030" s="175"/>
      <c r="BG1030" s="175"/>
      <c r="BH1030" s="175"/>
      <c r="BI1030" s="175"/>
      <c r="BJ1030" s="175"/>
      <c r="BK1030" s="175"/>
      <c r="BL1030" s="175"/>
      <c r="BM1030" s="175"/>
      <c r="BN1030" s="175"/>
      <c r="BO1030" s="175"/>
      <c r="BP1030" s="175"/>
      <c r="BQ1030" s="175"/>
      <c r="BR1030" s="175"/>
      <c r="BS1030" s="175"/>
      <c r="BT1030" s="175"/>
    </row>
    <row r="1031" spans="2:72" s="174" customFormat="1" ht="12" customHeight="1">
      <c r="B1031" s="4"/>
      <c r="C1031" s="4"/>
      <c r="D1031" s="2"/>
      <c r="E1031" s="349"/>
      <c r="F1031" s="350"/>
      <c r="G1031" s="414"/>
      <c r="H1031" s="4"/>
      <c r="I1031" s="332"/>
      <c r="J1031" s="175"/>
      <c r="K1031" s="175"/>
      <c r="L1031" s="175"/>
      <c r="M1031" s="175"/>
      <c r="N1031" s="175"/>
      <c r="O1031" s="175"/>
      <c r="P1031" s="175"/>
      <c r="Q1031" s="175"/>
      <c r="R1031" s="175"/>
      <c r="S1031" s="175"/>
      <c r="T1031" s="175"/>
      <c r="U1031" s="175"/>
      <c r="V1031" s="175"/>
      <c r="W1031" s="175"/>
      <c r="X1031" s="175"/>
      <c r="Y1031" s="175"/>
      <c r="Z1031" s="175"/>
      <c r="AA1031" s="175"/>
      <c r="AB1031" s="175"/>
      <c r="AC1031" s="175"/>
      <c r="AD1031" s="175"/>
      <c r="AE1031" s="175"/>
      <c r="AF1031" s="175"/>
      <c r="AG1031" s="175"/>
      <c r="AH1031" s="175"/>
      <c r="AI1031" s="175"/>
      <c r="AJ1031" s="175"/>
      <c r="AK1031" s="175"/>
      <c r="AL1031" s="175"/>
      <c r="AM1031" s="175"/>
      <c r="AN1031" s="175"/>
      <c r="AO1031" s="175"/>
      <c r="AP1031" s="175"/>
      <c r="AQ1031" s="175"/>
      <c r="AR1031" s="175"/>
      <c r="AS1031" s="175"/>
      <c r="AT1031" s="175"/>
      <c r="AU1031" s="175"/>
      <c r="AV1031" s="175"/>
      <c r="AW1031" s="175"/>
      <c r="AX1031" s="175"/>
      <c r="AY1031" s="175"/>
      <c r="AZ1031" s="175"/>
      <c r="BA1031" s="175"/>
      <c r="BB1031" s="175"/>
      <c r="BC1031" s="175"/>
      <c r="BD1031" s="175"/>
      <c r="BE1031" s="175"/>
      <c r="BF1031" s="175"/>
      <c r="BG1031" s="175"/>
      <c r="BH1031" s="175"/>
      <c r="BI1031" s="175"/>
      <c r="BJ1031" s="175"/>
      <c r="BK1031" s="175"/>
      <c r="BL1031" s="175"/>
      <c r="BM1031" s="175"/>
      <c r="BN1031" s="175"/>
      <c r="BO1031" s="175"/>
      <c r="BP1031" s="175"/>
      <c r="BQ1031" s="175"/>
      <c r="BR1031" s="175"/>
      <c r="BS1031" s="175"/>
      <c r="BT1031" s="175"/>
    </row>
    <row r="1032" spans="2:72" s="174" customFormat="1" ht="12" customHeight="1">
      <c r="B1032" s="4"/>
      <c r="C1032" s="4"/>
      <c r="D1032" s="2"/>
      <c r="E1032" s="349"/>
      <c r="F1032" s="350"/>
      <c r="G1032" s="414"/>
      <c r="H1032" s="4"/>
      <c r="I1032" s="332"/>
      <c r="J1032" s="175"/>
      <c r="K1032" s="175"/>
      <c r="L1032" s="175"/>
      <c r="M1032" s="175"/>
      <c r="N1032" s="175"/>
      <c r="O1032" s="175"/>
      <c r="P1032" s="175"/>
      <c r="Q1032" s="175"/>
      <c r="R1032" s="175"/>
      <c r="S1032" s="175"/>
      <c r="T1032" s="175"/>
      <c r="U1032" s="175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  <c r="AJ1032" s="175"/>
      <c r="AK1032" s="175"/>
      <c r="AL1032" s="175"/>
      <c r="AM1032" s="175"/>
      <c r="AN1032" s="175"/>
      <c r="AO1032" s="175"/>
      <c r="AP1032" s="175"/>
      <c r="AQ1032" s="175"/>
      <c r="AR1032" s="175"/>
      <c r="AS1032" s="175"/>
      <c r="AT1032" s="175"/>
      <c r="AU1032" s="175"/>
      <c r="AV1032" s="175"/>
      <c r="AW1032" s="175"/>
      <c r="AX1032" s="175"/>
      <c r="AY1032" s="175"/>
      <c r="AZ1032" s="175"/>
      <c r="BA1032" s="175"/>
      <c r="BB1032" s="175"/>
      <c r="BC1032" s="175"/>
      <c r="BD1032" s="175"/>
      <c r="BE1032" s="175"/>
      <c r="BF1032" s="175"/>
      <c r="BG1032" s="175"/>
      <c r="BH1032" s="175"/>
      <c r="BI1032" s="175"/>
      <c r="BJ1032" s="175"/>
      <c r="BK1032" s="175"/>
      <c r="BL1032" s="175"/>
      <c r="BM1032" s="175"/>
      <c r="BN1032" s="175"/>
      <c r="BO1032" s="175"/>
      <c r="BP1032" s="175"/>
      <c r="BQ1032" s="175"/>
      <c r="BR1032" s="175"/>
      <c r="BS1032" s="175"/>
      <c r="BT1032" s="175"/>
    </row>
    <row r="1033" spans="2:72" s="174" customFormat="1" ht="12" customHeight="1">
      <c r="B1033" s="4"/>
      <c r="C1033" s="4"/>
      <c r="D1033" s="2"/>
      <c r="E1033" s="349"/>
      <c r="F1033" s="350"/>
      <c r="G1033" s="414"/>
      <c r="H1033" s="4"/>
      <c r="I1033" s="332"/>
      <c r="J1033" s="175"/>
      <c r="K1033" s="175"/>
      <c r="L1033" s="175"/>
      <c r="M1033" s="175"/>
      <c r="N1033" s="175"/>
      <c r="O1033" s="175"/>
      <c r="P1033" s="175"/>
      <c r="Q1033" s="175"/>
      <c r="R1033" s="175"/>
      <c r="S1033" s="175"/>
      <c r="T1033" s="175"/>
      <c r="U1033" s="175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  <c r="AJ1033" s="175"/>
      <c r="AK1033" s="175"/>
      <c r="AL1033" s="175"/>
      <c r="AM1033" s="175"/>
      <c r="AN1033" s="175"/>
      <c r="AO1033" s="175"/>
      <c r="AP1033" s="175"/>
      <c r="AQ1033" s="175"/>
      <c r="AR1033" s="175"/>
      <c r="AS1033" s="175"/>
      <c r="AT1033" s="175"/>
      <c r="AU1033" s="175"/>
      <c r="AV1033" s="175"/>
      <c r="AW1033" s="175"/>
      <c r="AX1033" s="175"/>
      <c r="AY1033" s="175"/>
      <c r="AZ1033" s="175"/>
      <c r="BA1033" s="175"/>
      <c r="BB1033" s="175"/>
      <c r="BC1033" s="175"/>
      <c r="BD1033" s="175"/>
      <c r="BE1033" s="175"/>
      <c r="BF1033" s="175"/>
      <c r="BG1033" s="175"/>
      <c r="BH1033" s="175"/>
      <c r="BI1033" s="175"/>
      <c r="BJ1033" s="175"/>
      <c r="BK1033" s="175"/>
      <c r="BL1033" s="175"/>
      <c r="BM1033" s="175"/>
      <c r="BN1033" s="175"/>
      <c r="BO1033" s="175"/>
      <c r="BP1033" s="175"/>
      <c r="BQ1033" s="175"/>
      <c r="BR1033" s="175"/>
      <c r="BS1033" s="175"/>
      <c r="BT1033" s="175"/>
    </row>
    <row r="1034" spans="2:72" s="174" customFormat="1" ht="12" customHeight="1">
      <c r="B1034" s="4"/>
      <c r="C1034" s="4"/>
      <c r="D1034" s="2"/>
      <c r="E1034" s="349"/>
      <c r="F1034" s="350"/>
      <c r="G1034" s="414"/>
      <c r="H1034" s="4"/>
      <c r="I1034" s="332"/>
      <c r="J1034" s="175"/>
      <c r="K1034" s="175"/>
      <c r="L1034" s="175"/>
      <c r="M1034" s="175"/>
      <c r="N1034" s="175"/>
      <c r="O1034" s="175"/>
      <c r="P1034" s="175"/>
      <c r="Q1034" s="175"/>
      <c r="R1034" s="175"/>
      <c r="S1034" s="175"/>
      <c r="T1034" s="175"/>
      <c r="U1034" s="175"/>
      <c r="V1034" s="175"/>
      <c r="W1034" s="175"/>
      <c r="X1034" s="175"/>
      <c r="Y1034" s="175"/>
      <c r="Z1034" s="175"/>
      <c r="AA1034" s="175"/>
      <c r="AB1034" s="175"/>
      <c r="AC1034" s="175"/>
      <c r="AD1034" s="175"/>
      <c r="AE1034" s="175"/>
      <c r="AF1034" s="175"/>
      <c r="AG1034" s="175"/>
      <c r="AH1034" s="175"/>
      <c r="AI1034" s="175"/>
      <c r="AJ1034" s="175"/>
      <c r="AK1034" s="175"/>
      <c r="AL1034" s="175"/>
      <c r="AM1034" s="175"/>
      <c r="AN1034" s="175"/>
      <c r="AO1034" s="175"/>
      <c r="AP1034" s="175"/>
      <c r="AQ1034" s="175"/>
      <c r="AR1034" s="175"/>
      <c r="AS1034" s="175"/>
      <c r="AT1034" s="175"/>
      <c r="AU1034" s="175"/>
      <c r="AV1034" s="175"/>
      <c r="AW1034" s="175"/>
      <c r="AX1034" s="175"/>
      <c r="AY1034" s="175"/>
      <c r="AZ1034" s="175"/>
      <c r="BA1034" s="175"/>
      <c r="BB1034" s="175"/>
      <c r="BC1034" s="175"/>
      <c r="BD1034" s="175"/>
      <c r="BE1034" s="175"/>
      <c r="BF1034" s="175"/>
      <c r="BG1034" s="175"/>
      <c r="BH1034" s="175"/>
      <c r="BI1034" s="175"/>
      <c r="BJ1034" s="175"/>
      <c r="BK1034" s="175"/>
      <c r="BL1034" s="175"/>
      <c r="BM1034" s="175"/>
      <c r="BN1034" s="175"/>
      <c r="BO1034" s="175"/>
      <c r="BP1034" s="175"/>
      <c r="BQ1034" s="175"/>
      <c r="BR1034" s="175"/>
      <c r="BS1034" s="175"/>
      <c r="BT1034" s="175"/>
    </row>
    <row r="1035" spans="2:72" s="174" customFormat="1" ht="12" customHeight="1">
      <c r="B1035" s="4"/>
      <c r="C1035" s="4"/>
      <c r="D1035" s="2"/>
      <c r="E1035" s="349"/>
      <c r="F1035" s="350"/>
      <c r="G1035" s="414"/>
      <c r="H1035" s="4"/>
      <c r="I1035" s="332"/>
      <c r="J1035" s="175"/>
      <c r="K1035" s="175"/>
      <c r="L1035" s="175"/>
      <c r="M1035" s="175"/>
      <c r="N1035" s="175"/>
      <c r="O1035" s="175"/>
      <c r="P1035" s="175"/>
      <c r="Q1035" s="175"/>
      <c r="R1035" s="175"/>
      <c r="S1035" s="175"/>
      <c r="T1035" s="175"/>
      <c r="U1035" s="175"/>
      <c r="V1035" s="175"/>
      <c r="W1035" s="175"/>
      <c r="X1035" s="175"/>
      <c r="Y1035" s="175"/>
      <c r="Z1035" s="175"/>
      <c r="AA1035" s="175"/>
      <c r="AB1035" s="175"/>
      <c r="AC1035" s="175"/>
      <c r="AD1035" s="175"/>
      <c r="AE1035" s="175"/>
      <c r="AF1035" s="175"/>
      <c r="AG1035" s="175"/>
      <c r="AH1035" s="175"/>
      <c r="AI1035" s="175"/>
      <c r="AJ1035" s="175"/>
      <c r="AK1035" s="175"/>
      <c r="AL1035" s="175"/>
      <c r="AM1035" s="175"/>
      <c r="AN1035" s="175"/>
      <c r="AO1035" s="175"/>
      <c r="AP1035" s="175"/>
      <c r="AQ1035" s="175"/>
      <c r="AR1035" s="175"/>
      <c r="AS1035" s="175"/>
      <c r="AT1035" s="175"/>
      <c r="AU1035" s="175"/>
      <c r="AV1035" s="175"/>
      <c r="AW1035" s="175"/>
      <c r="AX1035" s="175"/>
      <c r="AY1035" s="175"/>
      <c r="AZ1035" s="175"/>
      <c r="BA1035" s="175"/>
      <c r="BB1035" s="175"/>
      <c r="BC1035" s="175"/>
      <c r="BD1035" s="175"/>
      <c r="BE1035" s="175"/>
      <c r="BF1035" s="175"/>
      <c r="BG1035" s="175"/>
      <c r="BH1035" s="175"/>
      <c r="BI1035" s="175"/>
      <c r="BJ1035" s="175"/>
      <c r="BK1035" s="175"/>
      <c r="BL1035" s="175"/>
      <c r="BM1035" s="175"/>
      <c r="BN1035" s="175"/>
      <c r="BO1035" s="175"/>
      <c r="BP1035" s="175"/>
      <c r="BQ1035" s="175"/>
      <c r="BR1035" s="175"/>
      <c r="BS1035" s="175"/>
      <c r="BT1035" s="175"/>
    </row>
    <row r="1036" spans="2:72" s="174" customFormat="1" ht="12" customHeight="1">
      <c r="B1036" s="4"/>
      <c r="C1036" s="4"/>
      <c r="D1036" s="2"/>
      <c r="E1036" s="349"/>
      <c r="F1036" s="350"/>
      <c r="G1036" s="414"/>
      <c r="H1036" s="4"/>
      <c r="I1036" s="332"/>
      <c r="J1036" s="175"/>
      <c r="K1036" s="175"/>
      <c r="L1036" s="175"/>
      <c r="M1036" s="175"/>
      <c r="N1036" s="175"/>
      <c r="O1036" s="175"/>
      <c r="P1036" s="175"/>
      <c r="Q1036" s="175"/>
      <c r="R1036" s="175"/>
      <c r="S1036" s="175"/>
      <c r="T1036" s="175"/>
      <c r="U1036" s="175"/>
      <c r="V1036" s="175"/>
      <c r="W1036" s="175"/>
      <c r="X1036" s="175"/>
      <c r="Y1036" s="175"/>
      <c r="Z1036" s="175"/>
      <c r="AA1036" s="175"/>
      <c r="AB1036" s="175"/>
      <c r="AC1036" s="175"/>
      <c r="AD1036" s="175"/>
      <c r="AE1036" s="175"/>
      <c r="AF1036" s="175"/>
      <c r="AG1036" s="175"/>
      <c r="AH1036" s="175"/>
      <c r="AI1036" s="175"/>
      <c r="AJ1036" s="175"/>
      <c r="AK1036" s="175"/>
      <c r="AL1036" s="175"/>
      <c r="AM1036" s="175"/>
      <c r="AN1036" s="175"/>
      <c r="AO1036" s="175"/>
      <c r="AP1036" s="175"/>
      <c r="AQ1036" s="175"/>
      <c r="AR1036" s="175"/>
      <c r="AS1036" s="175"/>
      <c r="AT1036" s="175"/>
      <c r="AU1036" s="175"/>
      <c r="AV1036" s="175"/>
      <c r="AW1036" s="175"/>
      <c r="AX1036" s="175"/>
      <c r="AY1036" s="175"/>
      <c r="AZ1036" s="175"/>
      <c r="BA1036" s="175"/>
      <c r="BB1036" s="175"/>
      <c r="BC1036" s="175"/>
      <c r="BD1036" s="175"/>
      <c r="BE1036" s="175"/>
      <c r="BF1036" s="175"/>
      <c r="BG1036" s="175"/>
      <c r="BH1036" s="175"/>
      <c r="BI1036" s="175"/>
      <c r="BJ1036" s="175"/>
      <c r="BK1036" s="175"/>
      <c r="BL1036" s="175"/>
      <c r="BM1036" s="175"/>
      <c r="BN1036" s="175"/>
      <c r="BO1036" s="175"/>
      <c r="BP1036" s="175"/>
      <c r="BQ1036" s="175"/>
      <c r="BR1036" s="175"/>
      <c r="BS1036" s="175"/>
      <c r="BT1036" s="175"/>
    </row>
    <row r="1037" spans="2:72" s="174" customFormat="1" ht="12" customHeight="1">
      <c r="B1037" s="4"/>
      <c r="C1037" s="4"/>
      <c r="D1037" s="2"/>
      <c r="E1037" s="349"/>
      <c r="F1037" s="350"/>
      <c r="G1037" s="414"/>
      <c r="H1037" s="4"/>
      <c r="I1037" s="332"/>
      <c r="J1037" s="175"/>
      <c r="K1037" s="175"/>
      <c r="L1037" s="175"/>
      <c r="M1037" s="175"/>
      <c r="N1037" s="175"/>
      <c r="O1037" s="175"/>
      <c r="P1037" s="175"/>
      <c r="Q1037" s="175"/>
      <c r="R1037" s="175"/>
      <c r="S1037" s="175"/>
      <c r="T1037" s="175"/>
      <c r="U1037" s="175"/>
      <c r="V1037" s="175"/>
      <c r="W1037" s="175"/>
      <c r="X1037" s="175"/>
      <c r="Y1037" s="175"/>
      <c r="Z1037" s="175"/>
      <c r="AA1037" s="175"/>
      <c r="AB1037" s="175"/>
      <c r="AC1037" s="175"/>
      <c r="AD1037" s="175"/>
      <c r="AE1037" s="175"/>
      <c r="AF1037" s="175"/>
      <c r="AG1037" s="175"/>
      <c r="AH1037" s="175"/>
      <c r="AI1037" s="175"/>
      <c r="AJ1037" s="175"/>
      <c r="AK1037" s="175"/>
      <c r="AL1037" s="175"/>
      <c r="AM1037" s="175"/>
      <c r="AN1037" s="175"/>
      <c r="AO1037" s="175"/>
      <c r="AP1037" s="175"/>
      <c r="AQ1037" s="175"/>
      <c r="AR1037" s="175"/>
      <c r="AS1037" s="175"/>
      <c r="AT1037" s="175"/>
      <c r="AU1037" s="175"/>
      <c r="AV1037" s="175"/>
      <c r="AW1037" s="175"/>
      <c r="AX1037" s="175"/>
      <c r="AY1037" s="175"/>
      <c r="AZ1037" s="175"/>
      <c r="BA1037" s="175"/>
      <c r="BB1037" s="175"/>
      <c r="BC1037" s="175"/>
      <c r="BD1037" s="175"/>
      <c r="BE1037" s="175"/>
      <c r="BF1037" s="175"/>
      <c r="BG1037" s="175"/>
      <c r="BH1037" s="175"/>
      <c r="BI1037" s="175"/>
      <c r="BJ1037" s="175"/>
      <c r="BK1037" s="175"/>
      <c r="BL1037" s="175"/>
      <c r="BM1037" s="175"/>
      <c r="BN1037" s="175"/>
      <c r="BO1037" s="175"/>
      <c r="BP1037" s="175"/>
      <c r="BQ1037" s="175"/>
      <c r="BR1037" s="175"/>
      <c r="BS1037" s="175"/>
      <c r="BT1037" s="175"/>
    </row>
    <row r="1038" spans="2:72" s="174" customFormat="1" ht="12" customHeight="1">
      <c r="B1038" s="4"/>
      <c r="C1038" s="4"/>
      <c r="D1038" s="2"/>
      <c r="E1038" s="349"/>
      <c r="F1038" s="350"/>
      <c r="G1038" s="414"/>
      <c r="H1038" s="4"/>
      <c r="I1038" s="332"/>
      <c r="J1038" s="175"/>
      <c r="K1038" s="175"/>
      <c r="L1038" s="175"/>
      <c r="M1038" s="175"/>
      <c r="N1038" s="175"/>
      <c r="O1038" s="175"/>
      <c r="P1038" s="175"/>
      <c r="Q1038" s="175"/>
      <c r="R1038" s="175"/>
      <c r="S1038" s="175"/>
      <c r="T1038" s="175"/>
      <c r="U1038" s="175"/>
      <c r="V1038" s="175"/>
      <c r="W1038" s="175"/>
      <c r="X1038" s="175"/>
      <c r="Y1038" s="175"/>
      <c r="Z1038" s="175"/>
      <c r="AA1038" s="175"/>
      <c r="AB1038" s="175"/>
      <c r="AC1038" s="175"/>
      <c r="AD1038" s="175"/>
      <c r="AE1038" s="175"/>
      <c r="AF1038" s="175"/>
      <c r="AG1038" s="175"/>
      <c r="AH1038" s="175"/>
      <c r="AI1038" s="175"/>
      <c r="AJ1038" s="175"/>
      <c r="AK1038" s="175"/>
      <c r="AL1038" s="175"/>
      <c r="AM1038" s="175"/>
      <c r="AN1038" s="175"/>
      <c r="AO1038" s="175"/>
      <c r="AP1038" s="175"/>
      <c r="AQ1038" s="175"/>
      <c r="AR1038" s="175"/>
      <c r="AS1038" s="175"/>
      <c r="AT1038" s="175"/>
      <c r="AU1038" s="175"/>
      <c r="AV1038" s="175"/>
      <c r="AW1038" s="175"/>
      <c r="AX1038" s="175"/>
      <c r="AY1038" s="175"/>
      <c r="AZ1038" s="175"/>
      <c r="BA1038" s="175"/>
      <c r="BB1038" s="175"/>
      <c r="BC1038" s="175"/>
      <c r="BD1038" s="175"/>
      <c r="BE1038" s="175"/>
      <c r="BF1038" s="175"/>
      <c r="BG1038" s="175"/>
      <c r="BH1038" s="175"/>
      <c r="BI1038" s="175"/>
      <c r="BJ1038" s="175"/>
      <c r="BK1038" s="175"/>
      <c r="BL1038" s="175"/>
      <c r="BM1038" s="175"/>
      <c r="BN1038" s="175"/>
      <c r="BO1038" s="175"/>
      <c r="BP1038" s="175"/>
      <c r="BQ1038" s="175"/>
      <c r="BR1038" s="175"/>
      <c r="BS1038" s="175"/>
      <c r="BT1038" s="175"/>
    </row>
    <row r="1039" spans="2:72" s="174" customFormat="1" ht="12" customHeight="1">
      <c r="B1039" s="4"/>
      <c r="C1039" s="4"/>
      <c r="D1039" s="2"/>
      <c r="E1039" s="349"/>
      <c r="F1039" s="350"/>
      <c r="G1039" s="414"/>
      <c r="H1039" s="4"/>
      <c r="I1039" s="332"/>
      <c r="J1039" s="175"/>
      <c r="K1039" s="175"/>
      <c r="L1039" s="175"/>
      <c r="M1039" s="175"/>
      <c r="N1039" s="175"/>
      <c r="O1039" s="175"/>
      <c r="P1039" s="175"/>
      <c r="Q1039" s="175"/>
      <c r="R1039" s="175"/>
      <c r="S1039" s="175"/>
      <c r="T1039" s="175"/>
      <c r="U1039" s="175"/>
      <c r="V1039" s="175"/>
      <c r="W1039" s="175"/>
      <c r="X1039" s="175"/>
      <c r="Y1039" s="175"/>
      <c r="Z1039" s="175"/>
      <c r="AA1039" s="175"/>
      <c r="AB1039" s="175"/>
      <c r="AC1039" s="175"/>
      <c r="AD1039" s="175"/>
      <c r="AE1039" s="175"/>
      <c r="AF1039" s="175"/>
      <c r="AG1039" s="175"/>
      <c r="AH1039" s="175"/>
      <c r="AI1039" s="175"/>
      <c r="AJ1039" s="175"/>
      <c r="AK1039" s="175"/>
      <c r="AL1039" s="175"/>
      <c r="AM1039" s="175"/>
      <c r="AN1039" s="175"/>
      <c r="AO1039" s="175"/>
      <c r="AP1039" s="175"/>
      <c r="AQ1039" s="175"/>
      <c r="AR1039" s="175"/>
      <c r="AS1039" s="175"/>
      <c r="AT1039" s="175"/>
      <c r="AU1039" s="175"/>
      <c r="AV1039" s="175"/>
      <c r="AW1039" s="175"/>
      <c r="AX1039" s="175"/>
      <c r="AY1039" s="175"/>
      <c r="AZ1039" s="175"/>
      <c r="BA1039" s="175"/>
      <c r="BB1039" s="175"/>
      <c r="BC1039" s="175"/>
      <c r="BD1039" s="175"/>
      <c r="BE1039" s="175"/>
      <c r="BF1039" s="175"/>
      <c r="BG1039" s="175"/>
      <c r="BH1039" s="175"/>
      <c r="BI1039" s="175"/>
      <c r="BJ1039" s="175"/>
      <c r="BK1039" s="175"/>
      <c r="BL1039" s="175"/>
      <c r="BM1039" s="175"/>
      <c r="BN1039" s="175"/>
      <c r="BO1039" s="175"/>
      <c r="BP1039" s="175"/>
      <c r="BQ1039" s="175"/>
      <c r="BR1039" s="175"/>
      <c r="BS1039" s="175"/>
      <c r="BT1039" s="175"/>
    </row>
    <row r="1040" spans="2:72" s="174" customFormat="1" ht="12" customHeight="1">
      <c r="B1040" s="4"/>
      <c r="C1040" s="4"/>
      <c r="D1040" s="2"/>
      <c r="E1040" s="349"/>
      <c r="F1040" s="350"/>
      <c r="G1040" s="414"/>
      <c r="H1040" s="4"/>
      <c r="I1040" s="332"/>
      <c r="J1040" s="175"/>
      <c r="K1040" s="175"/>
      <c r="L1040" s="175"/>
      <c r="M1040" s="175"/>
      <c r="N1040" s="175"/>
      <c r="O1040" s="175"/>
      <c r="P1040" s="175"/>
      <c r="Q1040" s="175"/>
      <c r="R1040" s="175"/>
      <c r="S1040" s="175"/>
      <c r="T1040" s="175"/>
      <c r="U1040" s="175"/>
      <c r="V1040" s="175"/>
      <c r="W1040" s="175"/>
      <c r="X1040" s="175"/>
      <c r="Y1040" s="175"/>
      <c r="Z1040" s="175"/>
      <c r="AA1040" s="175"/>
      <c r="AB1040" s="175"/>
      <c r="AC1040" s="175"/>
      <c r="AD1040" s="175"/>
      <c r="AE1040" s="175"/>
      <c r="AF1040" s="175"/>
      <c r="AG1040" s="175"/>
      <c r="AH1040" s="175"/>
      <c r="AI1040" s="175"/>
      <c r="AJ1040" s="175"/>
      <c r="AK1040" s="175"/>
      <c r="AL1040" s="175"/>
      <c r="AM1040" s="175"/>
      <c r="AN1040" s="175"/>
      <c r="AO1040" s="175"/>
      <c r="AP1040" s="175"/>
      <c r="AQ1040" s="175"/>
      <c r="AR1040" s="175"/>
      <c r="AS1040" s="175"/>
      <c r="AT1040" s="175"/>
      <c r="AU1040" s="175"/>
      <c r="AV1040" s="175"/>
      <c r="AW1040" s="175"/>
      <c r="AX1040" s="175"/>
      <c r="AY1040" s="175"/>
      <c r="AZ1040" s="175"/>
      <c r="BA1040" s="175"/>
      <c r="BB1040" s="175"/>
      <c r="BC1040" s="175"/>
      <c r="BD1040" s="175"/>
      <c r="BE1040" s="175"/>
      <c r="BF1040" s="175"/>
      <c r="BG1040" s="175"/>
      <c r="BH1040" s="175"/>
      <c r="BI1040" s="175"/>
      <c r="BJ1040" s="175"/>
      <c r="BK1040" s="175"/>
      <c r="BL1040" s="175"/>
      <c r="BM1040" s="175"/>
      <c r="BN1040" s="175"/>
      <c r="BO1040" s="175"/>
      <c r="BP1040" s="175"/>
      <c r="BQ1040" s="175"/>
      <c r="BR1040" s="175"/>
      <c r="BS1040" s="175"/>
      <c r="BT1040" s="175"/>
    </row>
    <row r="1041" spans="2:72" s="174" customFormat="1" ht="12" customHeight="1">
      <c r="B1041" s="4"/>
      <c r="C1041" s="4"/>
      <c r="D1041" s="2"/>
      <c r="E1041" s="349"/>
      <c r="F1041" s="350"/>
      <c r="G1041" s="414"/>
      <c r="H1041" s="4"/>
      <c r="I1041" s="332"/>
      <c r="J1041" s="175"/>
      <c r="K1041" s="175"/>
      <c r="L1041" s="175"/>
      <c r="M1041" s="175"/>
      <c r="N1041" s="175"/>
      <c r="O1041" s="175"/>
      <c r="P1041" s="175"/>
      <c r="Q1041" s="175"/>
      <c r="R1041" s="175"/>
      <c r="S1041" s="175"/>
      <c r="T1041" s="175"/>
      <c r="U1041" s="175"/>
      <c r="V1041" s="175"/>
      <c r="W1041" s="175"/>
      <c r="X1041" s="175"/>
      <c r="Y1041" s="175"/>
      <c r="Z1041" s="175"/>
      <c r="AA1041" s="175"/>
      <c r="AB1041" s="175"/>
      <c r="AC1041" s="175"/>
      <c r="AD1041" s="175"/>
      <c r="AE1041" s="175"/>
      <c r="AF1041" s="175"/>
      <c r="AG1041" s="175"/>
      <c r="AH1041" s="175"/>
      <c r="AI1041" s="175"/>
      <c r="AJ1041" s="175"/>
      <c r="AK1041" s="175"/>
      <c r="AL1041" s="175"/>
      <c r="AM1041" s="175"/>
      <c r="AN1041" s="175"/>
      <c r="AO1041" s="175"/>
      <c r="AP1041" s="175"/>
      <c r="AQ1041" s="175"/>
      <c r="AR1041" s="175"/>
      <c r="AS1041" s="175"/>
      <c r="AT1041" s="175"/>
      <c r="AU1041" s="175"/>
      <c r="AV1041" s="175"/>
      <c r="AW1041" s="175"/>
      <c r="AX1041" s="175"/>
      <c r="AY1041" s="175"/>
      <c r="AZ1041" s="175"/>
      <c r="BA1041" s="175"/>
      <c r="BB1041" s="175"/>
      <c r="BC1041" s="175"/>
      <c r="BD1041" s="175"/>
      <c r="BE1041" s="175"/>
      <c r="BF1041" s="175"/>
      <c r="BG1041" s="175"/>
      <c r="BH1041" s="175"/>
      <c r="BI1041" s="175"/>
      <c r="BJ1041" s="175"/>
      <c r="BK1041" s="175"/>
      <c r="BL1041" s="175"/>
      <c r="BM1041" s="175"/>
      <c r="BN1041" s="175"/>
      <c r="BO1041" s="175"/>
      <c r="BP1041" s="175"/>
      <c r="BQ1041" s="175"/>
      <c r="BR1041" s="175"/>
      <c r="BS1041" s="175"/>
      <c r="BT1041" s="175"/>
    </row>
    <row r="1042" spans="2:72" s="174" customFormat="1" ht="12" customHeight="1">
      <c r="B1042" s="4"/>
      <c r="C1042" s="4"/>
      <c r="D1042" s="2"/>
      <c r="E1042" s="349"/>
      <c r="F1042" s="350"/>
      <c r="G1042" s="414"/>
      <c r="H1042" s="4"/>
      <c r="I1042" s="332"/>
      <c r="J1042" s="175"/>
      <c r="K1042" s="175"/>
      <c r="L1042" s="175"/>
      <c r="M1042" s="175"/>
      <c r="N1042" s="175"/>
      <c r="O1042" s="175"/>
      <c r="P1042" s="175"/>
      <c r="Q1042" s="175"/>
      <c r="R1042" s="175"/>
      <c r="S1042" s="175"/>
      <c r="T1042" s="175"/>
      <c r="U1042" s="175"/>
      <c r="V1042" s="175"/>
      <c r="W1042" s="175"/>
      <c r="X1042" s="175"/>
      <c r="Y1042" s="175"/>
      <c r="Z1042" s="175"/>
      <c r="AA1042" s="175"/>
      <c r="AB1042" s="175"/>
      <c r="AC1042" s="175"/>
      <c r="AD1042" s="175"/>
      <c r="AE1042" s="175"/>
      <c r="AF1042" s="175"/>
      <c r="AG1042" s="175"/>
      <c r="AH1042" s="175"/>
      <c r="AI1042" s="175"/>
      <c r="AJ1042" s="175"/>
      <c r="AK1042" s="175"/>
      <c r="AL1042" s="175"/>
      <c r="AM1042" s="175"/>
      <c r="AN1042" s="175"/>
      <c r="AO1042" s="175"/>
      <c r="AP1042" s="175"/>
      <c r="AQ1042" s="175"/>
      <c r="AR1042" s="175"/>
      <c r="AS1042" s="175"/>
      <c r="AT1042" s="175"/>
      <c r="AU1042" s="175"/>
      <c r="AV1042" s="175"/>
      <c r="AW1042" s="175"/>
      <c r="AX1042" s="175"/>
      <c r="AY1042" s="175"/>
      <c r="AZ1042" s="175"/>
      <c r="BA1042" s="175"/>
      <c r="BB1042" s="175"/>
      <c r="BC1042" s="175"/>
      <c r="BD1042" s="175"/>
      <c r="BE1042" s="175"/>
      <c r="BF1042" s="175"/>
      <c r="BG1042" s="175"/>
      <c r="BH1042" s="175"/>
      <c r="BI1042" s="175"/>
      <c r="BJ1042" s="175"/>
      <c r="BK1042" s="175"/>
      <c r="BL1042" s="175"/>
      <c r="BM1042" s="175"/>
      <c r="BN1042" s="175"/>
      <c r="BO1042" s="175"/>
      <c r="BP1042" s="175"/>
      <c r="BQ1042" s="175"/>
      <c r="BR1042" s="175"/>
      <c r="BS1042" s="175"/>
      <c r="BT1042" s="175"/>
    </row>
    <row r="1043" spans="2:72" s="174" customFormat="1" ht="12" customHeight="1">
      <c r="B1043" s="4"/>
      <c r="C1043" s="4"/>
      <c r="D1043" s="2"/>
      <c r="E1043" s="349"/>
      <c r="F1043" s="350"/>
      <c r="G1043" s="414"/>
      <c r="H1043" s="4"/>
      <c r="I1043" s="332"/>
      <c r="J1043" s="175"/>
      <c r="K1043" s="175"/>
      <c r="L1043" s="175"/>
      <c r="M1043" s="175"/>
      <c r="N1043" s="175"/>
      <c r="O1043" s="175"/>
      <c r="P1043" s="175"/>
      <c r="Q1043" s="175"/>
      <c r="R1043" s="175"/>
      <c r="S1043" s="175"/>
      <c r="T1043" s="175"/>
      <c r="U1043" s="175"/>
      <c r="V1043" s="175"/>
      <c r="W1043" s="175"/>
      <c r="X1043" s="175"/>
      <c r="Y1043" s="175"/>
      <c r="Z1043" s="175"/>
      <c r="AA1043" s="175"/>
      <c r="AB1043" s="175"/>
      <c r="AC1043" s="175"/>
      <c r="AD1043" s="175"/>
      <c r="AE1043" s="175"/>
      <c r="AF1043" s="175"/>
      <c r="AG1043" s="175"/>
      <c r="AH1043" s="175"/>
      <c r="AI1043" s="175"/>
      <c r="AJ1043" s="175"/>
      <c r="AK1043" s="175"/>
      <c r="AL1043" s="175"/>
      <c r="AM1043" s="175"/>
      <c r="AN1043" s="175"/>
      <c r="AO1043" s="175"/>
      <c r="AP1043" s="175"/>
      <c r="AQ1043" s="175"/>
      <c r="AR1043" s="175"/>
      <c r="AS1043" s="175"/>
      <c r="AT1043" s="175"/>
      <c r="AU1043" s="175"/>
      <c r="AV1043" s="175"/>
      <c r="AW1043" s="175"/>
      <c r="AX1043" s="175"/>
      <c r="AY1043" s="175"/>
      <c r="AZ1043" s="175"/>
      <c r="BA1043" s="175"/>
      <c r="BB1043" s="175"/>
      <c r="BC1043" s="175"/>
      <c r="BD1043" s="175"/>
      <c r="BE1043" s="175"/>
      <c r="BF1043" s="175"/>
      <c r="BG1043" s="175"/>
      <c r="BH1043" s="175"/>
      <c r="BI1043" s="175"/>
      <c r="BJ1043" s="175"/>
      <c r="BK1043" s="175"/>
      <c r="BL1043" s="175"/>
      <c r="BM1043" s="175"/>
      <c r="BN1043" s="175"/>
      <c r="BO1043" s="175"/>
      <c r="BP1043" s="175"/>
      <c r="BQ1043" s="175"/>
      <c r="BR1043" s="175"/>
      <c r="BS1043" s="175"/>
      <c r="BT1043" s="175"/>
    </row>
    <row r="1044" spans="2:72" s="174" customFormat="1" ht="12" customHeight="1">
      <c r="B1044" s="4"/>
      <c r="C1044" s="4"/>
      <c r="D1044" s="2"/>
      <c r="E1044" s="349"/>
      <c r="F1044" s="350"/>
      <c r="G1044" s="414"/>
      <c r="H1044" s="4"/>
      <c r="I1044" s="332"/>
      <c r="J1044" s="175"/>
      <c r="K1044" s="175"/>
      <c r="L1044" s="175"/>
      <c r="M1044" s="175"/>
      <c r="N1044" s="175"/>
      <c r="O1044" s="175"/>
      <c r="P1044" s="175"/>
      <c r="Q1044" s="175"/>
      <c r="R1044" s="175"/>
      <c r="S1044" s="175"/>
      <c r="T1044" s="175"/>
      <c r="U1044" s="175"/>
      <c r="V1044" s="175"/>
      <c r="W1044" s="175"/>
      <c r="X1044" s="175"/>
      <c r="Y1044" s="175"/>
      <c r="Z1044" s="175"/>
      <c r="AA1044" s="175"/>
      <c r="AB1044" s="175"/>
      <c r="AC1044" s="175"/>
      <c r="AD1044" s="175"/>
      <c r="AE1044" s="175"/>
      <c r="AF1044" s="175"/>
      <c r="AG1044" s="175"/>
      <c r="AH1044" s="175"/>
      <c r="AI1044" s="175"/>
      <c r="AJ1044" s="175"/>
      <c r="AK1044" s="175"/>
      <c r="AL1044" s="175"/>
      <c r="AM1044" s="175"/>
      <c r="AN1044" s="175"/>
      <c r="AO1044" s="175"/>
      <c r="AP1044" s="175"/>
      <c r="AQ1044" s="175"/>
      <c r="AR1044" s="175"/>
      <c r="AS1044" s="175"/>
      <c r="AT1044" s="175"/>
      <c r="AU1044" s="175"/>
      <c r="AV1044" s="175"/>
      <c r="AW1044" s="175"/>
      <c r="AX1044" s="175"/>
      <c r="AY1044" s="175"/>
      <c r="AZ1044" s="175"/>
      <c r="BA1044" s="175"/>
      <c r="BB1044" s="175"/>
      <c r="BC1044" s="175"/>
      <c r="BD1044" s="175"/>
      <c r="BE1044" s="175"/>
      <c r="BF1044" s="175"/>
      <c r="BG1044" s="175"/>
      <c r="BH1044" s="175"/>
      <c r="BI1044" s="175"/>
      <c r="BJ1044" s="175"/>
      <c r="BK1044" s="175"/>
      <c r="BL1044" s="175"/>
      <c r="BM1044" s="175"/>
      <c r="BN1044" s="175"/>
      <c r="BO1044" s="175"/>
      <c r="BP1044" s="175"/>
      <c r="BQ1044" s="175"/>
      <c r="BR1044" s="175"/>
      <c r="BS1044" s="175"/>
      <c r="BT1044" s="175"/>
    </row>
    <row r="1045" spans="2:72" s="174" customFormat="1" ht="12" customHeight="1">
      <c r="B1045" s="4"/>
      <c r="C1045" s="4"/>
      <c r="D1045" s="2"/>
      <c r="E1045" s="349"/>
      <c r="F1045" s="350"/>
      <c r="G1045" s="414"/>
      <c r="H1045" s="4"/>
      <c r="I1045" s="332"/>
      <c r="J1045" s="175"/>
      <c r="K1045" s="175"/>
      <c r="L1045" s="175"/>
      <c r="M1045" s="175"/>
      <c r="N1045" s="175"/>
      <c r="O1045" s="175"/>
      <c r="P1045" s="175"/>
      <c r="Q1045" s="175"/>
      <c r="R1045" s="175"/>
      <c r="S1045" s="175"/>
      <c r="T1045" s="175"/>
      <c r="U1045" s="175"/>
      <c r="V1045" s="175"/>
      <c r="W1045" s="175"/>
      <c r="X1045" s="175"/>
      <c r="Y1045" s="175"/>
      <c r="Z1045" s="175"/>
      <c r="AA1045" s="175"/>
      <c r="AB1045" s="175"/>
      <c r="AC1045" s="175"/>
      <c r="AD1045" s="175"/>
      <c r="AE1045" s="175"/>
      <c r="AF1045" s="175"/>
      <c r="AG1045" s="175"/>
      <c r="AH1045" s="175"/>
      <c r="AI1045" s="175"/>
      <c r="AJ1045" s="175"/>
      <c r="AK1045" s="175"/>
      <c r="AL1045" s="175"/>
      <c r="AM1045" s="175"/>
      <c r="AN1045" s="175"/>
      <c r="AO1045" s="175"/>
      <c r="AP1045" s="175"/>
      <c r="AQ1045" s="175"/>
      <c r="AR1045" s="175"/>
      <c r="AS1045" s="175"/>
      <c r="AT1045" s="175"/>
      <c r="AU1045" s="175"/>
      <c r="AV1045" s="175"/>
      <c r="AW1045" s="175"/>
      <c r="AX1045" s="175"/>
      <c r="AY1045" s="175"/>
      <c r="AZ1045" s="175"/>
      <c r="BA1045" s="175"/>
      <c r="BB1045" s="175"/>
      <c r="BC1045" s="175"/>
      <c r="BD1045" s="175"/>
      <c r="BE1045" s="175"/>
      <c r="BF1045" s="175"/>
      <c r="BG1045" s="175"/>
      <c r="BH1045" s="175"/>
      <c r="BI1045" s="175"/>
      <c r="BJ1045" s="175"/>
      <c r="BK1045" s="175"/>
      <c r="BL1045" s="175"/>
      <c r="BM1045" s="175"/>
      <c r="BN1045" s="175"/>
      <c r="BO1045" s="175"/>
      <c r="BP1045" s="175"/>
      <c r="BQ1045" s="175"/>
      <c r="BR1045" s="175"/>
      <c r="BS1045" s="175"/>
      <c r="BT1045" s="175"/>
    </row>
    <row r="1046" spans="2:72" s="174" customFormat="1" ht="12" customHeight="1">
      <c r="B1046" s="4"/>
      <c r="C1046" s="4"/>
      <c r="D1046" s="2"/>
      <c r="E1046" s="349"/>
      <c r="F1046" s="350"/>
      <c r="G1046" s="414"/>
      <c r="H1046" s="4"/>
      <c r="I1046" s="332"/>
      <c r="J1046" s="175"/>
      <c r="K1046" s="175"/>
      <c r="L1046" s="175"/>
      <c r="M1046" s="175"/>
      <c r="N1046" s="175"/>
      <c r="O1046" s="175"/>
      <c r="P1046" s="175"/>
      <c r="Q1046" s="175"/>
      <c r="R1046" s="175"/>
      <c r="S1046" s="175"/>
      <c r="T1046" s="175"/>
      <c r="U1046" s="175"/>
      <c r="V1046" s="175"/>
      <c r="W1046" s="175"/>
      <c r="X1046" s="175"/>
      <c r="Y1046" s="175"/>
      <c r="Z1046" s="175"/>
      <c r="AA1046" s="175"/>
      <c r="AB1046" s="175"/>
      <c r="AC1046" s="175"/>
      <c r="AD1046" s="175"/>
      <c r="AE1046" s="175"/>
      <c r="AF1046" s="175"/>
      <c r="AG1046" s="175"/>
      <c r="AH1046" s="175"/>
      <c r="AI1046" s="175"/>
      <c r="AJ1046" s="175"/>
      <c r="AK1046" s="175"/>
      <c r="AL1046" s="175"/>
      <c r="AM1046" s="175"/>
      <c r="AN1046" s="175"/>
      <c r="AO1046" s="175"/>
      <c r="AP1046" s="175"/>
      <c r="AQ1046" s="175"/>
      <c r="AR1046" s="175"/>
      <c r="AS1046" s="175"/>
      <c r="AT1046" s="175"/>
      <c r="AU1046" s="175"/>
      <c r="AV1046" s="175"/>
      <c r="AW1046" s="175"/>
      <c r="AX1046" s="175"/>
      <c r="AY1046" s="175"/>
      <c r="AZ1046" s="175"/>
      <c r="BA1046" s="175"/>
      <c r="BB1046" s="175"/>
      <c r="BC1046" s="175"/>
      <c r="BD1046" s="175"/>
      <c r="BE1046" s="175"/>
      <c r="BF1046" s="175"/>
      <c r="BG1046" s="175"/>
      <c r="BH1046" s="175"/>
      <c r="BI1046" s="175"/>
      <c r="BJ1046" s="175"/>
      <c r="BK1046" s="175"/>
      <c r="BL1046" s="175"/>
      <c r="BM1046" s="175"/>
      <c r="BN1046" s="175"/>
      <c r="BO1046" s="175"/>
      <c r="BP1046" s="175"/>
      <c r="BQ1046" s="175"/>
      <c r="BR1046" s="175"/>
      <c r="BS1046" s="175"/>
      <c r="BT1046" s="175"/>
    </row>
    <row r="1047" spans="2:72" s="174" customFormat="1" ht="12" customHeight="1">
      <c r="B1047" s="4"/>
      <c r="C1047" s="4"/>
      <c r="D1047" s="2"/>
      <c r="E1047" s="349"/>
      <c r="F1047" s="350"/>
      <c r="G1047" s="414"/>
      <c r="H1047" s="4"/>
      <c r="I1047" s="332"/>
      <c r="J1047" s="175"/>
      <c r="K1047" s="175"/>
      <c r="L1047" s="175"/>
      <c r="M1047" s="175"/>
      <c r="N1047" s="175"/>
      <c r="O1047" s="175"/>
      <c r="P1047" s="175"/>
      <c r="Q1047" s="175"/>
      <c r="R1047" s="175"/>
      <c r="S1047" s="175"/>
      <c r="T1047" s="175"/>
      <c r="U1047" s="175"/>
      <c r="V1047" s="175"/>
      <c r="W1047" s="175"/>
      <c r="X1047" s="175"/>
      <c r="Y1047" s="175"/>
      <c r="Z1047" s="175"/>
      <c r="AA1047" s="175"/>
      <c r="AB1047" s="175"/>
      <c r="AC1047" s="175"/>
      <c r="AD1047" s="175"/>
      <c r="AE1047" s="175"/>
      <c r="AF1047" s="175"/>
      <c r="AG1047" s="175"/>
      <c r="AH1047" s="175"/>
      <c r="AI1047" s="175"/>
      <c r="AJ1047" s="175"/>
      <c r="AK1047" s="175"/>
      <c r="AL1047" s="175"/>
      <c r="AM1047" s="175"/>
      <c r="AN1047" s="175"/>
      <c r="AO1047" s="175"/>
      <c r="AP1047" s="175"/>
      <c r="AQ1047" s="175"/>
      <c r="AR1047" s="175"/>
      <c r="AS1047" s="175"/>
      <c r="AT1047" s="175"/>
      <c r="AU1047" s="175"/>
      <c r="AV1047" s="175"/>
      <c r="AW1047" s="175"/>
      <c r="AX1047" s="175"/>
      <c r="AY1047" s="175"/>
      <c r="AZ1047" s="175"/>
      <c r="BA1047" s="175"/>
      <c r="BB1047" s="175"/>
      <c r="BC1047" s="175"/>
      <c r="BD1047" s="175"/>
      <c r="BE1047" s="175"/>
      <c r="BF1047" s="175"/>
      <c r="BG1047" s="175"/>
      <c r="BH1047" s="175"/>
      <c r="BI1047" s="175"/>
      <c r="BJ1047" s="175"/>
      <c r="BK1047" s="175"/>
      <c r="BL1047" s="175"/>
      <c r="BM1047" s="175"/>
      <c r="BN1047" s="175"/>
      <c r="BO1047" s="175"/>
      <c r="BP1047" s="175"/>
      <c r="BQ1047" s="175"/>
      <c r="BR1047" s="175"/>
      <c r="BS1047" s="175"/>
      <c r="BT1047" s="175"/>
    </row>
    <row r="1048" spans="2:72" s="174" customFormat="1" ht="12" customHeight="1">
      <c r="B1048" s="4"/>
      <c r="C1048" s="4"/>
      <c r="D1048" s="2"/>
      <c r="E1048" s="349"/>
      <c r="F1048" s="350"/>
      <c r="G1048" s="414"/>
      <c r="H1048" s="4"/>
      <c r="I1048" s="332"/>
      <c r="J1048" s="175"/>
      <c r="K1048" s="175"/>
      <c r="L1048" s="175"/>
      <c r="M1048" s="175"/>
      <c r="N1048" s="175"/>
      <c r="O1048" s="175"/>
      <c r="P1048" s="175"/>
      <c r="Q1048" s="175"/>
      <c r="R1048" s="175"/>
      <c r="S1048" s="175"/>
      <c r="T1048" s="175"/>
      <c r="U1048" s="175"/>
      <c r="V1048" s="175"/>
      <c r="W1048" s="175"/>
      <c r="X1048" s="175"/>
      <c r="Y1048" s="175"/>
      <c r="Z1048" s="175"/>
      <c r="AA1048" s="175"/>
      <c r="AB1048" s="175"/>
      <c r="AC1048" s="175"/>
      <c r="AD1048" s="175"/>
      <c r="AE1048" s="175"/>
      <c r="AF1048" s="175"/>
      <c r="AG1048" s="175"/>
      <c r="AH1048" s="175"/>
      <c r="AI1048" s="175"/>
      <c r="AJ1048" s="175"/>
      <c r="AK1048" s="175"/>
      <c r="AL1048" s="175"/>
      <c r="AM1048" s="175"/>
      <c r="AN1048" s="175"/>
      <c r="AO1048" s="175"/>
      <c r="AP1048" s="175"/>
      <c r="AQ1048" s="175"/>
      <c r="AR1048" s="175"/>
      <c r="AS1048" s="175"/>
      <c r="AT1048" s="175"/>
      <c r="AU1048" s="175"/>
      <c r="AV1048" s="175"/>
      <c r="AW1048" s="175"/>
      <c r="AX1048" s="175"/>
      <c r="AY1048" s="175"/>
      <c r="AZ1048" s="175"/>
      <c r="BA1048" s="175"/>
      <c r="BB1048" s="175"/>
      <c r="BC1048" s="175"/>
      <c r="BD1048" s="175"/>
      <c r="BE1048" s="175"/>
      <c r="BF1048" s="175"/>
      <c r="BG1048" s="175"/>
      <c r="BH1048" s="175"/>
      <c r="BI1048" s="175"/>
      <c r="BJ1048" s="175"/>
      <c r="BK1048" s="175"/>
      <c r="BL1048" s="175"/>
      <c r="BM1048" s="175"/>
      <c r="BN1048" s="175"/>
      <c r="BO1048" s="175"/>
      <c r="BP1048" s="175"/>
      <c r="BQ1048" s="175"/>
      <c r="BR1048" s="175"/>
      <c r="BS1048" s="175"/>
      <c r="BT1048" s="175"/>
    </row>
    <row r="1049" spans="2:72" s="174" customFormat="1" ht="12" customHeight="1">
      <c r="B1049" s="4"/>
      <c r="C1049" s="4"/>
      <c r="D1049" s="2"/>
      <c r="E1049" s="349"/>
      <c r="F1049" s="350"/>
      <c r="G1049" s="414"/>
      <c r="H1049" s="4"/>
      <c r="I1049" s="332"/>
      <c r="J1049" s="175"/>
      <c r="K1049" s="175"/>
      <c r="L1049" s="175"/>
      <c r="M1049" s="175"/>
      <c r="N1049" s="175"/>
      <c r="O1049" s="175"/>
      <c r="P1049" s="175"/>
      <c r="Q1049" s="175"/>
      <c r="R1049" s="175"/>
      <c r="S1049" s="175"/>
      <c r="T1049" s="175"/>
      <c r="U1049" s="175"/>
      <c r="V1049" s="175"/>
      <c r="W1049" s="175"/>
      <c r="X1049" s="175"/>
      <c r="Y1049" s="175"/>
      <c r="Z1049" s="175"/>
      <c r="AA1049" s="175"/>
      <c r="AB1049" s="175"/>
      <c r="AC1049" s="175"/>
      <c r="AD1049" s="175"/>
      <c r="AE1049" s="175"/>
      <c r="AF1049" s="175"/>
      <c r="AG1049" s="175"/>
      <c r="AH1049" s="175"/>
      <c r="AI1049" s="175"/>
      <c r="AJ1049" s="175"/>
      <c r="AK1049" s="175"/>
      <c r="AL1049" s="175"/>
      <c r="AM1049" s="175"/>
      <c r="AN1049" s="175"/>
      <c r="AO1049" s="175"/>
      <c r="AP1049" s="175"/>
      <c r="AQ1049" s="175"/>
      <c r="AR1049" s="175"/>
      <c r="AS1049" s="175"/>
      <c r="AT1049" s="175"/>
      <c r="AU1049" s="175"/>
      <c r="AV1049" s="175"/>
      <c r="AW1049" s="175"/>
      <c r="AX1049" s="175"/>
      <c r="AY1049" s="175"/>
      <c r="AZ1049" s="175"/>
      <c r="BA1049" s="175"/>
      <c r="BB1049" s="175"/>
      <c r="BC1049" s="175"/>
      <c r="BD1049" s="175"/>
      <c r="BE1049" s="175"/>
      <c r="BF1049" s="175"/>
      <c r="BG1049" s="175"/>
      <c r="BH1049" s="175"/>
      <c r="BI1049" s="175"/>
      <c r="BJ1049" s="175"/>
      <c r="BK1049" s="175"/>
      <c r="BL1049" s="175"/>
      <c r="BM1049" s="175"/>
      <c r="BN1049" s="175"/>
      <c r="BO1049" s="175"/>
      <c r="BP1049" s="175"/>
      <c r="BQ1049" s="175"/>
      <c r="BR1049" s="175"/>
      <c r="BS1049" s="175"/>
      <c r="BT1049" s="175"/>
    </row>
    <row r="1050" spans="2:72" s="174" customFormat="1" ht="12" customHeight="1">
      <c r="B1050" s="4"/>
      <c r="C1050" s="4"/>
      <c r="D1050" s="2"/>
      <c r="E1050" s="349"/>
      <c r="F1050" s="350"/>
      <c r="G1050" s="414"/>
      <c r="H1050" s="4"/>
      <c r="I1050" s="332"/>
      <c r="J1050" s="175"/>
      <c r="K1050" s="175"/>
      <c r="L1050" s="175"/>
      <c r="M1050" s="175"/>
      <c r="N1050" s="175"/>
      <c r="O1050" s="175"/>
      <c r="P1050" s="175"/>
      <c r="Q1050" s="175"/>
      <c r="R1050" s="175"/>
      <c r="S1050" s="175"/>
      <c r="T1050" s="175"/>
      <c r="U1050" s="175"/>
      <c r="V1050" s="175"/>
      <c r="W1050" s="175"/>
      <c r="X1050" s="175"/>
      <c r="Y1050" s="175"/>
      <c r="Z1050" s="175"/>
      <c r="AA1050" s="175"/>
      <c r="AB1050" s="175"/>
      <c r="AC1050" s="175"/>
      <c r="AD1050" s="175"/>
      <c r="AE1050" s="175"/>
      <c r="AF1050" s="175"/>
      <c r="AG1050" s="175"/>
      <c r="AH1050" s="175"/>
      <c r="AI1050" s="175"/>
      <c r="AJ1050" s="175"/>
      <c r="AK1050" s="175"/>
      <c r="AL1050" s="175"/>
      <c r="AM1050" s="175"/>
      <c r="AN1050" s="175"/>
      <c r="AO1050" s="175"/>
      <c r="AP1050" s="175"/>
      <c r="AQ1050" s="175"/>
      <c r="AR1050" s="175"/>
      <c r="AS1050" s="175"/>
      <c r="AT1050" s="175"/>
      <c r="AU1050" s="175"/>
      <c r="AV1050" s="175"/>
      <c r="AW1050" s="175"/>
      <c r="AX1050" s="175"/>
      <c r="AY1050" s="175"/>
      <c r="AZ1050" s="175"/>
      <c r="BA1050" s="175"/>
      <c r="BB1050" s="175"/>
      <c r="BC1050" s="175"/>
      <c r="BD1050" s="175"/>
      <c r="BE1050" s="175"/>
      <c r="BF1050" s="175"/>
      <c r="BG1050" s="175"/>
      <c r="BH1050" s="175"/>
      <c r="BI1050" s="175"/>
      <c r="BJ1050" s="175"/>
      <c r="BK1050" s="175"/>
      <c r="BL1050" s="175"/>
      <c r="BM1050" s="175"/>
      <c r="BN1050" s="175"/>
      <c r="BO1050" s="175"/>
      <c r="BP1050" s="175"/>
      <c r="BQ1050" s="175"/>
      <c r="BR1050" s="175"/>
      <c r="BS1050" s="175"/>
      <c r="BT1050" s="175"/>
    </row>
    <row r="1051" spans="2:72" s="174" customFormat="1" ht="12" customHeight="1">
      <c r="B1051" s="4"/>
      <c r="C1051" s="4"/>
      <c r="D1051" s="2"/>
      <c r="E1051" s="349"/>
      <c r="F1051" s="350"/>
      <c r="G1051" s="414"/>
      <c r="H1051" s="4"/>
      <c r="I1051" s="332"/>
      <c r="J1051" s="175"/>
      <c r="K1051" s="175"/>
      <c r="L1051" s="175"/>
      <c r="M1051" s="175"/>
      <c r="N1051" s="175"/>
      <c r="O1051" s="175"/>
      <c r="P1051" s="175"/>
      <c r="Q1051" s="175"/>
      <c r="R1051" s="175"/>
      <c r="S1051" s="175"/>
      <c r="T1051" s="175"/>
      <c r="U1051" s="175"/>
      <c r="V1051" s="175"/>
      <c r="W1051" s="175"/>
      <c r="X1051" s="175"/>
      <c r="Y1051" s="175"/>
      <c r="Z1051" s="175"/>
      <c r="AA1051" s="175"/>
      <c r="AB1051" s="175"/>
      <c r="AC1051" s="175"/>
      <c r="AD1051" s="175"/>
      <c r="AE1051" s="175"/>
      <c r="AF1051" s="175"/>
      <c r="AG1051" s="175"/>
      <c r="AH1051" s="175"/>
      <c r="AI1051" s="175"/>
      <c r="AJ1051" s="175"/>
      <c r="AK1051" s="175"/>
      <c r="AL1051" s="175"/>
      <c r="AM1051" s="175"/>
      <c r="AN1051" s="175"/>
      <c r="AO1051" s="175"/>
      <c r="AP1051" s="175"/>
      <c r="AQ1051" s="175"/>
      <c r="AR1051" s="175"/>
      <c r="AS1051" s="175"/>
      <c r="AT1051" s="175"/>
      <c r="AU1051" s="175"/>
      <c r="AV1051" s="175"/>
      <c r="AW1051" s="175"/>
      <c r="AX1051" s="175"/>
      <c r="AY1051" s="175"/>
      <c r="AZ1051" s="175"/>
      <c r="BA1051" s="175"/>
      <c r="BB1051" s="175"/>
      <c r="BC1051" s="175"/>
      <c r="BD1051" s="175"/>
      <c r="BE1051" s="175"/>
      <c r="BF1051" s="175"/>
      <c r="BG1051" s="175"/>
      <c r="BH1051" s="175"/>
      <c r="BI1051" s="175"/>
      <c r="BJ1051" s="175"/>
      <c r="BK1051" s="175"/>
      <c r="BL1051" s="175"/>
      <c r="BM1051" s="175"/>
      <c r="BN1051" s="175"/>
      <c r="BO1051" s="175"/>
      <c r="BP1051" s="175"/>
      <c r="BQ1051" s="175"/>
      <c r="BR1051" s="175"/>
      <c r="BS1051" s="175"/>
      <c r="BT1051" s="175"/>
    </row>
    <row r="1052" spans="2:72" s="174" customFormat="1" ht="12" customHeight="1">
      <c r="B1052" s="4"/>
      <c r="C1052" s="4"/>
      <c r="D1052" s="2"/>
      <c r="E1052" s="349"/>
      <c r="F1052" s="350"/>
      <c r="G1052" s="414"/>
      <c r="H1052" s="4"/>
      <c r="I1052" s="332"/>
      <c r="J1052" s="175"/>
      <c r="K1052" s="175"/>
      <c r="L1052" s="175"/>
      <c r="M1052" s="175"/>
      <c r="N1052" s="175"/>
      <c r="O1052" s="175"/>
      <c r="P1052" s="175"/>
      <c r="Q1052" s="175"/>
      <c r="R1052" s="175"/>
      <c r="S1052" s="175"/>
      <c r="T1052" s="175"/>
      <c r="U1052" s="175"/>
      <c r="V1052" s="175"/>
      <c r="W1052" s="175"/>
      <c r="X1052" s="175"/>
      <c r="Y1052" s="175"/>
      <c r="Z1052" s="175"/>
      <c r="AA1052" s="175"/>
      <c r="AB1052" s="175"/>
      <c r="AC1052" s="175"/>
      <c r="AD1052" s="175"/>
      <c r="AE1052" s="175"/>
      <c r="AF1052" s="175"/>
      <c r="AG1052" s="175"/>
      <c r="AH1052" s="175"/>
      <c r="AI1052" s="175"/>
      <c r="AJ1052" s="175"/>
      <c r="AK1052" s="175"/>
      <c r="AL1052" s="175"/>
      <c r="AM1052" s="175"/>
      <c r="AN1052" s="175"/>
      <c r="AO1052" s="175"/>
      <c r="AP1052" s="175"/>
      <c r="AQ1052" s="175"/>
      <c r="AR1052" s="175"/>
      <c r="AS1052" s="175"/>
      <c r="AT1052" s="175"/>
      <c r="AU1052" s="175"/>
      <c r="AV1052" s="175"/>
      <c r="AW1052" s="175"/>
      <c r="AX1052" s="175"/>
      <c r="AY1052" s="175"/>
      <c r="AZ1052" s="175"/>
      <c r="BA1052" s="175"/>
      <c r="BB1052" s="175"/>
      <c r="BC1052" s="175"/>
      <c r="BD1052" s="175"/>
      <c r="BE1052" s="175"/>
      <c r="BF1052" s="175"/>
      <c r="BG1052" s="175"/>
      <c r="BH1052" s="175"/>
      <c r="BI1052" s="175"/>
      <c r="BJ1052" s="175"/>
      <c r="BK1052" s="175"/>
      <c r="BL1052" s="175"/>
      <c r="BM1052" s="175"/>
      <c r="BN1052" s="175"/>
      <c r="BO1052" s="175"/>
      <c r="BP1052" s="175"/>
      <c r="BQ1052" s="175"/>
      <c r="BR1052" s="175"/>
      <c r="BS1052" s="175"/>
      <c r="BT1052" s="175"/>
    </row>
    <row r="1053" spans="2:72" s="174" customFormat="1" ht="12" customHeight="1">
      <c r="B1053" s="4"/>
      <c r="C1053" s="4"/>
      <c r="D1053" s="2"/>
      <c r="E1053" s="349"/>
      <c r="F1053" s="350"/>
      <c r="G1053" s="414"/>
      <c r="H1053" s="4"/>
      <c r="I1053" s="332"/>
      <c r="J1053" s="175"/>
      <c r="K1053" s="175"/>
      <c r="L1053" s="175"/>
      <c r="M1053" s="175"/>
      <c r="N1053" s="175"/>
      <c r="O1053" s="175"/>
      <c r="P1053" s="175"/>
      <c r="Q1053" s="175"/>
      <c r="R1053" s="175"/>
      <c r="S1053" s="175"/>
      <c r="T1053" s="175"/>
      <c r="U1053" s="175"/>
      <c r="V1053" s="175"/>
      <c r="W1053" s="175"/>
      <c r="X1053" s="175"/>
      <c r="Y1053" s="175"/>
      <c r="Z1053" s="175"/>
      <c r="AA1053" s="175"/>
      <c r="AB1053" s="175"/>
      <c r="AC1053" s="175"/>
      <c r="AD1053" s="175"/>
      <c r="AE1053" s="175"/>
      <c r="AF1053" s="175"/>
      <c r="AG1053" s="175"/>
      <c r="AH1053" s="175"/>
      <c r="AI1053" s="175"/>
      <c r="AJ1053" s="175"/>
      <c r="AK1053" s="175"/>
      <c r="AL1053" s="175"/>
      <c r="AM1053" s="175"/>
      <c r="AN1053" s="175"/>
      <c r="AO1053" s="175"/>
      <c r="AP1053" s="175"/>
      <c r="AQ1053" s="175"/>
      <c r="AR1053" s="175"/>
      <c r="AS1053" s="175"/>
      <c r="AT1053" s="175"/>
      <c r="AU1053" s="175"/>
      <c r="AV1053" s="175"/>
      <c r="AW1053" s="175"/>
      <c r="AX1053" s="175"/>
      <c r="AY1053" s="175"/>
      <c r="AZ1053" s="175"/>
      <c r="BA1053" s="175"/>
      <c r="BB1053" s="175"/>
      <c r="BC1053" s="175"/>
      <c r="BD1053" s="175"/>
      <c r="BE1053" s="175"/>
      <c r="BF1053" s="175"/>
      <c r="BG1053" s="175"/>
      <c r="BH1053" s="175"/>
      <c r="BI1053" s="175"/>
      <c r="BJ1053" s="175"/>
      <c r="BK1053" s="175"/>
      <c r="BL1053" s="175"/>
      <c r="BM1053" s="175"/>
      <c r="BN1053" s="175"/>
      <c r="BO1053" s="175"/>
      <c r="BP1053" s="175"/>
      <c r="BQ1053" s="175"/>
      <c r="BR1053" s="175"/>
      <c r="BS1053" s="175"/>
      <c r="BT1053" s="175"/>
    </row>
    <row r="1054" spans="2:72" s="174" customFormat="1" ht="12" customHeight="1">
      <c r="B1054" s="4"/>
      <c r="C1054" s="4"/>
      <c r="D1054" s="2"/>
      <c r="E1054" s="349"/>
      <c r="F1054" s="350"/>
      <c r="G1054" s="414"/>
      <c r="H1054" s="4"/>
      <c r="I1054" s="332"/>
      <c r="J1054" s="175"/>
      <c r="K1054" s="175"/>
      <c r="L1054" s="175"/>
      <c r="M1054" s="175"/>
      <c r="N1054" s="175"/>
      <c r="O1054" s="175"/>
      <c r="P1054" s="175"/>
      <c r="Q1054" s="175"/>
      <c r="R1054" s="175"/>
      <c r="S1054" s="175"/>
      <c r="T1054" s="175"/>
      <c r="U1054" s="175"/>
      <c r="V1054" s="175"/>
      <c r="W1054" s="175"/>
      <c r="X1054" s="175"/>
      <c r="Y1054" s="175"/>
      <c r="Z1054" s="175"/>
      <c r="AA1054" s="175"/>
      <c r="AB1054" s="175"/>
      <c r="AC1054" s="175"/>
      <c r="AD1054" s="175"/>
      <c r="AE1054" s="175"/>
      <c r="AF1054" s="175"/>
      <c r="AG1054" s="175"/>
      <c r="AH1054" s="175"/>
      <c r="AI1054" s="175"/>
      <c r="AJ1054" s="175"/>
      <c r="AK1054" s="175"/>
      <c r="AL1054" s="175"/>
      <c r="AM1054" s="175"/>
      <c r="AN1054" s="175"/>
      <c r="AO1054" s="175"/>
      <c r="AP1054" s="175"/>
      <c r="AQ1054" s="175"/>
      <c r="AR1054" s="175"/>
      <c r="AS1054" s="175"/>
      <c r="AT1054" s="175"/>
      <c r="AU1054" s="175"/>
      <c r="AV1054" s="175"/>
      <c r="AW1054" s="175"/>
      <c r="AX1054" s="175"/>
      <c r="AY1054" s="175"/>
      <c r="AZ1054" s="175"/>
      <c r="BA1054" s="175"/>
      <c r="BB1054" s="175"/>
      <c r="BC1054" s="175"/>
      <c r="BD1054" s="175"/>
      <c r="BE1054" s="175"/>
      <c r="BF1054" s="175"/>
      <c r="BG1054" s="175"/>
      <c r="BH1054" s="175"/>
      <c r="BI1054" s="175"/>
      <c r="BJ1054" s="175"/>
      <c r="BK1054" s="175"/>
      <c r="BL1054" s="175"/>
      <c r="BM1054" s="175"/>
      <c r="BN1054" s="175"/>
      <c r="BO1054" s="175"/>
      <c r="BP1054" s="175"/>
      <c r="BQ1054" s="175"/>
      <c r="BR1054" s="175"/>
      <c r="BS1054" s="175"/>
      <c r="BT1054" s="175"/>
    </row>
    <row r="1055" spans="2:72" s="174" customFormat="1" ht="12" customHeight="1">
      <c r="B1055" s="4"/>
      <c r="C1055" s="4"/>
      <c r="D1055" s="2"/>
      <c r="E1055" s="349"/>
      <c r="F1055" s="350"/>
      <c r="G1055" s="414"/>
      <c r="H1055" s="4"/>
      <c r="I1055" s="332"/>
      <c r="J1055" s="175"/>
      <c r="K1055" s="175"/>
      <c r="L1055" s="175"/>
      <c r="M1055" s="175"/>
      <c r="N1055" s="175"/>
      <c r="O1055" s="175"/>
      <c r="P1055" s="175"/>
      <c r="Q1055" s="175"/>
      <c r="R1055" s="175"/>
      <c r="S1055" s="175"/>
      <c r="T1055" s="175"/>
      <c r="U1055" s="175"/>
      <c r="V1055" s="175"/>
      <c r="W1055" s="175"/>
      <c r="X1055" s="175"/>
      <c r="Y1055" s="175"/>
      <c r="Z1055" s="175"/>
      <c r="AA1055" s="175"/>
      <c r="AB1055" s="175"/>
      <c r="AC1055" s="175"/>
      <c r="AD1055" s="175"/>
      <c r="AE1055" s="175"/>
      <c r="AF1055" s="175"/>
      <c r="AG1055" s="175"/>
      <c r="AH1055" s="175"/>
      <c r="AI1055" s="175"/>
      <c r="AJ1055" s="175"/>
      <c r="AK1055" s="175"/>
      <c r="AL1055" s="175"/>
      <c r="AM1055" s="175"/>
      <c r="AN1055" s="175"/>
      <c r="AO1055" s="175"/>
      <c r="AP1055" s="175"/>
      <c r="AQ1055" s="175"/>
      <c r="AR1055" s="175"/>
      <c r="AS1055" s="175"/>
      <c r="AT1055" s="175"/>
      <c r="AU1055" s="175"/>
      <c r="AV1055" s="175"/>
      <c r="AW1055" s="175"/>
      <c r="AX1055" s="175"/>
      <c r="AY1055" s="175"/>
      <c r="AZ1055" s="175"/>
      <c r="BA1055" s="175"/>
      <c r="BB1055" s="175"/>
      <c r="BC1055" s="175"/>
      <c r="BD1055" s="175"/>
      <c r="BE1055" s="175"/>
      <c r="BF1055" s="175"/>
      <c r="BG1055" s="175"/>
      <c r="BH1055" s="175"/>
      <c r="BI1055" s="175"/>
      <c r="BJ1055" s="175"/>
      <c r="BK1055" s="175"/>
      <c r="BL1055" s="175"/>
      <c r="BM1055" s="175"/>
      <c r="BN1055" s="175"/>
      <c r="BO1055" s="175"/>
      <c r="BP1055" s="175"/>
      <c r="BQ1055" s="175"/>
      <c r="BR1055" s="175"/>
      <c r="BS1055" s="175"/>
      <c r="BT1055" s="175"/>
    </row>
    <row r="1056" spans="2:72" s="174" customFormat="1" ht="12" customHeight="1">
      <c r="B1056" s="4"/>
      <c r="C1056" s="4"/>
      <c r="D1056" s="2"/>
      <c r="E1056" s="349"/>
      <c r="F1056" s="350"/>
      <c r="G1056" s="414"/>
      <c r="H1056" s="4"/>
      <c r="I1056" s="332"/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175"/>
      <c r="T1056" s="175"/>
      <c r="U1056" s="175"/>
      <c r="V1056" s="175"/>
      <c r="W1056" s="175"/>
      <c r="X1056" s="175"/>
      <c r="Y1056" s="175"/>
      <c r="Z1056" s="175"/>
      <c r="AA1056" s="175"/>
      <c r="AB1056" s="175"/>
      <c r="AC1056" s="175"/>
      <c r="AD1056" s="175"/>
      <c r="AE1056" s="175"/>
      <c r="AF1056" s="175"/>
      <c r="AG1056" s="175"/>
      <c r="AH1056" s="175"/>
      <c r="AI1056" s="175"/>
      <c r="AJ1056" s="175"/>
      <c r="AK1056" s="175"/>
      <c r="AL1056" s="175"/>
      <c r="AM1056" s="175"/>
      <c r="AN1056" s="175"/>
      <c r="AO1056" s="175"/>
      <c r="AP1056" s="175"/>
      <c r="AQ1056" s="175"/>
      <c r="AR1056" s="175"/>
      <c r="AS1056" s="175"/>
      <c r="AT1056" s="175"/>
      <c r="AU1056" s="175"/>
      <c r="AV1056" s="175"/>
      <c r="AW1056" s="175"/>
      <c r="AX1056" s="175"/>
      <c r="AY1056" s="175"/>
      <c r="AZ1056" s="175"/>
      <c r="BA1056" s="175"/>
      <c r="BB1056" s="175"/>
      <c r="BC1056" s="175"/>
      <c r="BD1056" s="175"/>
      <c r="BE1056" s="175"/>
      <c r="BF1056" s="175"/>
      <c r="BG1056" s="175"/>
      <c r="BH1056" s="175"/>
      <c r="BI1056" s="175"/>
      <c r="BJ1056" s="175"/>
      <c r="BK1056" s="175"/>
      <c r="BL1056" s="175"/>
      <c r="BM1056" s="175"/>
      <c r="BN1056" s="175"/>
      <c r="BO1056" s="175"/>
      <c r="BP1056" s="175"/>
      <c r="BQ1056" s="175"/>
      <c r="BR1056" s="175"/>
      <c r="BS1056" s="175"/>
      <c r="BT1056" s="175"/>
    </row>
    <row r="1057" spans="2:72" s="174" customFormat="1" ht="12" customHeight="1">
      <c r="B1057" s="4"/>
      <c r="C1057" s="4"/>
      <c r="D1057" s="2"/>
      <c r="E1057" s="349"/>
      <c r="F1057" s="350"/>
      <c r="G1057" s="414"/>
      <c r="H1057" s="4"/>
      <c r="I1057" s="332"/>
      <c r="J1057" s="175"/>
      <c r="K1057" s="175"/>
      <c r="L1057" s="175"/>
      <c r="M1057" s="175"/>
      <c r="N1057" s="175"/>
      <c r="O1057" s="175"/>
      <c r="P1057" s="175"/>
      <c r="Q1057" s="175"/>
      <c r="R1057" s="175"/>
      <c r="S1057" s="175"/>
      <c r="T1057" s="175"/>
      <c r="U1057" s="175"/>
      <c r="V1057" s="175"/>
      <c r="W1057" s="175"/>
      <c r="X1057" s="175"/>
      <c r="Y1057" s="175"/>
      <c r="Z1057" s="175"/>
      <c r="AA1057" s="175"/>
      <c r="AB1057" s="175"/>
      <c r="AC1057" s="175"/>
      <c r="AD1057" s="175"/>
      <c r="AE1057" s="175"/>
      <c r="AF1057" s="175"/>
      <c r="AG1057" s="175"/>
      <c r="AH1057" s="175"/>
      <c r="AI1057" s="175"/>
      <c r="AJ1057" s="175"/>
      <c r="AK1057" s="175"/>
      <c r="AL1057" s="175"/>
      <c r="AM1057" s="175"/>
      <c r="AN1057" s="175"/>
      <c r="AO1057" s="175"/>
      <c r="AP1057" s="175"/>
      <c r="AQ1057" s="175"/>
      <c r="AR1057" s="175"/>
      <c r="AS1057" s="175"/>
      <c r="AT1057" s="175"/>
      <c r="AU1057" s="175"/>
      <c r="AV1057" s="175"/>
      <c r="AW1057" s="175"/>
      <c r="AX1057" s="175"/>
      <c r="AY1057" s="175"/>
      <c r="AZ1057" s="175"/>
      <c r="BA1057" s="175"/>
      <c r="BB1057" s="175"/>
      <c r="BC1057" s="175"/>
      <c r="BD1057" s="175"/>
      <c r="BE1057" s="175"/>
      <c r="BF1057" s="175"/>
      <c r="BG1057" s="175"/>
      <c r="BH1057" s="175"/>
      <c r="BI1057" s="175"/>
      <c r="BJ1057" s="175"/>
      <c r="BK1057" s="175"/>
      <c r="BL1057" s="175"/>
      <c r="BM1057" s="175"/>
      <c r="BN1057" s="175"/>
      <c r="BO1057" s="175"/>
      <c r="BP1057" s="175"/>
      <c r="BQ1057" s="175"/>
      <c r="BR1057" s="175"/>
      <c r="BS1057" s="175"/>
      <c r="BT1057" s="175"/>
    </row>
    <row r="1058" spans="2:72" s="174" customFormat="1" ht="12" customHeight="1">
      <c r="B1058" s="4"/>
      <c r="C1058" s="4"/>
      <c r="D1058" s="2"/>
      <c r="E1058" s="349"/>
      <c r="F1058" s="350"/>
      <c r="G1058" s="414"/>
      <c r="H1058" s="4"/>
      <c r="I1058" s="332"/>
      <c r="J1058" s="175"/>
      <c r="K1058" s="175"/>
      <c r="L1058" s="175"/>
      <c r="M1058" s="175"/>
      <c r="N1058" s="175"/>
      <c r="O1058" s="175"/>
      <c r="P1058" s="175"/>
      <c r="Q1058" s="175"/>
      <c r="R1058" s="175"/>
      <c r="S1058" s="175"/>
      <c r="T1058" s="175"/>
      <c r="U1058" s="175"/>
      <c r="V1058" s="175"/>
      <c r="W1058" s="175"/>
      <c r="X1058" s="175"/>
      <c r="Y1058" s="175"/>
      <c r="Z1058" s="175"/>
      <c r="AA1058" s="175"/>
      <c r="AB1058" s="175"/>
      <c r="AC1058" s="175"/>
      <c r="AD1058" s="175"/>
      <c r="AE1058" s="175"/>
      <c r="AF1058" s="175"/>
      <c r="AG1058" s="175"/>
      <c r="AH1058" s="175"/>
      <c r="AI1058" s="175"/>
      <c r="AJ1058" s="175"/>
      <c r="AK1058" s="175"/>
      <c r="AL1058" s="175"/>
      <c r="AM1058" s="175"/>
      <c r="AN1058" s="175"/>
      <c r="AO1058" s="175"/>
      <c r="AP1058" s="175"/>
      <c r="AQ1058" s="175"/>
      <c r="AR1058" s="175"/>
      <c r="AS1058" s="175"/>
      <c r="AT1058" s="175"/>
      <c r="AU1058" s="175"/>
      <c r="AV1058" s="175"/>
      <c r="AW1058" s="175"/>
      <c r="AX1058" s="175"/>
      <c r="AY1058" s="175"/>
      <c r="AZ1058" s="175"/>
      <c r="BA1058" s="175"/>
      <c r="BB1058" s="175"/>
      <c r="BC1058" s="175"/>
      <c r="BD1058" s="175"/>
      <c r="BE1058" s="175"/>
      <c r="BF1058" s="175"/>
      <c r="BG1058" s="175"/>
      <c r="BH1058" s="175"/>
      <c r="BI1058" s="175"/>
      <c r="BJ1058" s="175"/>
      <c r="BK1058" s="175"/>
      <c r="BL1058" s="175"/>
      <c r="BM1058" s="175"/>
      <c r="BN1058" s="175"/>
      <c r="BO1058" s="175"/>
      <c r="BP1058" s="175"/>
      <c r="BQ1058" s="175"/>
      <c r="BR1058" s="175"/>
      <c r="BS1058" s="175"/>
      <c r="BT1058" s="175"/>
    </row>
    <row r="1059" spans="2:72" s="174" customFormat="1" ht="12" customHeight="1">
      <c r="B1059" s="4"/>
      <c r="C1059" s="4"/>
      <c r="D1059" s="2"/>
      <c r="E1059" s="349"/>
      <c r="F1059" s="350"/>
      <c r="G1059" s="414"/>
      <c r="H1059" s="4"/>
      <c r="I1059" s="332"/>
      <c r="J1059" s="175"/>
      <c r="K1059" s="175"/>
      <c r="L1059" s="175"/>
      <c r="M1059" s="175"/>
      <c r="N1059" s="175"/>
      <c r="O1059" s="175"/>
      <c r="P1059" s="175"/>
      <c r="Q1059" s="175"/>
      <c r="R1059" s="175"/>
      <c r="S1059" s="175"/>
      <c r="T1059" s="175"/>
      <c r="U1059" s="175"/>
      <c r="V1059" s="175"/>
      <c r="W1059" s="175"/>
      <c r="X1059" s="175"/>
      <c r="Y1059" s="175"/>
      <c r="Z1059" s="175"/>
      <c r="AA1059" s="175"/>
      <c r="AB1059" s="175"/>
      <c r="AC1059" s="175"/>
      <c r="AD1059" s="175"/>
      <c r="AE1059" s="175"/>
      <c r="AF1059" s="175"/>
      <c r="AG1059" s="175"/>
      <c r="AH1059" s="175"/>
      <c r="AI1059" s="175"/>
      <c r="AJ1059" s="175"/>
      <c r="AK1059" s="175"/>
      <c r="AL1059" s="175"/>
      <c r="AM1059" s="175"/>
      <c r="AN1059" s="175"/>
      <c r="AO1059" s="175"/>
      <c r="AP1059" s="175"/>
      <c r="AQ1059" s="175"/>
      <c r="AR1059" s="175"/>
      <c r="AS1059" s="175"/>
      <c r="AT1059" s="175"/>
      <c r="AU1059" s="175"/>
      <c r="AV1059" s="175"/>
      <c r="AW1059" s="175"/>
      <c r="AX1059" s="175"/>
      <c r="AY1059" s="175"/>
      <c r="AZ1059" s="175"/>
      <c r="BA1059" s="175"/>
      <c r="BB1059" s="175"/>
      <c r="BC1059" s="175"/>
      <c r="BD1059" s="175"/>
      <c r="BE1059" s="175"/>
      <c r="BF1059" s="175"/>
      <c r="BG1059" s="175"/>
      <c r="BH1059" s="175"/>
      <c r="BI1059" s="175"/>
      <c r="BJ1059" s="175"/>
      <c r="BK1059" s="175"/>
      <c r="BL1059" s="175"/>
      <c r="BM1059" s="175"/>
      <c r="BN1059" s="175"/>
      <c r="BO1059" s="175"/>
      <c r="BP1059" s="175"/>
      <c r="BQ1059" s="175"/>
      <c r="BR1059" s="175"/>
      <c r="BS1059" s="175"/>
      <c r="BT1059" s="175"/>
    </row>
    <row r="1060" spans="2:72" s="174" customFormat="1" ht="12" customHeight="1">
      <c r="B1060" s="4"/>
      <c r="C1060" s="4"/>
      <c r="D1060" s="2"/>
      <c r="E1060" s="349"/>
      <c r="F1060" s="350"/>
      <c r="G1060" s="414"/>
      <c r="H1060" s="4"/>
      <c r="I1060" s="332"/>
      <c r="J1060" s="175"/>
      <c r="K1060" s="175"/>
      <c r="L1060" s="175"/>
      <c r="M1060" s="175"/>
      <c r="N1060" s="175"/>
      <c r="O1060" s="175"/>
      <c r="P1060" s="175"/>
      <c r="Q1060" s="175"/>
      <c r="R1060" s="175"/>
      <c r="S1060" s="175"/>
      <c r="T1060" s="175"/>
      <c r="U1060" s="175"/>
      <c r="V1060" s="175"/>
      <c r="W1060" s="175"/>
      <c r="X1060" s="175"/>
      <c r="Y1060" s="175"/>
      <c r="Z1060" s="175"/>
      <c r="AA1060" s="175"/>
      <c r="AB1060" s="175"/>
      <c r="AC1060" s="175"/>
      <c r="AD1060" s="175"/>
      <c r="AE1060" s="175"/>
      <c r="AF1060" s="175"/>
      <c r="AG1060" s="175"/>
      <c r="AH1060" s="175"/>
      <c r="AI1060" s="175"/>
      <c r="AJ1060" s="175"/>
      <c r="AK1060" s="175"/>
      <c r="AL1060" s="175"/>
      <c r="AM1060" s="175"/>
      <c r="AN1060" s="175"/>
      <c r="AO1060" s="175"/>
      <c r="AP1060" s="175"/>
      <c r="AQ1060" s="175"/>
      <c r="AR1060" s="175"/>
      <c r="AS1060" s="175"/>
      <c r="AT1060" s="175"/>
      <c r="AU1060" s="175"/>
      <c r="AV1060" s="175"/>
      <c r="AW1060" s="175"/>
      <c r="AX1060" s="175"/>
      <c r="AY1060" s="175"/>
      <c r="AZ1060" s="175"/>
      <c r="BA1060" s="175"/>
      <c r="BB1060" s="175"/>
      <c r="BC1060" s="175"/>
      <c r="BD1060" s="175"/>
      <c r="BE1060" s="175"/>
      <c r="BF1060" s="175"/>
      <c r="BG1060" s="175"/>
      <c r="BH1060" s="175"/>
      <c r="BI1060" s="175"/>
      <c r="BJ1060" s="175"/>
      <c r="BK1060" s="175"/>
      <c r="BL1060" s="175"/>
      <c r="BM1060" s="175"/>
      <c r="BN1060" s="175"/>
      <c r="BO1060" s="175"/>
      <c r="BP1060" s="175"/>
      <c r="BQ1060" s="175"/>
      <c r="BR1060" s="175"/>
      <c r="BS1060" s="175"/>
      <c r="BT1060" s="175"/>
    </row>
    <row r="1061" spans="2:72" s="174" customFormat="1" ht="12" customHeight="1">
      <c r="B1061" s="4"/>
      <c r="C1061" s="4"/>
      <c r="D1061" s="2"/>
      <c r="E1061" s="349"/>
      <c r="F1061" s="350"/>
      <c r="G1061" s="414"/>
      <c r="H1061" s="4"/>
      <c r="I1061" s="332"/>
      <c r="J1061" s="175"/>
      <c r="K1061" s="175"/>
      <c r="L1061" s="175"/>
      <c r="M1061" s="175"/>
      <c r="N1061" s="175"/>
      <c r="O1061" s="175"/>
      <c r="P1061" s="175"/>
      <c r="Q1061" s="175"/>
      <c r="R1061" s="175"/>
      <c r="S1061" s="175"/>
      <c r="T1061" s="175"/>
      <c r="U1061" s="175"/>
      <c r="V1061" s="175"/>
      <c r="W1061" s="175"/>
      <c r="X1061" s="175"/>
      <c r="Y1061" s="175"/>
      <c r="Z1061" s="175"/>
      <c r="AA1061" s="175"/>
      <c r="AB1061" s="175"/>
      <c r="AC1061" s="175"/>
      <c r="AD1061" s="175"/>
      <c r="AE1061" s="175"/>
      <c r="AF1061" s="175"/>
      <c r="AG1061" s="175"/>
      <c r="AH1061" s="175"/>
      <c r="AI1061" s="175"/>
      <c r="AJ1061" s="175"/>
      <c r="AK1061" s="175"/>
      <c r="AL1061" s="175"/>
      <c r="AM1061" s="175"/>
      <c r="AN1061" s="175"/>
      <c r="AO1061" s="175"/>
      <c r="AP1061" s="175"/>
      <c r="AQ1061" s="175"/>
      <c r="AR1061" s="175"/>
      <c r="AS1061" s="175"/>
      <c r="AT1061" s="175"/>
      <c r="AU1061" s="175"/>
      <c r="AV1061" s="175"/>
      <c r="AW1061" s="175"/>
      <c r="AX1061" s="175"/>
      <c r="AY1061" s="175"/>
      <c r="AZ1061" s="175"/>
      <c r="BA1061" s="175"/>
      <c r="BB1061" s="175"/>
      <c r="BC1061" s="175"/>
      <c r="BD1061" s="175"/>
      <c r="BE1061" s="175"/>
      <c r="BF1061" s="175"/>
      <c r="BG1061" s="175"/>
      <c r="BH1061" s="175"/>
      <c r="BI1061" s="175"/>
      <c r="BJ1061" s="175"/>
      <c r="BK1061" s="175"/>
      <c r="BL1061" s="175"/>
      <c r="BM1061" s="175"/>
      <c r="BN1061" s="175"/>
      <c r="BO1061" s="175"/>
      <c r="BP1061" s="175"/>
      <c r="BQ1061" s="175"/>
      <c r="BR1061" s="175"/>
      <c r="BS1061" s="175"/>
      <c r="BT1061" s="175"/>
    </row>
    <row r="1062" spans="2:72" s="174" customFormat="1" ht="12" customHeight="1">
      <c r="B1062" s="4"/>
      <c r="C1062" s="4"/>
      <c r="D1062" s="2"/>
      <c r="E1062" s="349"/>
      <c r="F1062" s="350"/>
      <c r="G1062" s="414"/>
      <c r="H1062" s="4"/>
      <c r="I1062" s="332"/>
      <c r="J1062" s="175"/>
      <c r="K1062" s="175"/>
      <c r="L1062" s="175"/>
      <c r="M1062" s="175"/>
      <c r="N1062" s="175"/>
      <c r="O1062" s="175"/>
      <c r="P1062" s="175"/>
      <c r="Q1062" s="175"/>
      <c r="R1062" s="175"/>
      <c r="S1062" s="175"/>
      <c r="T1062" s="175"/>
      <c r="U1062" s="175"/>
      <c r="V1062" s="175"/>
      <c r="W1062" s="175"/>
      <c r="X1062" s="175"/>
      <c r="Y1062" s="175"/>
      <c r="Z1062" s="175"/>
      <c r="AA1062" s="175"/>
      <c r="AB1062" s="175"/>
      <c r="AC1062" s="175"/>
      <c r="AD1062" s="175"/>
      <c r="AE1062" s="175"/>
      <c r="AF1062" s="175"/>
      <c r="AG1062" s="175"/>
      <c r="AH1062" s="175"/>
      <c r="AI1062" s="175"/>
      <c r="AJ1062" s="175"/>
      <c r="AK1062" s="175"/>
      <c r="AL1062" s="175"/>
      <c r="AM1062" s="175"/>
      <c r="AN1062" s="175"/>
      <c r="AO1062" s="175"/>
      <c r="AP1062" s="175"/>
      <c r="AQ1062" s="175"/>
      <c r="AR1062" s="175"/>
      <c r="AS1062" s="175"/>
      <c r="AT1062" s="175"/>
      <c r="AU1062" s="175"/>
      <c r="AV1062" s="175"/>
      <c r="AW1062" s="175"/>
      <c r="AX1062" s="175"/>
      <c r="AY1062" s="175"/>
      <c r="AZ1062" s="175"/>
      <c r="BA1062" s="175"/>
      <c r="BB1062" s="175"/>
      <c r="BC1062" s="175"/>
      <c r="BD1062" s="175"/>
      <c r="BE1062" s="175"/>
      <c r="BF1062" s="175"/>
      <c r="BG1062" s="175"/>
      <c r="BH1062" s="175"/>
      <c r="BI1062" s="175"/>
      <c r="BJ1062" s="175"/>
      <c r="BK1062" s="175"/>
      <c r="BL1062" s="175"/>
      <c r="BM1062" s="175"/>
      <c r="BN1062" s="175"/>
      <c r="BO1062" s="175"/>
      <c r="BP1062" s="175"/>
      <c r="BQ1062" s="175"/>
      <c r="BR1062" s="175"/>
      <c r="BS1062" s="175"/>
      <c r="BT1062" s="175"/>
    </row>
    <row r="1063" spans="2:72" s="174" customFormat="1" ht="12" customHeight="1">
      <c r="B1063" s="4"/>
      <c r="C1063" s="4"/>
      <c r="D1063" s="2"/>
      <c r="E1063" s="349"/>
      <c r="F1063" s="350"/>
      <c r="G1063" s="414"/>
      <c r="H1063" s="4"/>
      <c r="I1063" s="332"/>
      <c r="J1063" s="175"/>
      <c r="K1063" s="175"/>
      <c r="L1063" s="175"/>
      <c r="M1063" s="175"/>
      <c r="N1063" s="175"/>
      <c r="O1063" s="175"/>
      <c r="P1063" s="175"/>
      <c r="Q1063" s="175"/>
      <c r="R1063" s="175"/>
      <c r="S1063" s="175"/>
      <c r="T1063" s="175"/>
      <c r="U1063" s="175"/>
      <c r="V1063" s="175"/>
      <c r="W1063" s="175"/>
      <c r="X1063" s="175"/>
      <c r="Y1063" s="175"/>
      <c r="Z1063" s="175"/>
      <c r="AA1063" s="175"/>
      <c r="AB1063" s="175"/>
      <c r="AC1063" s="175"/>
      <c r="AD1063" s="175"/>
      <c r="AE1063" s="175"/>
      <c r="AF1063" s="175"/>
      <c r="AG1063" s="175"/>
      <c r="AH1063" s="175"/>
      <c r="AI1063" s="175"/>
      <c r="AJ1063" s="175"/>
      <c r="AK1063" s="175"/>
      <c r="AL1063" s="175"/>
      <c r="AM1063" s="175"/>
      <c r="AN1063" s="175"/>
      <c r="AO1063" s="175"/>
      <c r="AP1063" s="175"/>
      <c r="AQ1063" s="175"/>
      <c r="AR1063" s="175"/>
      <c r="AS1063" s="175"/>
      <c r="AT1063" s="175"/>
      <c r="AU1063" s="175"/>
      <c r="AV1063" s="175"/>
      <c r="AW1063" s="175"/>
      <c r="AX1063" s="175"/>
      <c r="AY1063" s="175"/>
      <c r="AZ1063" s="175"/>
      <c r="BA1063" s="175"/>
      <c r="BB1063" s="175"/>
      <c r="BC1063" s="175"/>
      <c r="BD1063" s="175"/>
      <c r="BE1063" s="175"/>
      <c r="BF1063" s="175"/>
      <c r="BG1063" s="175"/>
      <c r="BH1063" s="175"/>
      <c r="BI1063" s="175"/>
      <c r="BJ1063" s="175"/>
      <c r="BK1063" s="175"/>
      <c r="BL1063" s="175"/>
      <c r="BM1063" s="175"/>
      <c r="BN1063" s="175"/>
      <c r="BO1063" s="175"/>
      <c r="BP1063" s="175"/>
      <c r="BQ1063" s="175"/>
      <c r="BR1063" s="175"/>
      <c r="BS1063" s="175"/>
      <c r="BT1063" s="175"/>
    </row>
    <row r="1064" spans="2:72" s="174" customFormat="1" ht="12" customHeight="1">
      <c r="B1064" s="4"/>
      <c r="C1064" s="4"/>
      <c r="D1064" s="2"/>
      <c r="E1064" s="349"/>
      <c r="F1064" s="350"/>
      <c r="G1064" s="414"/>
      <c r="H1064" s="4"/>
      <c r="I1064" s="332"/>
      <c r="J1064" s="175"/>
      <c r="K1064" s="175"/>
      <c r="L1064" s="175"/>
      <c r="M1064" s="175"/>
      <c r="N1064" s="175"/>
      <c r="O1064" s="175"/>
      <c r="P1064" s="175"/>
      <c r="Q1064" s="175"/>
      <c r="R1064" s="175"/>
      <c r="S1064" s="175"/>
      <c r="T1064" s="175"/>
      <c r="U1064" s="175"/>
      <c r="V1064" s="175"/>
      <c r="W1064" s="175"/>
      <c r="X1064" s="175"/>
      <c r="Y1064" s="175"/>
      <c r="Z1064" s="175"/>
      <c r="AA1064" s="175"/>
      <c r="AB1064" s="175"/>
      <c r="AC1064" s="175"/>
      <c r="AD1064" s="175"/>
      <c r="AE1064" s="175"/>
      <c r="AF1064" s="175"/>
      <c r="AG1064" s="175"/>
      <c r="AH1064" s="175"/>
      <c r="AI1064" s="175"/>
      <c r="AJ1064" s="175"/>
      <c r="AK1064" s="175"/>
      <c r="AL1064" s="175"/>
      <c r="AM1064" s="175"/>
      <c r="AN1064" s="175"/>
      <c r="AO1064" s="175"/>
      <c r="AP1064" s="175"/>
      <c r="AQ1064" s="175"/>
      <c r="AR1064" s="175"/>
      <c r="AS1064" s="175"/>
      <c r="AT1064" s="175"/>
      <c r="AU1064" s="175"/>
      <c r="AV1064" s="175"/>
      <c r="AW1064" s="175"/>
      <c r="AX1064" s="175"/>
      <c r="AY1064" s="175"/>
      <c r="AZ1064" s="175"/>
      <c r="BA1064" s="175"/>
      <c r="BB1064" s="175"/>
      <c r="BC1064" s="175"/>
      <c r="BD1064" s="175"/>
      <c r="BE1064" s="175"/>
      <c r="BF1064" s="175"/>
      <c r="BG1064" s="175"/>
      <c r="BH1064" s="175"/>
      <c r="BI1064" s="175"/>
      <c r="BJ1064" s="175"/>
      <c r="BK1064" s="175"/>
      <c r="BL1064" s="175"/>
      <c r="BM1064" s="175"/>
      <c r="BN1064" s="175"/>
      <c r="BO1064" s="175"/>
      <c r="BP1064" s="175"/>
      <c r="BQ1064" s="175"/>
      <c r="BR1064" s="175"/>
      <c r="BS1064" s="175"/>
      <c r="BT1064" s="175"/>
    </row>
    <row r="1065" spans="2:72" s="174" customFormat="1" ht="12" customHeight="1">
      <c r="B1065" s="4"/>
      <c r="C1065" s="4"/>
      <c r="D1065" s="2"/>
      <c r="E1065" s="349"/>
      <c r="F1065" s="350"/>
      <c r="G1065" s="414"/>
      <c r="H1065" s="4"/>
      <c r="I1065" s="332"/>
      <c r="J1065" s="175"/>
      <c r="K1065" s="175"/>
      <c r="L1065" s="175"/>
      <c r="M1065" s="175"/>
      <c r="N1065" s="175"/>
      <c r="O1065" s="175"/>
      <c r="P1065" s="175"/>
      <c r="Q1065" s="175"/>
      <c r="R1065" s="175"/>
      <c r="S1065" s="175"/>
      <c r="T1065" s="175"/>
      <c r="U1065" s="175"/>
      <c r="V1065" s="175"/>
      <c r="W1065" s="175"/>
      <c r="X1065" s="175"/>
      <c r="Y1065" s="175"/>
      <c r="Z1065" s="175"/>
      <c r="AA1065" s="175"/>
      <c r="AB1065" s="175"/>
      <c r="AC1065" s="175"/>
      <c r="AD1065" s="175"/>
      <c r="AE1065" s="175"/>
      <c r="AF1065" s="175"/>
      <c r="AG1065" s="175"/>
      <c r="AH1065" s="175"/>
      <c r="AI1065" s="175"/>
      <c r="AJ1065" s="175"/>
      <c r="AK1065" s="175"/>
      <c r="AL1065" s="175"/>
      <c r="AM1065" s="175"/>
      <c r="AN1065" s="175"/>
      <c r="AO1065" s="175"/>
      <c r="AP1065" s="175"/>
      <c r="AQ1065" s="175"/>
      <c r="AR1065" s="175"/>
      <c r="AS1065" s="175"/>
      <c r="AT1065" s="175"/>
      <c r="AU1065" s="175"/>
      <c r="AV1065" s="175"/>
      <c r="AW1065" s="175"/>
      <c r="AX1065" s="175"/>
      <c r="AY1065" s="175"/>
      <c r="AZ1065" s="175"/>
      <c r="BA1065" s="175"/>
      <c r="BB1065" s="175"/>
      <c r="BC1065" s="175"/>
      <c r="BD1065" s="175"/>
      <c r="BE1065" s="175"/>
      <c r="BF1065" s="175"/>
      <c r="BG1065" s="175"/>
      <c r="BH1065" s="175"/>
      <c r="BI1065" s="175"/>
      <c r="BJ1065" s="175"/>
      <c r="BK1065" s="175"/>
      <c r="BL1065" s="175"/>
      <c r="BM1065" s="175"/>
      <c r="BN1065" s="175"/>
      <c r="BO1065" s="175"/>
      <c r="BP1065" s="175"/>
      <c r="BQ1065" s="175"/>
      <c r="BR1065" s="175"/>
      <c r="BS1065" s="175"/>
      <c r="BT1065" s="175"/>
    </row>
    <row r="1066" spans="2:72" s="174" customFormat="1" ht="12" customHeight="1">
      <c r="B1066" s="4"/>
      <c r="C1066" s="4"/>
      <c r="D1066" s="2"/>
      <c r="E1066" s="349"/>
      <c r="F1066" s="350"/>
      <c r="G1066" s="414"/>
      <c r="H1066" s="4"/>
      <c r="I1066" s="332"/>
      <c r="J1066" s="175"/>
      <c r="K1066" s="175"/>
      <c r="L1066" s="175"/>
      <c r="M1066" s="175"/>
      <c r="N1066" s="175"/>
      <c r="O1066" s="175"/>
      <c r="P1066" s="175"/>
      <c r="Q1066" s="175"/>
      <c r="R1066" s="175"/>
      <c r="S1066" s="175"/>
      <c r="T1066" s="175"/>
      <c r="U1066" s="175"/>
      <c r="V1066" s="175"/>
      <c r="W1066" s="175"/>
      <c r="X1066" s="175"/>
      <c r="Y1066" s="175"/>
      <c r="Z1066" s="175"/>
      <c r="AA1066" s="175"/>
      <c r="AB1066" s="175"/>
      <c r="AC1066" s="175"/>
      <c r="AD1066" s="175"/>
      <c r="AE1066" s="175"/>
      <c r="AF1066" s="175"/>
      <c r="AG1066" s="175"/>
      <c r="AH1066" s="175"/>
      <c r="AI1066" s="175"/>
      <c r="AJ1066" s="175"/>
      <c r="AK1066" s="175"/>
      <c r="AL1066" s="175"/>
      <c r="AM1066" s="175"/>
      <c r="AN1066" s="175"/>
      <c r="AO1066" s="175"/>
      <c r="AP1066" s="175"/>
      <c r="AQ1066" s="175"/>
      <c r="AR1066" s="175"/>
      <c r="AS1066" s="175"/>
      <c r="AT1066" s="175"/>
      <c r="AU1066" s="175"/>
      <c r="AV1066" s="175"/>
      <c r="AW1066" s="175"/>
      <c r="AX1066" s="175"/>
      <c r="AY1066" s="175"/>
      <c r="AZ1066" s="175"/>
      <c r="BA1066" s="175"/>
      <c r="BB1066" s="175"/>
      <c r="BC1066" s="175"/>
      <c r="BD1066" s="175"/>
      <c r="BE1066" s="175"/>
      <c r="BF1066" s="175"/>
      <c r="BG1066" s="175"/>
      <c r="BH1066" s="175"/>
      <c r="BI1066" s="175"/>
      <c r="BJ1066" s="175"/>
      <c r="BK1066" s="175"/>
      <c r="BL1066" s="175"/>
      <c r="BM1066" s="175"/>
      <c r="BN1066" s="175"/>
      <c r="BO1066" s="175"/>
      <c r="BP1066" s="175"/>
      <c r="BQ1066" s="175"/>
      <c r="BR1066" s="175"/>
      <c r="BS1066" s="175"/>
      <c r="BT1066" s="175"/>
    </row>
    <row r="1067" spans="2:72" s="174" customFormat="1" ht="12" customHeight="1">
      <c r="B1067" s="4"/>
      <c r="C1067" s="4"/>
      <c r="D1067" s="2"/>
      <c r="E1067" s="349"/>
      <c r="F1067" s="350"/>
      <c r="G1067" s="414"/>
      <c r="H1067" s="4"/>
      <c r="I1067" s="332"/>
      <c r="J1067" s="175"/>
      <c r="K1067" s="175"/>
      <c r="L1067" s="175"/>
      <c r="M1067" s="175"/>
      <c r="N1067" s="175"/>
      <c r="O1067" s="175"/>
      <c r="P1067" s="175"/>
      <c r="Q1067" s="175"/>
      <c r="R1067" s="175"/>
      <c r="S1067" s="175"/>
      <c r="T1067" s="175"/>
      <c r="U1067" s="175"/>
      <c r="V1067" s="175"/>
      <c r="W1067" s="175"/>
      <c r="X1067" s="175"/>
      <c r="Y1067" s="175"/>
      <c r="Z1067" s="175"/>
      <c r="AA1067" s="175"/>
      <c r="AB1067" s="175"/>
      <c r="AC1067" s="175"/>
      <c r="AD1067" s="175"/>
      <c r="AE1067" s="175"/>
      <c r="AF1067" s="175"/>
      <c r="AG1067" s="175"/>
      <c r="AH1067" s="175"/>
      <c r="AI1067" s="175"/>
      <c r="AJ1067" s="175"/>
      <c r="AK1067" s="175"/>
      <c r="AL1067" s="175"/>
      <c r="AM1067" s="175"/>
      <c r="AN1067" s="175"/>
      <c r="AO1067" s="175"/>
      <c r="AP1067" s="175"/>
      <c r="AQ1067" s="175"/>
      <c r="AR1067" s="175"/>
      <c r="AS1067" s="175"/>
      <c r="AT1067" s="175"/>
      <c r="AU1067" s="175"/>
      <c r="AV1067" s="175"/>
      <c r="AW1067" s="175"/>
      <c r="AX1067" s="175"/>
      <c r="AY1067" s="175"/>
      <c r="AZ1067" s="175"/>
      <c r="BA1067" s="175"/>
      <c r="BB1067" s="175"/>
      <c r="BC1067" s="175"/>
      <c r="BD1067" s="175"/>
      <c r="BE1067" s="175"/>
      <c r="BF1067" s="175"/>
      <c r="BG1067" s="175"/>
      <c r="BH1067" s="175"/>
      <c r="BI1067" s="175"/>
      <c r="BJ1067" s="175"/>
      <c r="BK1067" s="175"/>
      <c r="BL1067" s="175"/>
      <c r="BM1067" s="175"/>
      <c r="BN1067" s="175"/>
      <c r="BO1067" s="175"/>
      <c r="BP1067" s="175"/>
      <c r="BQ1067" s="175"/>
      <c r="BR1067" s="175"/>
      <c r="BS1067" s="175"/>
      <c r="BT1067" s="175"/>
    </row>
    <row r="1068" spans="2:72" s="174" customFormat="1" ht="12" customHeight="1">
      <c r="B1068" s="4"/>
      <c r="C1068" s="4"/>
      <c r="D1068" s="2"/>
      <c r="E1068" s="349"/>
      <c r="F1068" s="350"/>
      <c r="G1068" s="414"/>
      <c r="H1068" s="4"/>
      <c r="I1068" s="332"/>
      <c r="J1068" s="175"/>
      <c r="K1068" s="175"/>
      <c r="L1068" s="175"/>
      <c r="M1068" s="175"/>
      <c r="N1068" s="175"/>
      <c r="O1068" s="175"/>
      <c r="P1068" s="175"/>
      <c r="Q1068" s="175"/>
      <c r="R1068" s="175"/>
      <c r="S1068" s="175"/>
      <c r="T1068" s="175"/>
      <c r="U1068" s="175"/>
      <c r="V1068" s="175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75"/>
      <c r="AT1068" s="175"/>
      <c r="AU1068" s="175"/>
      <c r="AV1068" s="175"/>
      <c r="AW1068" s="175"/>
      <c r="AX1068" s="175"/>
      <c r="AY1068" s="175"/>
      <c r="AZ1068" s="175"/>
      <c r="BA1068" s="175"/>
      <c r="BB1068" s="175"/>
      <c r="BC1068" s="175"/>
      <c r="BD1068" s="175"/>
      <c r="BE1068" s="175"/>
      <c r="BF1068" s="175"/>
      <c r="BG1068" s="175"/>
      <c r="BH1068" s="175"/>
      <c r="BI1068" s="175"/>
      <c r="BJ1068" s="175"/>
      <c r="BK1068" s="175"/>
      <c r="BL1068" s="175"/>
      <c r="BM1068" s="175"/>
      <c r="BN1068" s="175"/>
      <c r="BO1068" s="175"/>
      <c r="BP1068" s="175"/>
      <c r="BQ1068" s="175"/>
      <c r="BR1068" s="175"/>
      <c r="BS1068" s="175"/>
      <c r="BT1068" s="175"/>
    </row>
    <row r="1069" spans="2:72" s="174" customFormat="1" ht="12" customHeight="1">
      <c r="B1069" s="4"/>
      <c r="C1069" s="4"/>
      <c r="D1069" s="2"/>
      <c r="E1069" s="349"/>
      <c r="F1069" s="350"/>
      <c r="G1069" s="414"/>
      <c r="H1069" s="4"/>
      <c r="I1069" s="332"/>
      <c r="J1069" s="175"/>
      <c r="K1069" s="175"/>
      <c r="L1069" s="175"/>
      <c r="M1069" s="175"/>
      <c r="N1069" s="175"/>
      <c r="O1069" s="175"/>
      <c r="P1069" s="175"/>
      <c r="Q1069" s="175"/>
      <c r="R1069" s="175"/>
      <c r="S1069" s="175"/>
      <c r="T1069" s="175"/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75"/>
      <c r="AT1069" s="175"/>
      <c r="AU1069" s="175"/>
      <c r="AV1069" s="175"/>
      <c r="AW1069" s="175"/>
      <c r="AX1069" s="175"/>
      <c r="AY1069" s="175"/>
      <c r="AZ1069" s="175"/>
      <c r="BA1069" s="175"/>
      <c r="BB1069" s="175"/>
      <c r="BC1069" s="175"/>
      <c r="BD1069" s="175"/>
      <c r="BE1069" s="175"/>
      <c r="BF1069" s="175"/>
      <c r="BG1069" s="175"/>
      <c r="BH1069" s="175"/>
      <c r="BI1069" s="175"/>
      <c r="BJ1069" s="175"/>
      <c r="BK1069" s="175"/>
      <c r="BL1069" s="175"/>
      <c r="BM1069" s="175"/>
      <c r="BN1069" s="175"/>
      <c r="BO1069" s="175"/>
      <c r="BP1069" s="175"/>
      <c r="BQ1069" s="175"/>
      <c r="BR1069" s="175"/>
      <c r="BS1069" s="175"/>
      <c r="BT1069" s="175"/>
    </row>
    <row r="1070" spans="2:72" s="174" customFormat="1" ht="12" customHeight="1">
      <c r="B1070" s="4"/>
      <c r="C1070" s="4"/>
      <c r="D1070" s="2"/>
      <c r="E1070" s="349"/>
      <c r="F1070" s="350"/>
      <c r="G1070" s="414"/>
      <c r="H1070" s="4"/>
      <c r="I1070" s="332"/>
      <c r="J1070" s="175"/>
      <c r="K1070" s="175"/>
      <c r="L1070" s="175"/>
      <c r="M1070" s="175"/>
      <c r="N1070" s="175"/>
      <c r="O1070" s="175"/>
      <c r="P1070" s="175"/>
      <c r="Q1070" s="175"/>
      <c r="R1070" s="175"/>
      <c r="S1070" s="175"/>
      <c r="T1070" s="175"/>
      <c r="U1070" s="175"/>
      <c r="V1070" s="175"/>
      <c r="W1070" s="175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  <c r="AJ1070" s="175"/>
      <c r="AK1070" s="175"/>
      <c r="AL1070" s="175"/>
      <c r="AM1070" s="175"/>
      <c r="AN1070" s="175"/>
      <c r="AO1070" s="175"/>
      <c r="AP1070" s="175"/>
      <c r="AQ1070" s="175"/>
      <c r="AR1070" s="175"/>
      <c r="AS1070" s="175"/>
      <c r="AT1070" s="175"/>
      <c r="AU1070" s="175"/>
      <c r="AV1070" s="175"/>
      <c r="AW1070" s="175"/>
      <c r="AX1070" s="175"/>
      <c r="AY1070" s="175"/>
      <c r="AZ1070" s="175"/>
      <c r="BA1070" s="175"/>
      <c r="BB1070" s="175"/>
      <c r="BC1070" s="175"/>
      <c r="BD1070" s="175"/>
      <c r="BE1070" s="175"/>
      <c r="BF1070" s="175"/>
      <c r="BG1070" s="175"/>
      <c r="BH1070" s="175"/>
      <c r="BI1070" s="175"/>
      <c r="BJ1070" s="175"/>
      <c r="BK1070" s="175"/>
      <c r="BL1070" s="175"/>
      <c r="BM1070" s="175"/>
      <c r="BN1070" s="175"/>
      <c r="BO1070" s="175"/>
      <c r="BP1070" s="175"/>
      <c r="BQ1070" s="175"/>
      <c r="BR1070" s="175"/>
      <c r="BS1070" s="175"/>
      <c r="BT1070" s="175"/>
    </row>
    <row r="1071" spans="2:72" s="174" customFormat="1" ht="12" customHeight="1">
      <c r="B1071" s="4"/>
      <c r="C1071" s="4"/>
      <c r="D1071" s="2"/>
      <c r="E1071" s="349"/>
      <c r="F1071" s="350"/>
      <c r="G1071" s="414"/>
      <c r="H1071" s="4"/>
      <c r="I1071" s="332"/>
      <c r="J1071" s="175"/>
      <c r="K1071" s="175"/>
      <c r="L1071" s="175"/>
      <c r="M1071" s="175"/>
      <c r="N1071" s="175"/>
      <c r="O1071" s="175"/>
      <c r="P1071" s="175"/>
      <c r="Q1071" s="175"/>
      <c r="R1071" s="175"/>
      <c r="S1071" s="175"/>
      <c r="T1071" s="175"/>
      <c r="U1071" s="175"/>
      <c r="V1071" s="175"/>
      <c r="W1071" s="175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  <c r="AJ1071" s="175"/>
      <c r="AK1071" s="175"/>
      <c r="AL1071" s="175"/>
      <c r="AM1071" s="175"/>
      <c r="AN1071" s="175"/>
      <c r="AO1071" s="175"/>
      <c r="AP1071" s="175"/>
      <c r="AQ1071" s="175"/>
      <c r="AR1071" s="175"/>
      <c r="AS1071" s="175"/>
      <c r="AT1071" s="175"/>
      <c r="AU1071" s="175"/>
      <c r="AV1071" s="175"/>
      <c r="AW1071" s="175"/>
      <c r="AX1071" s="175"/>
      <c r="AY1071" s="175"/>
      <c r="AZ1071" s="175"/>
      <c r="BA1071" s="175"/>
      <c r="BB1071" s="175"/>
      <c r="BC1071" s="175"/>
      <c r="BD1071" s="175"/>
      <c r="BE1071" s="175"/>
      <c r="BF1071" s="175"/>
      <c r="BG1071" s="175"/>
      <c r="BH1071" s="175"/>
      <c r="BI1071" s="175"/>
      <c r="BJ1071" s="175"/>
      <c r="BK1071" s="175"/>
      <c r="BL1071" s="175"/>
      <c r="BM1071" s="175"/>
      <c r="BN1071" s="175"/>
      <c r="BO1071" s="175"/>
      <c r="BP1071" s="175"/>
      <c r="BQ1071" s="175"/>
      <c r="BR1071" s="175"/>
      <c r="BS1071" s="175"/>
      <c r="BT1071" s="175"/>
    </row>
    <row r="1072" spans="2:72" s="174" customFormat="1" ht="12" customHeight="1">
      <c r="B1072" s="4"/>
      <c r="C1072" s="4"/>
      <c r="D1072" s="2"/>
      <c r="E1072" s="349"/>
      <c r="F1072" s="350"/>
      <c r="G1072" s="414"/>
      <c r="H1072" s="4"/>
      <c r="I1072" s="332"/>
      <c r="J1072" s="175"/>
      <c r="K1072" s="175"/>
      <c r="L1072" s="175"/>
      <c r="M1072" s="175"/>
      <c r="N1072" s="175"/>
      <c r="O1072" s="175"/>
      <c r="P1072" s="175"/>
      <c r="Q1072" s="175"/>
      <c r="R1072" s="175"/>
      <c r="S1072" s="175"/>
      <c r="T1072" s="175"/>
      <c r="U1072" s="175"/>
      <c r="V1072" s="175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  <c r="AK1072" s="175"/>
      <c r="AL1072" s="175"/>
      <c r="AM1072" s="175"/>
      <c r="AN1072" s="175"/>
      <c r="AO1072" s="175"/>
      <c r="AP1072" s="175"/>
      <c r="AQ1072" s="175"/>
      <c r="AR1072" s="175"/>
      <c r="AS1072" s="175"/>
      <c r="AT1072" s="175"/>
      <c r="AU1072" s="175"/>
      <c r="AV1072" s="175"/>
      <c r="AW1072" s="175"/>
      <c r="AX1072" s="175"/>
      <c r="AY1072" s="175"/>
      <c r="AZ1072" s="175"/>
      <c r="BA1072" s="175"/>
      <c r="BB1072" s="175"/>
      <c r="BC1072" s="175"/>
      <c r="BD1072" s="175"/>
      <c r="BE1072" s="175"/>
      <c r="BF1072" s="175"/>
      <c r="BG1072" s="175"/>
      <c r="BH1072" s="175"/>
      <c r="BI1072" s="175"/>
      <c r="BJ1072" s="175"/>
      <c r="BK1072" s="175"/>
      <c r="BL1072" s="175"/>
      <c r="BM1072" s="175"/>
      <c r="BN1072" s="175"/>
      <c r="BO1072" s="175"/>
      <c r="BP1072" s="175"/>
      <c r="BQ1072" s="175"/>
      <c r="BR1072" s="175"/>
      <c r="BS1072" s="175"/>
      <c r="BT1072" s="175"/>
    </row>
    <row r="1073" spans="2:72" s="174" customFormat="1" ht="12" customHeight="1">
      <c r="B1073" s="4"/>
      <c r="C1073" s="4"/>
      <c r="D1073" s="2"/>
      <c r="E1073" s="349"/>
      <c r="F1073" s="350"/>
      <c r="G1073" s="414"/>
      <c r="H1073" s="4"/>
      <c r="I1073" s="332"/>
      <c r="J1073" s="175"/>
      <c r="K1073" s="175"/>
      <c r="L1073" s="175"/>
      <c r="M1073" s="175"/>
      <c r="N1073" s="175"/>
      <c r="O1073" s="175"/>
      <c r="P1073" s="175"/>
      <c r="Q1073" s="175"/>
      <c r="R1073" s="175"/>
      <c r="S1073" s="175"/>
      <c r="T1073" s="175"/>
      <c r="U1073" s="175"/>
      <c r="V1073" s="175"/>
      <c r="W1073" s="175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  <c r="AJ1073" s="175"/>
      <c r="AK1073" s="175"/>
      <c r="AL1073" s="175"/>
      <c r="AM1073" s="175"/>
      <c r="AN1073" s="175"/>
      <c r="AO1073" s="175"/>
      <c r="AP1073" s="175"/>
      <c r="AQ1073" s="175"/>
      <c r="AR1073" s="175"/>
      <c r="AS1073" s="175"/>
      <c r="AT1073" s="175"/>
      <c r="AU1073" s="175"/>
      <c r="AV1073" s="175"/>
      <c r="AW1073" s="175"/>
      <c r="AX1073" s="175"/>
      <c r="AY1073" s="175"/>
      <c r="AZ1073" s="175"/>
      <c r="BA1073" s="175"/>
      <c r="BB1073" s="175"/>
      <c r="BC1073" s="175"/>
      <c r="BD1073" s="175"/>
      <c r="BE1073" s="175"/>
      <c r="BF1073" s="175"/>
      <c r="BG1073" s="175"/>
      <c r="BH1073" s="175"/>
      <c r="BI1073" s="175"/>
      <c r="BJ1073" s="175"/>
      <c r="BK1073" s="175"/>
      <c r="BL1073" s="175"/>
      <c r="BM1073" s="175"/>
      <c r="BN1073" s="175"/>
      <c r="BO1073" s="175"/>
      <c r="BP1073" s="175"/>
      <c r="BQ1073" s="175"/>
      <c r="BR1073" s="175"/>
      <c r="BS1073" s="175"/>
      <c r="BT1073" s="175"/>
    </row>
    <row r="1074" spans="2:72" s="174" customFormat="1" ht="12" customHeight="1">
      <c r="B1074" s="4"/>
      <c r="C1074" s="4"/>
      <c r="D1074" s="2"/>
      <c r="E1074" s="349"/>
      <c r="F1074" s="350"/>
      <c r="G1074" s="414"/>
      <c r="H1074" s="4"/>
      <c r="I1074" s="332"/>
      <c r="J1074" s="175"/>
      <c r="K1074" s="175"/>
      <c r="L1074" s="175"/>
      <c r="M1074" s="175"/>
      <c r="N1074" s="175"/>
      <c r="O1074" s="175"/>
      <c r="P1074" s="175"/>
      <c r="Q1074" s="175"/>
      <c r="R1074" s="175"/>
      <c r="S1074" s="175"/>
      <c r="T1074" s="175"/>
      <c r="U1074" s="175"/>
      <c r="V1074" s="175"/>
      <c r="W1074" s="175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  <c r="AJ1074" s="175"/>
      <c r="AK1074" s="175"/>
      <c r="AL1074" s="175"/>
      <c r="AM1074" s="175"/>
      <c r="AN1074" s="175"/>
      <c r="AO1074" s="175"/>
      <c r="AP1074" s="175"/>
      <c r="AQ1074" s="175"/>
      <c r="AR1074" s="175"/>
      <c r="AS1074" s="175"/>
      <c r="AT1074" s="175"/>
      <c r="AU1074" s="175"/>
      <c r="AV1074" s="175"/>
      <c r="AW1074" s="175"/>
      <c r="AX1074" s="175"/>
      <c r="AY1074" s="175"/>
      <c r="AZ1074" s="175"/>
      <c r="BA1074" s="175"/>
      <c r="BB1074" s="175"/>
      <c r="BC1074" s="175"/>
      <c r="BD1074" s="175"/>
      <c r="BE1074" s="175"/>
      <c r="BF1074" s="175"/>
      <c r="BG1074" s="175"/>
      <c r="BH1074" s="175"/>
      <c r="BI1074" s="175"/>
      <c r="BJ1074" s="175"/>
      <c r="BK1074" s="175"/>
      <c r="BL1074" s="175"/>
      <c r="BM1074" s="175"/>
      <c r="BN1074" s="175"/>
      <c r="BO1074" s="175"/>
      <c r="BP1074" s="175"/>
      <c r="BQ1074" s="175"/>
      <c r="BR1074" s="175"/>
      <c r="BS1074" s="175"/>
      <c r="BT1074" s="175"/>
    </row>
    <row r="1075" spans="2:72" s="174" customFormat="1" ht="12" customHeight="1">
      <c r="B1075" s="4"/>
      <c r="C1075" s="4"/>
      <c r="D1075" s="2"/>
      <c r="E1075" s="349"/>
      <c r="F1075" s="350"/>
      <c r="G1075" s="414"/>
      <c r="H1075" s="4"/>
      <c r="I1075" s="332"/>
      <c r="J1075" s="175"/>
      <c r="K1075" s="175"/>
      <c r="L1075" s="175"/>
      <c r="M1075" s="175"/>
      <c r="N1075" s="175"/>
      <c r="O1075" s="175"/>
      <c r="P1075" s="175"/>
      <c r="Q1075" s="175"/>
      <c r="R1075" s="175"/>
      <c r="S1075" s="175"/>
      <c r="T1075" s="175"/>
      <c r="U1075" s="175"/>
      <c r="V1075" s="175"/>
      <c r="W1075" s="175"/>
      <c r="X1075" s="175"/>
      <c r="Y1075" s="175"/>
      <c r="Z1075" s="175"/>
      <c r="AA1075" s="175"/>
      <c r="AB1075" s="175"/>
      <c r="AC1075" s="175"/>
      <c r="AD1075" s="175"/>
      <c r="AE1075" s="175"/>
      <c r="AF1075" s="175"/>
      <c r="AG1075" s="175"/>
      <c r="AH1075" s="175"/>
      <c r="AI1075" s="175"/>
      <c r="AJ1075" s="175"/>
      <c r="AK1075" s="175"/>
      <c r="AL1075" s="175"/>
      <c r="AM1075" s="175"/>
      <c r="AN1075" s="175"/>
      <c r="AO1075" s="175"/>
      <c r="AP1075" s="175"/>
      <c r="AQ1075" s="175"/>
      <c r="AR1075" s="175"/>
      <c r="AS1075" s="175"/>
      <c r="AT1075" s="175"/>
      <c r="AU1075" s="175"/>
      <c r="AV1075" s="175"/>
      <c r="AW1075" s="175"/>
      <c r="AX1075" s="175"/>
      <c r="AY1075" s="175"/>
      <c r="AZ1075" s="175"/>
      <c r="BA1075" s="175"/>
      <c r="BB1075" s="175"/>
      <c r="BC1075" s="175"/>
      <c r="BD1075" s="175"/>
      <c r="BE1075" s="175"/>
      <c r="BF1075" s="175"/>
      <c r="BG1075" s="175"/>
      <c r="BH1075" s="175"/>
      <c r="BI1075" s="175"/>
      <c r="BJ1075" s="175"/>
      <c r="BK1075" s="175"/>
      <c r="BL1075" s="175"/>
      <c r="BM1075" s="175"/>
      <c r="BN1075" s="175"/>
      <c r="BO1075" s="175"/>
      <c r="BP1075" s="175"/>
      <c r="BQ1075" s="175"/>
      <c r="BR1075" s="175"/>
      <c r="BS1075" s="175"/>
      <c r="BT1075" s="175"/>
    </row>
    <row r="1076" spans="2:72" s="174" customFormat="1" ht="12" customHeight="1">
      <c r="B1076" s="4"/>
      <c r="C1076" s="4"/>
      <c r="D1076" s="2"/>
      <c r="E1076" s="349"/>
      <c r="F1076" s="350"/>
      <c r="G1076" s="414"/>
      <c r="H1076" s="4"/>
      <c r="I1076" s="332"/>
      <c r="J1076" s="175"/>
      <c r="K1076" s="175"/>
      <c r="L1076" s="175"/>
      <c r="M1076" s="175"/>
      <c r="N1076" s="175"/>
      <c r="O1076" s="175"/>
      <c r="P1076" s="175"/>
      <c r="Q1076" s="175"/>
      <c r="R1076" s="175"/>
      <c r="S1076" s="175"/>
      <c r="T1076" s="175"/>
      <c r="U1076" s="175"/>
      <c r="V1076" s="175"/>
      <c r="W1076" s="175"/>
      <c r="X1076" s="175"/>
      <c r="Y1076" s="175"/>
      <c r="Z1076" s="175"/>
      <c r="AA1076" s="175"/>
      <c r="AB1076" s="175"/>
      <c r="AC1076" s="175"/>
      <c r="AD1076" s="175"/>
      <c r="AE1076" s="175"/>
      <c r="AF1076" s="175"/>
      <c r="AG1076" s="175"/>
      <c r="AH1076" s="175"/>
      <c r="AI1076" s="175"/>
      <c r="AJ1076" s="175"/>
      <c r="AK1076" s="175"/>
      <c r="AL1076" s="175"/>
      <c r="AM1076" s="175"/>
      <c r="AN1076" s="175"/>
      <c r="AO1076" s="175"/>
      <c r="AP1076" s="175"/>
      <c r="AQ1076" s="175"/>
      <c r="AR1076" s="175"/>
      <c r="AS1076" s="175"/>
      <c r="AT1076" s="175"/>
      <c r="AU1076" s="175"/>
      <c r="AV1076" s="175"/>
      <c r="AW1076" s="175"/>
      <c r="AX1076" s="175"/>
      <c r="AY1076" s="175"/>
      <c r="AZ1076" s="175"/>
      <c r="BA1076" s="175"/>
      <c r="BB1076" s="175"/>
      <c r="BC1076" s="175"/>
      <c r="BD1076" s="175"/>
      <c r="BE1076" s="175"/>
      <c r="BF1076" s="175"/>
      <c r="BG1076" s="175"/>
      <c r="BH1076" s="175"/>
      <c r="BI1076" s="175"/>
      <c r="BJ1076" s="175"/>
      <c r="BK1076" s="175"/>
      <c r="BL1076" s="175"/>
      <c r="BM1076" s="175"/>
      <c r="BN1076" s="175"/>
      <c r="BO1076" s="175"/>
      <c r="BP1076" s="175"/>
      <c r="BQ1076" s="175"/>
      <c r="BR1076" s="175"/>
      <c r="BS1076" s="175"/>
      <c r="BT1076" s="175"/>
    </row>
    <row r="1077" spans="2:72" s="174" customFormat="1" ht="12" customHeight="1">
      <c r="B1077" s="4"/>
      <c r="C1077" s="4"/>
      <c r="D1077" s="2"/>
      <c r="E1077" s="349"/>
      <c r="F1077" s="350"/>
      <c r="G1077" s="414"/>
      <c r="H1077" s="4"/>
      <c r="I1077" s="332"/>
      <c r="J1077" s="175"/>
      <c r="K1077" s="175"/>
      <c r="L1077" s="175"/>
      <c r="M1077" s="175"/>
      <c r="N1077" s="175"/>
      <c r="O1077" s="175"/>
      <c r="P1077" s="175"/>
      <c r="Q1077" s="175"/>
      <c r="R1077" s="175"/>
      <c r="S1077" s="175"/>
      <c r="T1077" s="175"/>
      <c r="U1077" s="175"/>
      <c r="V1077" s="175"/>
      <c r="W1077" s="175"/>
      <c r="X1077" s="175"/>
      <c r="Y1077" s="175"/>
      <c r="Z1077" s="175"/>
      <c r="AA1077" s="175"/>
      <c r="AB1077" s="175"/>
      <c r="AC1077" s="175"/>
      <c r="AD1077" s="175"/>
      <c r="AE1077" s="175"/>
      <c r="AF1077" s="175"/>
      <c r="AG1077" s="175"/>
      <c r="AH1077" s="175"/>
      <c r="AI1077" s="175"/>
      <c r="AJ1077" s="175"/>
      <c r="AK1077" s="175"/>
      <c r="AL1077" s="175"/>
      <c r="AM1077" s="175"/>
      <c r="AN1077" s="175"/>
      <c r="AO1077" s="175"/>
      <c r="AP1077" s="175"/>
      <c r="AQ1077" s="175"/>
      <c r="AR1077" s="175"/>
      <c r="AS1077" s="175"/>
      <c r="AT1077" s="175"/>
      <c r="AU1077" s="175"/>
      <c r="AV1077" s="175"/>
      <c r="AW1077" s="175"/>
      <c r="AX1077" s="175"/>
      <c r="AY1077" s="175"/>
      <c r="AZ1077" s="175"/>
      <c r="BA1077" s="175"/>
      <c r="BB1077" s="175"/>
      <c r="BC1077" s="175"/>
      <c r="BD1077" s="175"/>
      <c r="BE1077" s="175"/>
      <c r="BF1077" s="175"/>
      <c r="BG1077" s="175"/>
      <c r="BH1077" s="175"/>
      <c r="BI1077" s="175"/>
      <c r="BJ1077" s="175"/>
      <c r="BK1077" s="175"/>
      <c r="BL1077" s="175"/>
      <c r="BM1077" s="175"/>
      <c r="BN1077" s="175"/>
      <c r="BO1077" s="175"/>
      <c r="BP1077" s="175"/>
      <c r="BQ1077" s="175"/>
      <c r="BR1077" s="175"/>
      <c r="BS1077" s="175"/>
      <c r="BT1077" s="175"/>
    </row>
    <row r="1078" spans="2:72" s="174" customFormat="1" ht="12" customHeight="1">
      <c r="B1078" s="4"/>
      <c r="C1078" s="4"/>
      <c r="D1078" s="2"/>
      <c r="E1078" s="349"/>
      <c r="F1078" s="350"/>
      <c r="G1078" s="414"/>
      <c r="H1078" s="4"/>
      <c r="I1078" s="332"/>
      <c r="J1078" s="175"/>
      <c r="K1078" s="175"/>
      <c r="L1078" s="175"/>
      <c r="M1078" s="175"/>
      <c r="N1078" s="175"/>
      <c r="O1078" s="175"/>
      <c r="P1078" s="175"/>
      <c r="Q1078" s="175"/>
      <c r="R1078" s="175"/>
      <c r="S1078" s="175"/>
      <c r="T1078" s="175"/>
      <c r="U1078" s="175"/>
      <c r="V1078" s="175"/>
      <c r="W1078" s="175"/>
      <c r="X1078" s="175"/>
      <c r="Y1078" s="175"/>
      <c r="Z1078" s="175"/>
      <c r="AA1078" s="175"/>
      <c r="AB1078" s="175"/>
      <c r="AC1078" s="175"/>
      <c r="AD1078" s="175"/>
      <c r="AE1078" s="175"/>
      <c r="AF1078" s="175"/>
      <c r="AG1078" s="175"/>
      <c r="AH1078" s="175"/>
      <c r="AI1078" s="175"/>
      <c r="AJ1078" s="175"/>
      <c r="AK1078" s="175"/>
      <c r="AL1078" s="175"/>
      <c r="AM1078" s="175"/>
      <c r="AN1078" s="175"/>
      <c r="AO1078" s="175"/>
      <c r="AP1078" s="175"/>
      <c r="AQ1078" s="175"/>
      <c r="AR1078" s="175"/>
      <c r="AS1078" s="175"/>
      <c r="AT1078" s="175"/>
      <c r="AU1078" s="175"/>
      <c r="AV1078" s="175"/>
      <c r="AW1078" s="175"/>
      <c r="AX1078" s="175"/>
      <c r="AY1078" s="175"/>
      <c r="AZ1078" s="175"/>
      <c r="BA1078" s="175"/>
      <c r="BB1078" s="175"/>
      <c r="BC1078" s="175"/>
      <c r="BD1078" s="175"/>
      <c r="BE1078" s="175"/>
      <c r="BF1078" s="175"/>
      <c r="BG1078" s="175"/>
      <c r="BH1078" s="175"/>
      <c r="BI1078" s="175"/>
      <c r="BJ1078" s="175"/>
      <c r="BK1078" s="175"/>
      <c r="BL1078" s="175"/>
      <c r="BM1078" s="175"/>
      <c r="BN1078" s="175"/>
      <c r="BO1078" s="175"/>
      <c r="BP1078" s="175"/>
      <c r="BQ1078" s="175"/>
      <c r="BR1078" s="175"/>
      <c r="BS1078" s="175"/>
      <c r="BT1078" s="175"/>
    </row>
    <row r="1079" spans="2:72" s="174" customFormat="1" ht="12" customHeight="1">
      <c r="B1079" s="4"/>
      <c r="C1079" s="4"/>
      <c r="D1079" s="2"/>
      <c r="E1079" s="349"/>
      <c r="F1079" s="350"/>
      <c r="G1079" s="414"/>
      <c r="H1079" s="4"/>
      <c r="I1079" s="332"/>
      <c r="J1079" s="175"/>
      <c r="K1079" s="175"/>
      <c r="L1079" s="175"/>
      <c r="M1079" s="175"/>
      <c r="N1079" s="175"/>
      <c r="O1079" s="175"/>
      <c r="P1079" s="175"/>
      <c r="Q1079" s="175"/>
      <c r="R1079" s="175"/>
      <c r="S1079" s="175"/>
      <c r="T1079" s="175"/>
      <c r="U1079" s="175"/>
      <c r="V1079" s="175"/>
      <c r="W1079" s="175"/>
      <c r="X1079" s="175"/>
      <c r="Y1079" s="175"/>
      <c r="Z1079" s="175"/>
      <c r="AA1079" s="175"/>
      <c r="AB1079" s="175"/>
      <c r="AC1079" s="175"/>
      <c r="AD1079" s="175"/>
      <c r="AE1079" s="175"/>
      <c r="AF1079" s="175"/>
      <c r="AG1079" s="175"/>
      <c r="AH1079" s="175"/>
      <c r="AI1079" s="175"/>
      <c r="AJ1079" s="175"/>
      <c r="AK1079" s="175"/>
      <c r="AL1079" s="175"/>
      <c r="AM1079" s="175"/>
      <c r="AN1079" s="175"/>
      <c r="AO1079" s="175"/>
      <c r="AP1079" s="175"/>
      <c r="AQ1079" s="175"/>
      <c r="AR1079" s="175"/>
      <c r="AS1079" s="175"/>
      <c r="AT1079" s="175"/>
      <c r="AU1079" s="175"/>
      <c r="AV1079" s="175"/>
      <c r="AW1079" s="175"/>
      <c r="AX1079" s="175"/>
      <c r="AY1079" s="175"/>
      <c r="AZ1079" s="175"/>
      <c r="BA1079" s="175"/>
      <c r="BB1079" s="175"/>
      <c r="BC1079" s="175"/>
      <c r="BD1079" s="175"/>
      <c r="BE1079" s="175"/>
      <c r="BF1079" s="175"/>
      <c r="BG1079" s="175"/>
      <c r="BH1079" s="175"/>
      <c r="BI1079" s="175"/>
      <c r="BJ1079" s="175"/>
      <c r="BK1079" s="175"/>
      <c r="BL1079" s="175"/>
      <c r="BM1079" s="175"/>
      <c r="BN1079" s="175"/>
      <c r="BO1079" s="175"/>
      <c r="BP1079" s="175"/>
      <c r="BQ1079" s="175"/>
      <c r="BR1079" s="175"/>
      <c r="BS1079" s="175"/>
      <c r="BT1079" s="175"/>
    </row>
    <row r="1080" spans="2:72" s="174" customFormat="1" ht="20.100000000000001" customHeight="1">
      <c r="B1080" s="4"/>
      <c r="C1080" s="4"/>
      <c r="D1080" s="2"/>
      <c r="E1080" s="349"/>
      <c r="F1080" s="350"/>
      <c r="G1080" s="414"/>
      <c r="H1080" s="4"/>
      <c r="I1080" s="332"/>
      <c r="J1080" s="175"/>
      <c r="K1080" s="175"/>
      <c r="L1080" s="175"/>
      <c r="M1080" s="175"/>
      <c r="N1080" s="175"/>
      <c r="O1080" s="175"/>
      <c r="P1080" s="175"/>
      <c r="Q1080" s="175"/>
      <c r="R1080" s="175"/>
      <c r="S1080" s="175"/>
      <c r="T1080" s="175"/>
      <c r="U1080" s="175"/>
      <c r="V1080" s="175"/>
      <c r="W1080" s="175"/>
      <c r="X1080" s="175"/>
      <c r="Y1080" s="175"/>
      <c r="Z1080" s="175"/>
      <c r="AA1080" s="175"/>
      <c r="AB1080" s="175"/>
      <c r="AC1080" s="175"/>
      <c r="AD1080" s="175"/>
      <c r="AE1080" s="175"/>
      <c r="AF1080" s="175"/>
      <c r="AG1080" s="175"/>
      <c r="AH1080" s="175"/>
      <c r="AI1080" s="175"/>
      <c r="AJ1080" s="175"/>
      <c r="AK1080" s="175"/>
      <c r="AL1080" s="175"/>
      <c r="AM1080" s="175"/>
      <c r="AN1080" s="175"/>
      <c r="AO1080" s="175"/>
      <c r="AP1080" s="175"/>
      <c r="AQ1080" s="175"/>
      <c r="AR1080" s="175"/>
      <c r="AS1080" s="175"/>
      <c r="AT1080" s="175"/>
      <c r="AU1080" s="175"/>
      <c r="AV1080" s="175"/>
      <c r="AW1080" s="175"/>
      <c r="AX1080" s="175"/>
      <c r="AY1080" s="175"/>
      <c r="AZ1080" s="175"/>
      <c r="BA1080" s="175"/>
      <c r="BB1080" s="175"/>
      <c r="BC1080" s="175"/>
      <c r="BD1080" s="175"/>
      <c r="BE1080" s="175"/>
      <c r="BF1080" s="175"/>
      <c r="BG1080" s="175"/>
      <c r="BH1080" s="175"/>
      <c r="BI1080" s="175"/>
      <c r="BJ1080" s="175"/>
      <c r="BK1080" s="175"/>
      <c r="BL1080" s="175"/>
      <c r="BM1080" s="175"/>
      <c r="BN1080" s="175"/>
      <c r="BO1080" s="175"/>
      <c r="BP1080" s="175"/>
      <c r="BQ1080" s="175"/>
      <c r="BR1080" s="175"/>
      <c r="BS1080" s="175"/>
      <c r="BT1080" s="175"/>
    </row>
    <row r="1081" spans="2:72" s="2" customFormat="1" ht="12" customHeight="1">
      <c r="B1081" s="4"/>
      <c r="C1081" s="4"/>
      <c r="E1081" s="349"/>
      <c r="F1081" s="350"/>
      <c r="G1081" s="414"/>
      <c r="H1081" s="4"/>
      <c r="I1081" s="332"/>
      <c r="J1081" s="178"/>
      <c r="K1081" s="178"/>
      <c r="L1081" s="178"/>
      <c r="M1081" s="178"/>
      <c r="N1081" s="178"/>
      <c r="O1081" s="178"/>
      <c r="P1081" s="178"/>
      <c r="Q1081" s="178"/>
      <c r="R1081" s="178"/>
      <c r="S1081" s="178"/>
      <c r="T1081" s="178"/>
      <c r="U1081" s="178"/>
      <c r="V1081" s="178"/>
      <c r="W1081" s="178"/>
      <c r="X1081" s="178"/>
      <c r="Y1081" s="178"/>
      <c r="Z1081" s="178"/>
      <c r="AA1081" s="178"/>
      <c r="AB1081" s="178"/>
      <c r="AC1081" s="178"/>
      <c r="AD1081" s="178"/>
      <c r="AE1081" s="178"/>
      <c r="AF1081" s="178"/>
      <c r="AG1081" s="178"/>
      <c r="AH1081" s="178"/>
      <c r="AI1081" s="178"/>
      <c r="AJ1081" s="178"/>
      <c r="AK1081" s="178"/>
      <c r="AL1081" s="178"/>
      <c r="AM1081" s="178"/>
      <c r="AN1081" s="178"/>
      <c r="AO1081" s="178"/>
      <c r="AP1081" s="178"/>
      <c r="AQ1081" s="178"/>
      <c r="AR1081" s="178"/>
      <c r="AS1081" s="178"/>
      <c r="AT1081" s="178"/>
      <c r="AU1081" s="178"/>
      <c r="AV1081" s="178"/>
      <c r="AW1081" s="178"/>
      <c r="AX1081" s="178"/>
      <c r="AY1081" s="178"/>
      <c r="AZ1081" s="178"/>
      <c r="BA1081" s="178"/>
      <c r="BB1081" s="178"/>
      <c r="BC1081" s="178"/>
      <c r="BD1081" s="178"/>
      <c r="BE1081" s="178"/>
      <c r="BF1081" s="178"/>
      <c r="BG1081" s="178"/>
      <c r="BH1081" s="178"/>
      <c r="BI1081" s="178"/>
      <c r="BJ1081" s="178"/>
      <c r="BK1081" s="178"/>
      <c r="BL1081" s="178"/>
      <c r="BM1081" s="178"/>
      <c r="BN1081" s="178"/>
      <c r="BO1081" s="178"/>
      <c r="BP1081" s="178"/>
      <c r="BQ1081" s="178"/>
      <c r="BR1081" s="178"/>
      <c r="BS1081" s="178"/>
      <c r="BT1081" s="178"/>
    </row>
    <row r="1082" spans="2:72" s="1" customFormat="1" ht="15" customHeight="1">
      <c r="B1082" s="4"/>
      <c r="C1082" s="4"/>
      <c r="D1082" s="2"/>
      <c r="E1082" s="349"/>
      <c r="F1082" s="350"/>
      <c r="G1082" s="414"/>
      <c r="H1082" s="4"/>
      <c r="I1082" s="332"/>
      <c r="J1082" s="180"/>
      <c r="K1082" s="180"/>
      <c r="L1082" s="180"/>
      <c r="M1082" s="180"/>
      <c r="N1082" s="180"/>
      <c r="O1082" s="180"/>
      <c r="P1082" s="180"/>
      <c r="Q1082" s="180"/>
      <c r="R1082" s="180"/>
      <c r="S1082" s="180"/>
      <c r="T1082" s="180"/>
      <c r="U1082" s="180"/>
      <c r="V1082" s="180"/>
      <c r="W1082" s="180"/>
      <c r="X1082" s="180"/>
      <c r="Y1082" s="180"/>
      <c r="Z1082" s="180"/>
      <c r="AA1082" s="180"/>
      <c r="AB1082" s="180"/>
      <c r="AC1082" s="180"/>
      <c r="AD1082" s="180"/>
      <c r="AE1082" s="180"/>
      <c r="AF1082" s="180"/>
      <c r="AG1082" s="180"/>
      <c r="AH1082" s="180"/>
      <c r="AI1082" s="180"/>
      <c r="AJ1082" s="180"/>
      <c r="AK1082" s="180"/>
      <c r="AL1082" s="180"/>
      <c r="AM1082" s="180"/>
      <c r="AN1082" s="180"/>
      <c r="AO1082" s="180"/>
      <c r="AP1082" s="180"/>
      <c r="AQ1082" s="180"/>
      <c r="AR1082" s="180"/>
      <c r="AS1082" s="180"/>
      <c r="AT1082" s="180"/>
      <c r="AU1082" s="180"/>
      <c r="AV1082" s="180"/>
      <c r="AW1082" s="180"/>
      <c r="AX1082" s="180"/>
      <c r="AY1082" s="180"/>
      <c r="AZ1082" s="180"/>
      <c r="BA1082" s="180"/>
      <c r="BB1082" s="180"/>
      <c r="BC1082" s="180"/>
      <c r="BD1082" s="180"/>
      <c r="BE1082" s="180"/>
      <c r="BF1082" s="180"/>
      <c r="BG1082" s="180"/>
      <c r="BH1082" s="180"/>
      <c r="BI1082" s="180"/>
      <c r="BJ1082" s="180"/>
      <c r="BK1082" s="180"/>
      <c r="BL1082" s="180"/>
      <c r="BM1082" s="180"/>
      <c r="BN1082" s="180"/>
      <c r="BO1082" s="180"/>
      <c r="BP1082" s="180"/>
      <c r="BQ1082" s="180"/>
      <c r="BR1082" s="180"/>
      <c r="BS1082" s="180"/>
      <c r="BT1082" s="180"/>
    </row>
    <row r="1083" spans="2:72" s="1" customFormat="1" ht="15" customHeight="1">
      <c r="B1083" s="4"/>
      <c r="C1083" s="4"/>
      <c r="D1083" s="2"/>
      <c r="E1083" s="349"/>
      <c r="F1083" s="350"/>
      <c r="G1083" s="414"/>
      <c r="H1083" s="4"/>
      <c r="I1083" s="332"/>
      <c r="J1083" s="180"/>
      <c r="K1083" s="180"/>
      <c r="L1083" s="180"/>
      <c r="M1083" s="180"/>
      <c r="N1083" s="180"/>
      <c r="O1083" s="180"/>
      <c r="P1083" s="180"/>
      <c r="Q1083" s="180"/>
      <c r="R1083" s="180"/>
      <c r="S1083" s="180"/>
      <c r="T1083" s="180"/>
      <c r="U1083" s="180"/>
      <c r="V1083" s="180"/>
      <c r="W1083" s="180"/>
      <c r="X1083" s="180"/>
      <c r="Y1083" s="180"/>
      <c r="Z1083" s="180"/>
      <c r="AA1083" s="180"/>
      <c r="AB1083" s="180"/>
      <c r="AC1083" s="180"/>
      <c r="AD1083" s="180"/>
      <c r="AE1083" s="180"/>
      <c r="AF1083" s="180"/>
      <c r="AG1083" s="180"/>
      <c r="AH1083" s="180"/>
      <c r="AI1083" s="180"/>
      <c r="AJ1083" s="180"/>
      <c r="AK1083" s="180"/>
      <c r="AL1083" s="180"/>
      <c r="AM1083" s="180"/>
      <c r="AN1083" s="180"/>
      <c r="AO1083" s="180"/>
      <c r="AP1083" s="180"/>
      <c r="AQ1083" s="180"/>
      <c r="AR1083" s="180"/>
      <c r="AS1083" s="180"/>
      <c r="AT1083" s="180"/>
      <c r="AU1083" s="180"/>
      <c r="AV1083" s="180"/>
      <c r="AW1083" s="180"/>
      <c r="AX1083" s="180"/>
      <c r="AY1083" s="180"/>
      <c r="AZ1083" s="180"/>
      <c r="BA1083" s="180"/>
      <c r="BB1083" s="180"/>
      <c r="BC1083" s="180"/>
      <c r="BD1083" s="180"/>
      <c r="BE1083" s="180"/>
      <c r="BF1083" s="180"/>
      <c r="BG1083" s="180"/>
      <c r="BH1083" s="180"/>
      <c r="BI1083" s="180"/>
      <c r="BJ1083" s="180"/>
      <c r="BK1083" s="180"/>
      <c r="BL1083" s="180"/>
      <c r="BM1083" s="180"/>
      <c r="BN1083" s="180"/>
      <c r="BO1083" s="180"/>
      <c r="BP1083" s="180"/>
      <c r="BQ1083" s="180"/>
      <c r="BR1083" s="180"/>
      <c r="BS1083" s="180"/>
      <c r="BT1083" s="180"/>
    </row>
    <row r="1084" spans="2:72" s="2" customFormat="1" ht="15" customHeight="1">
      <c r="B1084" s="4"/>
      <c r="C1084" s="4"/>
      <c r="E1084" s="349"/>
      <c r="F1084" s="350"/>
      <c r="G1084" s="414"/>
      <c r="H1084" s="4"/>
      <c r="I1084" s="332"/>
      <c r="J1084" s="178"/>
      <c r="K1084" s="178"/>
      <c r="L1084" s="178"/>
      <c r="M1084" s="178"/>
      <c r="N1084" s="178"/>
      <c r="O1084" s="178"/>
      <c r="P1084" s="178"/>
      <c r="Q1084" s="178"/>
      <c r="R1084" s="178"/>
      <c r="S1084" s="178"/>
      <c r="T1084" s="178"/>
      <c r="U1084" s="178"/>
      <c r="V1084" s="178"/>
      <c r="W1084" s="178"/>
      <c r="X1084" s="178"/>
      <c r="Y1084" s="178"/>
      <c r="Z1084" s="178"/>
      <c r="AA1084" s="178"/>
      <c r="AB1084" s="178"/>
      <c r="AC1084" s="178"/>
      <c r="AD1084" s="178"/>
      <c r="AE1084" s="178"/>
      <c r="AF1084" s="178"/>
      <c r="AG1084" s="178"/>
      <c r="AH1084" s="178"/>
      <c r="AI1084" s="178"/>
      <c r="AJ1084" s="178"/>
      <c r="AK1084" s="178"/>
      <c r="AL1084" s="178"/>
      <c r="AM1084" s="178"/>
      <c r="AN1084" s="178"/>
      <c r="AO1084" s="178"/>
      <c r="AP1084" s="178"/>
      <c r="AQ1084" s="178"/>
      <c r="AR1084" s="178"/>
      <c r="AS1084" s="178"/>
      <c r="AT1084" s="178"/>
      <c r="AU1084" s="178"/>
      <c r="AV1084" s="178"/>
      <c r="AW1084" s="178"/>
      <c r="AX1084" s="178"/>
      <c r="AY1084" s="178"/>
      <c r="AZ1084" s="178"/>
      <c r="BA1084" s="178"/>
      <c r="BB1084" s="178"/>
      <c r="BC1084" s="178"/>
      <c r="BD1084" s="178"/>
      <c r="BE1084" s="178"/>
      <c r="BF1084" s="178"/>
      <c r="BG1084" s="178"/>
      <c r="BH1084" s="178"/>
      <c r="BI1084" s="178"/>
      <c r="BJ1084" s="178"/>
      <c r="BK1084" s="178"/>
      <c r="BL1084" s="178"/>
      <c r="BM1084" s="178"/>
      <c r="BN1084" s="178"/>
      <c r="BO1084" s="178"/>
      <c r="BP1084" s="178"/>
      <c r="BQ1084" s="178"/>
      <c r="BR1084" s="178"/>
      <c r="BS1084" s="178"/>
      <c r="BT1084" s="178"/>
    </row>
    <row r="1085" spans="2:72" s="174" customFormat="1" ht="15.45" customHeight="1">
      <c r="B1085" s="4"/>
      <c r="C1085" s="4"/>
      <c r="D1085" s="2"/>
      <c r="E1085" s="349"/>
      <c r="F1085" s="350"/>
      <c r="G1085" s="414"/>
      <c r="H1085" s="4"/>
      <c r="I1085" s="332"/>
      <c r="J1085" s="175"/>
      <c r="K1085" s="175"/>
      <c r="L1085" s="175"/>
      <c r="M1085" s="175"/>
      <c r="N1085" s="175"/>
      <c r="O1085" s="175"/>
      <c r="P1085" s="175"/>
      <c r="Q1085" s="175"/>
      <c r="R1085" s="175"/>
      <c r="S1085" s="175"/>
      <c r="T1085" s="175"/>
      <c r="U1085" s="175"/>
      <c r="V1085" s="175"/>
      <c r="W1085" s="175"/>
      <c r="X1085" s="175"/>
      <c r="Y1085" s="175"/>
      <c r="Z1085" s="175"/>
      <c r="AA1085" s="175"/>
      <c r="AB1085" s="175"/>
      <c r="AC1085" s="175"/>
      <c r="AD1085" s="175"/>
      <c r="AE1085" s="175"/>
      <c r="AF1085" s="175"/>
      <c r="AG1085" s="175"/>
      <c r="AH1085" s="175"/>
      <c r="AI1085" s="175"/>
      <c r="AJ1085" s="175"/>
      <c r="AK1085" s="175"/>
      <c r="AL1085" s="175"/>
      <c r="AM1085" s="175"/>
      <c r="AN1085" s="175"/>
      <c r="AO1085" s="175"/>
      <c r="AP1085" s="175"/>
      <c r="AQ1085" s="175"/>
      <c r="AR1085" s="175"/>
      <c r="AS1085" s="175"/>
      <c r="AT1085" s="175"/>
      <c r="AU1085" s="175"/>
      <c r="AV1085" s="175"/>
      <c r="AW1085" s="175"/>
      <c r="AX1085" s="175"/>
      <c r="AY1085" s="175"/>
      <c r="AZ1085" s="175"/>
      <c r="BA1085" s="175"/>
      <c r="BB1085" s="175"/>
      <c r="BC1085" s="175"/>
      <c r="BD1085" s="175"/>
      <c r="BE1085" s="175"/>
      <c r="BF1085" s="175"/>
      <c r="BG1085" s="175"/>
      <c r="BH1085" s="175"/>
      <c r="BI1085" s="175"/>
      <c r="BJ1085" s="175"/>
      <c r="BK1085" s="175"/>
      <c r="BL1085" s="175"/>
      <c r="BM1085" s="175"/>
      <c r="BN1085" s="175"/>
      <c r="BO1085" s="175"/>
      <c r="BP1085" s="175"/>
      <c r="BQ1085" s="175"/>
      <c r="BR1085" s="175"/>
      <c r="BS1085" s="175"/>
      <c r="BT1085" s="175"/>
    </row>
    <row r="1086" spans="2:72" s="174" customFormat="1" ht="20.100000000000001" customHeight="1">
      <c r="B1086" s="4"/>
      <c r="C1086" s="4"/>
      <c r="D1086" s="2"/>
      <c r="E1086" s="349"/>
      <c r="F1086" s="350"/>
      <c r="G1086" s="414"/>
      <c r="H1086" s="4"/>
      <c r="I1086" s="332"/>
      <c r="J1086" s="175"/>
      <c r="K1086" s="175"/>
      <c r="L1086" s="175"/>
      <c r="M1086" s="175"/>
      <c r="N1086" s="175"/>
      <c r="O1086" s="175"/>
      <c r="P1086" s="175"/>
      <c r="Q1086" s="175"/>
      <c r="R1086" s="175"/>
      <c r="S1086" s="175"/>
      <c r="T1086" s="175"/>
      <c r="U1086" s="175"/>
      <c r="V1086" s="175"/>
      <c r="W1086" s="175"/>
      <c r="X1086" s="175"/>
      <c r="Y1086" s="175"/>
      <c r="Z1086" s="175"/>
      <c r="AA1086" s="175"/>
      <c r="AB1086" s="175"/>
      <c r="AC1086" s="175"/>
      <c r="AD1086" s="175"/>
      <c r="AE1086" s="175"/>
      <c r="AF1086" s="175"/>
      <c r="AG1086" s="175"/>
      <c r="AH1086" s="175"/>
      <c r="AI1086" s="175"/>
      <c r="AJ1086" s="175"/>
      <c r="AK1086" s="175"/>
      <c r="AL1086" s="175"/>
      <c r="AM1086" s="175"/>
      <c r="AN1086" s="175"/>
      <c r="AO1086" s="175"/>
      <c r="AP1086" s="175"/>
      <c r="AQ1086" s="175"/>
      <c r="AR1086" s="175"/>
      <c r="AS1086" s="175"/>
      <c r="AT1086" s="175"/>
      <c r="AU1086" s="175"/>
      <c r="AV1086" s="175"/>
      <c r="AW1086" s="175"/>
      <c r="AX1086" s="175"/>
      <c r="AY1086" s="175"/>
      <c r="AZ1086" s="175"/>
      <c r="BA1086" s="175"/>
      <c r="BB1086" s="175"/>
      <c r="BC1086" s="175"/>
      <c r="BD1086" s="175"/>
      <c r="BE1086" s="175"/>
      <c r="BF1086" s="175"/>
      <c r="BG1086" s="175"/>
      <c r="BH1086" s="175"/>
      <c r="BI1086" s="175"/>
      <c r="BJ1086" s="175"/>
      <c r="BK1086" s="175"/>
      <c r="BL1086" s="175"/>
      <c r="BM1086" s="175"/>
      <c r="BN1086" s="175"/>
      <c r="BO1086" s="175"/>
      <c r="BP1086" s="175"/>
      <c r="BQ1086" s="175"/>
      <c r="BR1086" s="175"/>
      <c r="BS1086" s="175"/>
      <c r="BT1086" s="175"/>
    </row>
    <row r="1087" spans="2:72" s="174" customFormat="1" ht="12" customHeight="1">
      <c r="B1087" s="4"/>
      <c r="C1087" s="4"/>
      <c r="D1087" s="2"/>
      <c r="E1087" s="349"/>
      <c r="F1087" s="350"/>
      <c r="G1087" s="414"/>
      <c r="H1087" s="4"/>
      <c r="I1087" s="332"/>
      <c r="J1087" s="175"/>
      <c r="K1087" s="175"/>
      <c r="L1087" s="175"/>
      <c r="M1087" s="175"/>
      <c r="N1087" s="175"/>
      <c r="O1087" s="175"/>
      <c r="P1087" s="175"/>
      <c r="Q1087" s="175"/>
      <c r="R1087" s="175"/>
      <c r="S1087" s="175"/>
      <c r="T1087" s="175"/>
      <c r="U1087" s="175"/>
      <c r="V1087" s="175"/>
      <c r="W1087" s="175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  <c r="AJ1087" s="175"/>
      <c r="AK1087" s="175"/>
      <c r="AL1087" s="175"/>
      <c r="AM1087" s="175"/>
      <c r="AN1087" s="175"/>
      <c r="AO1087" s="175"/>
      <c r="AP1087" s="175"/>
      <c r="AQ1087" s="175"/>
      <c r="AR1087" s="175"/>
      <c r="AS1087" s="175"/>
      <c r="AT1087" s="175"/>
      <c r="AU1087" s="175"/>
      <c r="AV1087" s="175"/>
      <c r="AW1087" s="175"/>
      <c r="AX1087" s="175"/>
      <c r="AY1087" s="175"/>
      <c r="AZ1087" s="175"/>
      <c r="BA1087" s="175"/>
      <c r="BB1087" s="175"/>
      <c r="BC1087" s="175"/>
      <c r="BD1087" s="175"/>
      <c r="BE1087" s="175"/>
      <c r="BF1087" s="175"/>
      <c r="BG1087" s="175"/>
      <c r="BH1087" s="175"/>
      <c r="BI1087" s="175"/>
      <c r="BJ1087" s="175"/>
      <c r="BK1087" s="175"/>
      <c r="BL1087" s="175"/>
      <c r="BM1087" s="175"/>
      <c r="BN1087" s="175"/>
      <c r="BO1087" s="175"/>
      <c r="BP1087" s="175"/>
      <c r="BQ1087" s="175"/>
      <c r="BR1087" s="175"/>
      <c r="BS1087" s="175"/>
      <c r="BT1087" s="175"/>
    </row>
    <row r="1088" spans="2:72" s="174" customFormat="1" ht="12" customHeight="1">
      <c r="B1088" s="4"/>
      <c r="C1088" s="4"/>
      <c r="D1088" s="2"/>
      <c r="E1088" s="349"/>
      <c r="F1088" s="350"/>
      <c r="G1088" s="414"/>
      <c r="H1088" s="4"/>
      <c r="I1088" s="332"/>
      <c r="J1088" s="175"/>
      <c r="K1088" s="175"/>
      <c r="L1088" s="175"/>
      <c r="M1088" s="175"/>
      <c r="N1088" s="175"/>
      <c r="O1088" s="175"/>
      <c r="P1088" s="175"/>
      <c r="Q1088" s="175"/>
      <c r="R1088" s="175"/>
      <c r="S1088" s="175"/>
      <c r="T1088" s="175"/>
      <c r="U1088" s="175"/>
      <c r="V1088" s="175"/>
      <c r="W1088" s="175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  <c r="AJ1088" s="175"/>
      <c r="AK1088" s="175"/>
      <c r="AL1088" s="175"/>
      <c r="AM1088" s="175"/>
      <c r="AN1088" s="175"/>
      <c r="AO1088" s="175"/>
      <c r="AP1088" s="175"/>
      <c r="AQ1088" s="175"/>
      <c r="AR1088" s="175"/>
      <c r="AS1088" s="175"/>
      <c r="AT1088" s="175"/>
      <c r="AU1088" s="175"/>
      <c r="AV1088" s="175"/>
      <c r="AW1088" s="175"/>
      <c r="AX1088" s="175"/>
      <c r="AY1088" s="175"/>
      <c r="AZ1088" s="175"/>
      <c r="BA1088" s="175"/>
      <c r="BB1088" s="175"/>
      <c r="BC1088" s="175"/>
      <c r="BD1088" s="175"/>
      <c r="BE1088" s="175"/>
      <c r="BF1088" s="175"/>
      <c r="BG1088" s="175"/>
      <c r="BH1088" s="175"/>
      <c r="BI1088" s="175"/>
      <c r="BJ1088" s="175"/>
      <c r="BK1088" s="175"/>
      <c r="BL1088" s="175"/>
      <c r="BM1088" s="175"/>
      <c r="BN1088" s="175"/>
      <c r="BO1088" s="175"/>
      <c r="BP1088" s="175"/>
      <c r="BQ1088" s="175"/>
      <c r="BR1088" s="175"/>
      <c r="BS1088" s="175"/>
      <c r="BT1088" s="175"/>
    </row>
    <row r="1089" spans="2:72" s="174" customFormat="1" ht="24" customHeight="1">
      <c r="B1089" s="4"/>
      <c r="C1089" s="4"/>
      <c r="D1089" s="2"/>
      <c r="E1089" s="349"/>
      <c r="F1089" s="350"/>
      <c r="G1089" s="414"/>
      <c r="H1089" s="4"/>
      <c r="I1089" s="332"/>
      <c r="J1089" s="175"/>
      <c r="K1089" s="175"/>
      <c r="L1089" s="175"/>
      <c r="M1089" s="175"/>
      <c r="N1089" s="175"/>
      <c r="O1089" s="175"/>
      <c r="P1089" s="175"/>
      <c r="Q1089" s="175"/>
      <c r="R1089" s="175"/>
      <c r="S1089" s="175"/>
      <c r="T1089" s="175"/>
      <c r="U1089" s="175"/>
      <c r="V1089" s="175"/>
      <c r="W1089" s="175"/>
      <c r="X1089" s="175"/>
      <c r="Y1089" s="175"/>
      <c r="Z1089" s="175"/>
      <c r="AA1089" s="175"/>
      <c r="AB1089" s="175"/>
      <c r="AC1089" s="175"/>
      <c r="AD1089" s="175"/>
      <c r="AE1089" s="175"/>
      <c r="AF1089" s="175"/>
      <c r="AG1089" s="175"/>
      <c r="AH1089" s="175"/>
      <c r="AI1089" s="175"/>
      <c r="AJ1089" s="175"/>
      <c r="AK1089" s="175"/>
      <c r="AL1089" s="175"/>
      <c r="AM1089" s="175"/>
      <c r="AN1089" s="175"/>
      <c r="AO1089" s="175"/>
      <c r="AP1089" s="175"/>
      <c r="AQ1089" s="175"/>
      <c r="AR1089" s="175"/>
      <c r="AS1089" s="175"/>
      <c r="AT1089" s="175"/>
      <c r="AU1089" s="175"/>
      <c r="AV1089" s="175"/>
      <c r="AW1089" s="175"/>
      <c r="AX1089" s="175"/>
      <c r="AY1089" s="175"/>
      <c r="AZ1089" s="175"/>
      <c r="BA1089" s="175"/>
      <c r="BB1089" s="175"/>
      <c r="BC1089" s="175"/>
      <c r="BD1089" s="175"/>
      <c r="BE1089" s="175"/>
      <c r="BF1089" s="175"/>
      <c r="BG1089" s="175"/>
      <c r="BH1089" s="175"/>
      <c r="BI1089" s="175"/>
      <c r="BJ1089" s="175"/>
      <c r="BK1089" s="175"/>
      <c r="BL1089" s="175"/>
      <c r="BM1089" s="175"/>
      <c r="BN1089" s="175"/>
      <c r="BO1089" s="175"/>
      <c r="BP1089" s="175"/>
      <c r="BQ1089" s="175"/>
      <c r="BR1089" s="175"/>
      <c r="BS1089" s="175"/>
      <c r="BT1089" s="175"/>
    </row>
    <row r="1090" spans="2:72" s="174" customFormat="1" ht="12" customHeight="1">
      <c r="B1090" s="4"/>
      <c r="C1090" s="4"/>
      <c r="D1090" s="2"/>
      <c r="E1090" s="349"/>
      <c r="F1090" s="350"/>
      <c r="G1090" s="414"/>
      <c r="H1090" s="4"/>
      <c r="I1090" s="332"/>
      <c r="J1090" s="175"/>
      <c r="K1090" s="175"/>
      <c r="L1090" s="175"/>
      <c r="M1090" s="175"/>
      <c r="N1090" s="175"/>
      <c r="O1090" s="175"/>
      <c r="P1090" s="175"/>
      <c r="Q1090" s="175"/>
      <c r="R1090" s="175"/>
      <c r="S1090" s="175"/>
      <c r="T1090" s="175"/>
      <c r="U1090" s="175"/>
      <c r="V1090" s="175"/>
      <c r="W1090" s="175"/>
      <c r="X1090" s="175"/>
      <c r="Y1090" s="175"/>
      <c r="Z1090" s="175"/>
      <c r="AA1090" s="175"/>
      <c r="AB1090" s="175"/>
      <c r="AC1090" s="175"/>
      <c r="AD1090" s="175"/>
      <c r="AE1090" s="175"/>
      <c r="AF1090" s="175"/>
      <c r="AG1090" s="175"/>
      <c r="AH1090" s="175"/>
      <c r="AI1090" s="175"/>
      <c r="AJ1090" s="175"/>
      <c r="AK1090" s="175"/>
      <c r="AL1090" s="175"/>
      <c r="AM1090" s="175"/>
      <c r="AN1090" s="175"/>
      <c r="AO1090" s="175"/>
      <c r="AP1090" s="175"/>
      <c r="AQ1090" s="175"/>
      <c r="AR1090" s="175"/>
      <c r="AS1090" s="175"/>
      <c r="AT1090" s="175"/>
      <c r="AU1090" s="175"/>
      <c r="AV1090" s="175"/>
      <c r="AW1090" s="175"/>
      <c r="AX1090" s="175"/>
      <c r="AY1090" s="175"/>
      <c r="AZ1090" s="175"/>
      <c r="BA1090" s="175"/>
      <c r="BB1090" s="175"/>
      <c r="BC1090" s="175"/>
      <c r="BD1090" s="175"/>
      <c r="BE1090" s="175"/>
      <c r="BF1090" s="175"/>
      <c r="BG1090" s="175"/>
      <c r="BH1090" s="175"/>
      <c r="BI1090" s="175"/>
      <c r="BJ1090" s="175"/>
      <c r="BK1090" s="175"/>
      <c r="BL1090" s="175"/>
      <c r="BM1090" s="175"/>
      <c r="BN1090" s="175"/>
      <c r="BO1090" s="175"/>
      <c r="BP1090" s="175"/>
      <c r="BQ1090" s="175"/>
      <c r="BR1090" s="175"/>
      <c r="BS1090" s="175"/>
      <c r="BT1090" s="175"/>
    </row>
    <row r="1091" spans="2:72" s="174" customFormat="1" ht="24" customHeight="1">
      <c r="B1091" s="4"/>
      <c r="C1091" s="4"/>
      <c r="D1091" s="2"/>
      <c r="E1091" s="349"/>
      <c r="F1091" s="350"/>
      <c r="G1091" s="414"/>
      <c r="H1091" s="4"/>
      <c r="I1091" s="332"/>
      <c r="J1091" s="175"/>
      <c r="K1091" s="175"/>
      <c r="L1091" s="175"/>
      <c r="M1091" s="175"/>
      <c r="N1091" s="175"/>
      <c r="O1091" s="175"/>
      <c r="P1091" s="175"/>
      <c r="Q1091" s="175"/>
      <c r="R1091" s="175"/>
      <c r="S1091" s="175"/>
      <c r="T1091" s="175"/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  <c r="AJ1091" s="175"/>
      <c r="AK1091" s="175"/>
      <c r="AL1091" s="175"/>
      <c r="AM1091" s="175"/>
      <c r="AN1091" s="175"/>
      <c r="AO1091" s="175"/>
      <c r="AP1091" s="175"/>
      <c r="AQ1091" s="175"/>
      <c r="AR1091" s="175"/>
      <c r="AS1091" s="175"/>
      <c r="AT1091" s="175"/>
      <c r="AU1091" s="175"/>
      <c r="AV1091" s="175"/>
      <c r="AW1091" s="175"/>
      <c r="AX1091" s="175"/>
      <c r="AY1091" s="175"/>
      <c r="AZ1091" s="175"/>
      <c r="BA1091" s="175"/>
      <c r="BB1091" s="175"/>
      <c r="BC1091" s="175"/>
      <c r="BD1091" s="175"/>
      <c r="BE1091" s="175"/>
      <c r="BF1091" s="175"/>
      <c r="BG1091" s="175"/>
      <c r="BH1091" s="175"/>
      <c r="BI1091" s="175"/>
      <c r="BJ1091" s="175"/>
      <c r="BK1091" s="175"/>
      <c r="BL1091" s="175"/>
      <c r="BM1091" s="175"/>
      <c r="BN1091" s="175"/>
      <c r="BO1091" s="175"/>
      <c r="BP1091" s="175"/>
      <c r="BQ1091" s="175"/>
      <c r="BR1091" s="175"/>
      <c r="BS1091" s="175"/>
      <c r="BT1091" s="175"/>
    </row>
    <row r="1092" spans="2:72" s="174" customFormat="1" ht="12" customHeight="1">
      <c r="B1092" s="4"/>
      <c r="C1092" s="4"/>
      <c r="D1092" s="2"/>
      <c r="E1092" s="349"/>
      <c r="F1092" s="350"/>
      <c r="G1092" s="414"/>
      <c r="H1092" s="4"/>
      <c r="I1092" s="332"/>
      <c r="J1092" s="175"/>
      <c r="K1092" s="175"/>
      <c r="L1092" s="175"/>
      <c r="M1092" s="175"/>
      <c r="N1092" s="175"/>
      <c r="O1092" s="175"/>
      <c r="P1092" s="175"/>
      <c r="Q1092" s="175"/>
      <c r="R1092" s="175"/>
      <c r="S1092" s="175"/>
      <c r="T1092" s="175"/>
      <c r="U1092" s="175"/>
      <c r="V1092" s="175"/>
      <c r="W1092" s="175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  <c r="AJ1092" s="175"/>
      <c r="AK1092" s="175"/>
      <c r="AL1092" s="175"/>
      <c r="AM1092" s="175"/>
      <c r="AN1092" s="175"/>
      <c r="AO1092" s="175"/>
      <c r="AP1092" s="175"/>
      <c r="AQ1092" s="175"/>
      <c r="AR1092" s="175"/>
      <c r="AS1092" s="175"/>
      <c r="AT1092" s="175"/>
      <c r="AU1092" s="175"/>
      <c r="AV1092" s="175"/>
      <c r="AW1092" s="175"/>
      <c r="AX1092" s="175"/>
      <c r="AY1092" s="175"/>
      <c r="AZ1092" s="175"/>
      <c r="BA1092" s="175"/>
      <c r="BB1092" s="175"/>
      <c r="BC1092" s="175"/>
      <c r="BD1092" s="175"/>
      <c r="BE1092" s="175"/>
      <c r="BF1092" s="175"/>
      <c r="BG1092" s="175"/>
      <c r="BH1092" s="175"/>
      <c r="BI1092" s="175"/>
      <c r="BJ1092" s="175"/>
      <c r="BK1092" s="175"/>
      <c r="BL1092" s="175"/>
      <c r="BM1092" s="175"/>
      <c r="BN1092" s="175"/>
      <c r="BO1092" s="175"/>
      <c r="BP1092" s="175"/>
      <c r="BQ1092" s="175"/>
      <c r="BR1092" s="175"/>
      <c r="BS1092" s="175"/>
      <c r="BT1092" s="175"/>
    </row>
    <row r="1093" spans="2:72" s="174" customFormat="1" ht="12" customHeight="1">
      <c r="B1093" s="4"/>
      <c r="C1093" s="4"/>
      <c r="D1093" s="2"/>
      <c r="E1093" s="349"/>
      <c r="F1093" s="350"/>
      <c r="G1093" s="414"/>
      <c r="H1093" s="4"/>
      <c r="I1093" s="332"/>
      <c r="J1093" s="175"/>
      <c r="K1093" s="175"/>
      <c r="L1093" s="175"/>
      <c r="M1093" s="175"/>
      <c r="N1093" s="175"/>
      <c r="O1093" s="175"/>
      <c r="P1093" s="175"/>
      <c r="Q1093" s="175"/>
      <c r="R1093" s="175"/>
      <c r="S1093" s="175"/>
      <c r="T1093" s="175"/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  <c r="AK1093" s="175"/>
      <c r="AL1093" s="175"/>
      <c r="AM1093" s="175"/>
      <c r="AN1093" s="175"/>
      <c r="AO1093" s="175"/>
      <c r="AP1093" s="175"/>
      <c r="AQ1093" s="175"/>
      <c r="AR1093" s="175"/>
      <c r="AS1093" s="175"/>
      <c r="AT1093" s="175"/>
      <c r="AU1093" s="175"/>
      <c r="AV1093" s="175"/>
      <c r="AW1093" s="175"/>
      <c r="AX1093" s="175"/>
      <c r="AY1093" s="175"/>
      <c r="AZ1093" s="175"/>
      <c r="BA1093" s="175"/>
      <c r="BB1093" s="175"/>
      <c r="BC1093" s="175"/>
      <c r="BD1093" s="175"/>
      <c r="BE1093" s="175"/>
      <c r="BF1093" s="175"/>
      <c r="BG1093" s="175"/>
      <c r="BH1093" s="175"/>
      <c r="BI1093" s="175"/>
      <c r="BJ1093" s="175"/>
      <c r="BK1093" s="175"/>
      <c r="BL1093" s="175"/>
      <c r="BM1093" s="175"/>
      <c r="BN1093" s="175"/>
      <c r="BO1093" s="175"/>
      <c r="BP1093" s="175"/>
      <c r="BQ1093" s="175"/>
      <c r="BR1093" s="175"/>
      <c r="BS1093" s="175"/>
      <c r="BT1093" s="175"/>
    </row>
    <row r="1094" spans="2:72" s="174" customFormat="1" ht="12" customHeight="1">
      <c r="B1094" s="4"/>
      <c r="C1094" s="4"/>
      <c r="D1094" s="2"/>
      <c r="E1094" s="349"/>
      <c r="F1094" s="350"/>
      <c r="G1094" s="414"/>
      <c r="H1094" s="4"/>
      <c r="I1094" s="332"/>
      <c r="J1094" s="175"/>
      <c r="K1094" s="175"/>
      <c r="L1094" s="175"/>
      <c r="M1094" s="175"/>
      <c r="N1094" s="175"/>
      <c r="O1094" s="175"/>
      <c r="P1094" s="175"/>
      <c r="Q1094" s="175"/>
      <c r="R1094" s="175"/>
      <c r="S1094" s="175"/>
      <c r="T1094" s="175"/>
      <c r="U1094" s="175"/>
      <c r="V1094" s="175"/>
      <c r="W1094" s="175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  <c r="AJ1094" s="175"/>
      <c r="AK1094" s="175"/>
      <c r="AL1094" s="175"/>
      <c r="AM1094" s="175"/>
      <c r="AN1094" s="175"/>
      <c r="AO1094" s="175"/>
      <c r="AP1094" s="175"/>
      <c r="AQ1094" s="175"/>
      <c r="AR1094" s="175"/>
      <c r="AS1094" s="175"/>
      <c r="AT1094" s="175"/>
      <c r="AU1094" s="175"/>
      <c r="AV1094" s="175"/>
      <c r="AW1094" s="175"/>
      <c r="AX1094" s="175"/>
      <c r="AY1094" s="175"/>
      <c r="AZ1094" s="175"/>
      <c r="BA1094" s="175"/>
      <c r="BB1094" s="175"/>
      <c r="BC1094" s="175"/>
      <c r="BD1094" s="175"/>
      <c r="BE1094" s="175"/>
      <c r="BF1094" s="175"/>
      <c r="BG1094" s="175"/>
      <c r="BH1094" s="175"/>
      <c r="BI1094" s="175"/>
      <c r="BJ1094" s="175"/>
      <c r="BK1094" s="175"/>
      <c r="BL1094" s="175"/>
      <c r="BM1094" s="175"/>
      <c r="BN1094" s="175"/>
      <c r="BO1094" s="175"/>
      <c r="BP1094" s="175"/>
      <c r="BQ1094" s="175"/>
      <c r="BR1094" s="175"/>
      <c r="BS1094" s="175"/>
      <c r="BT1094" s="175"/>
    </row>
    <row r="1095" spans="2:72" s="174" customFormat="1" ht="12" customHeight="1">
      <c r="B1095" s="4"/>
      <c r="C1095" s="4"/>
      <c r="D1095" s="2"/>
      <c r="E1095" s="349"/>
      <c r="F1095" s="350"/>
      <c r="G1095" s="414"/>
      <c r="H1095" s="4"/>
      <c r="I1095" s="332"/>
      <c r="J1095" s="175"/>
      <c r="K1095" s="175"/>
      <c r="L1095" s="175"/>
      <c r="M1095" s="175"/>
      <c r="N1095" s="175"/>
      <c r="O1095" s="175"/>
      <c r="P1095" s="175"/>
      <c r="Q1095" s="175"/>
      <c r="R1095" s="175"/>
      <c r="S1095" s="175"/>
      <c r="T1095" s="175"/>
      <c r="U1095" s="175"/>
      <c r="V1095" s="175"/>
      <c r="W1095" s="175"/>
      <c r="X1095" s="175"/>
      <c r="Y1095" s="175"/>
      <c r="Z1095" s="175"/>
      <c r="AA1095" s="175"/>
      <c r="AB1095" s="175"/>
      <c r="AC1095" s="175"/>
      <c r="AD1095" s="175"/>
      <c r="AE1095" s="175"/>
      <c r="AF1095" s="175"/>
      <c r="AG1095" s="175"/>
      <c r="AH1095" s="175"/>
      <c r="AI1095" s="175"/>
      <c r="AJ1095" s="175"/>
      <c r="AK1095" s="175"/>
      <c r="AL1095" s="175"/>
      <c r="AM1095" s="175"/>
      <c r="AN1095" s="175"/>
      <c r="AO1095" s="175"/>
      <c r="AP1095" s="175"/>
      <c r="AQ1095" s="175"/>
      <c r="AR1095" s="175"/>
      <c r="AS1095" s="175"/>
      <c r="AT1095" s="175"/>
      <c r="AU1095" s="175"/>
      <c r="AV1095" s="175"/>
      <c r="AW1095" s="175"/>
      <c r="AX1095" s="175"/>
      <c r="AY1095" s="175"/>
      <c r="AZ1095" s="175"/>
      <c r="BA1095" s="175"/>
      <c r="BB1095" s="175"/>
      <c r="BC1095" s="175"/>
      <c r="BD1095" s="175"/>
      <c r="BE1095" s="175"/>
      <c r="BF1095" s="175"/>
      <c r="BG1095" s="175"/>
      <c r="BH1095" s="175"/>
      <c r="BI1095" s="175"/>
      <c r="BJ1095" s="175"/>
      <c r="BK1095" s="175"/>
      <c r="BL1095" s="175"/>
      <c r="BM1095" s="175"/>
      <c r="BN1095" s="175"/>
      <c r="BO1095" s="175"/>
      <c r="BP1095" s="175"/>
      <c r="BQ1095" s="175"/>
      <c r="BR1095" s="175"/>
      <c r="BS1095" s="175"/>
      <c r="BT1095" s="175"/>
    </row>
    <row r="1096" spans="2:72" s="174" customFormat="1" ht="12" customHeight="1">
      <c r="B1096" s="4"/>
      <c r="C1096" s="4"/>
      <c r="D1096" s="2"/>
      <c r="E1096" s="349"/>
      <c r="F1096" s="350"/>
      <c r="G1096" s="414"/>
      <c r="H1096" s="4"/>
      <c r="I1096" s="332"/>
      <c r="J1096" s="175"/>
      <c r="K1096" s="175"/>
      <c r="L1096" s="175"/>
      <c r="M1096" s="175"/>
      <c r="N1096" s="175"/>
      <c r="O1096" s="175"/>
      <c r="P1096" s="175"/>
      <c r="Q1096" s="175"/>
      <c r="R1096" s="175"/>
      <c r="S1096" s="175"/>
      <c r="T1096" s="175"/>
      <c r="U1096" s="175"/>
      <c r="V1096" s="175"/>
      <c r="W1096" s="175"/>
      <c r="X1096" s="175"/>
      <c r="Y1096" s="175"/>
      <c r="Z1096" s="175"/>
      <c r="AA1096" s="175"/>
      <c r="AB1096" s="175"/>
      <c r="AC1096" s="175"/>
      <c r="AD1096" s="175"/>
      <c r="AE1096" s="175"/>
      <c r="AF1096" s="175"/>
      <c r="AG1096" s="175"/>
      <c r="AH1096" s="175"/>
      <c r="AI1096" s="175"/>
      <c r="AJ1096" s="175"/>
      <c r="AK1096" s="175"/>
      <c r="AL1096" s="175"/>
      <c r="AM1096" s="175"/>
      <c r="AN1096" s="175"/>
      <c r="AO1096" s="175"/>
      <c r="AP1096" s="175"/>
      <c r="AQ1096" s="175"/>
      <c r="AR1096" s="175"/>
      <c r="AS1096" s="175"/>
      <c r="AT1096" s="175"/>
      <c r="AU1096" s="175"/>
      <c r="AV1096" s="175"/>
      <c r="AW1096" s="175"/>
      <c r="AX1096" s="175"/>
      <c r="AY1096" s="175"/>
      <c r="AZ1096" s="175"/>
      <c r="BA1096" s="175"/>
      <c r="BB1096" s="175"/>
      <c r="BC1096" s="175"/>
      <c r="BD1096" s="175"/>
      <c r="BE1096" s="175"/>
      <c r="BF1096" s="175"/>
      <c r="BG1096" s="175"/>
      <c r="BH1096" s="175"/>
      <c r="BI1096" s="175"/>
      <c r="BJ1096" s="175"/>
      <c r="BK1096" s="175"/>
      <c r="BL1096" s="175"/>
      <c r="BM1096" s="175"/>
      <c r="BN1096" s="175"/>
      <c r="BO1096" s="175"/>
      <c r="BP1096" s="175"/>
      <c r="BQ1096" s="175"/>
      <c r="BR1096" s="175"/>
      <c r="BS1096" s="175"/>
      <c r="BT1096" s="175"/>
    </row>
    <row r="1097" spans="2:72" s="174" customFormat="1" ht="12" customHeight="1">
      <c r="B1097" s="4"/>
      <c r="C1097" s="4"/>
      <c r="D1097" s="2"/>
      <c r="E1097" s="349"/>
      <c r="F1097" s="350"/>
      <c r="G1097" s="414"/>
      <c r="H1097" s="4"/>
      <c r="I1097" s="332"/>
      <c r="J1097" s="175"/>
      <c r="K1097" s="175"/>
      <c r="L1097" s="175"/>
      <c r="M1097" s="175"/>
      <c r="N1097" s="175"/>
      <c r="O1097" s="175"/>
      <c r="P1097" s="175"/>
      <c r="Q1097" s="175"/>
      <c r="R1097" s="175"/>
      <c r="S1097" s="175"/>
      <c r="T1097" s="175"/>
      <c r="U1097" s="175"/>
      <c r="V1097" s="175"/>
      <c r="W1097" s="175"/>
      <c r="X1097" s="175"/>
      <c r="Y1097" s="175"/>
      <c r="Z1097" s="175"/>
      <c r="AA1097" s="175"/>
      <c r="AB1097" s="175"/>
      <c r="AC1097" s="175"/>
      <c r="AD1097" s="175"/>
      <c r="AE1097" s="175"/>
      <c r="AF1097" s="175"/>
      <c r="AG1097" s="175"/>
      <c r="AH1097" s="175"/>
      <c r="AI1097" s="175"/>
      <c r="AJ1097" s="175"/>
      <c r="AK1097" s="175"/>
      <c r="AL1097" s="175"/>
      <c r="AM1097" s="175"/>
      <c r="AN1097" s="175"/>
      <c r="AO1097" s="175"/>
      <c r="AP1097" s="175"/>
      <c r="AQ1097" s="175"/>
      <c r="AR1097" s="175"/>
      <c r="AS1097" s="175"/>
      <c r="AT1097" s="175"/>
      <c r="AU1097" s="175"/>
      <c r="AV1097" s="175"/>
      <c r="AW1097" s="175"/>
      <c r="AX1097" s="175"/>
      <c r="AY1097" s="175"/>
      <c r="AZ1097" s="175"/>
      <c r="BA1097" s="175"/>
      <c r="BB1097" s="175"/>
      <c r="BC1097" s="175"/>
      <c r="BD1097" s="175"/>
      <c r="BE1097" s="175"/>
      <c r="BF1097" s="175"/>
      <c r="BG1097" s="175"/>
      <c r="BH1097" s="175"/>
      <c r="BI1097" s="175"/>
      <c r="BJ1097" s="175"/>
      <c r="BK1097" s="175"/>
      <c r="BL1097" s="175"/>
      <c r="BM1097" s="175"/>
      <c r="BN1097" s="175"/>
      <c r="BO1097" s="175"/>
      <c r="BP1097" s="175"/>
      <c r="BQ1097" s="175"/>
      <c r="BR1097" s="175"/>
      <c r="BS1097" s="175"/>
      <c r="BT1097" s="175"/>
    </row>
    <row r="1098" spans="2:72" s="174" customFormat="1" ht="12" customHeight="1">
      <c r="B1098" s="4"/>
      <c r="C1098" s="4"/>
      <c r="D1098" s="2"/>
      <c r="E1098" s="349"/>
      <c r="F1098" s="350"/>
      <c r="G1098" s="414"/>
      <c r="H1098" s="4"/>
      <c r="I1098" s="332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175"/>
      <c r="V1098" s="175"/>
      <c r="W1098" s="175"/>
      <c r="X1098" s="175"/>
      <c r="Y1098" s="175"/>
      <c r="Z1098" s="175"/>
      <c r="AA1098" s="175"/>
      <c r="AB1098" s="175"/>
      <c r="AC1098" s="175"/>
      <c r="AD1098" s="175"/>
      <c r="AE1098" s="175"/>
      <c r="AF1098" s="175"/>
      <c r="AG1098" s="175"/>
      <c r="AH1098" s="175"/>
      <c r="AI1098" s="175"/>
      <c r="AJ1098" s="175"/>
      <c r="AK1098" s="175"/>
      <c r="AL1098" s="175"/>
      <c r="AM1098" s="175"/>
      <c r="AN1098" s="175"/>
      <c r="AO1098" s="175"/>
      <c r="AP1098" s="175"/>
      <c r="AQ1098" s="175"/>
      <c r="AR1098" s="175"/>
      <c r="AS1098" s="175"/>
      <c r="AT1098" s="175"/>
      <c r="AU1098" s="175"/>
      <c r="AV1098" s="175"/>
      <c r="AW1098" s="175"/>
      <c r="AX1098" s="175"/>
      <c r="AY1098" s="175"/>
      <c r="AZ1098" s="175"/>
      <c r="BA1098" s="175"/>
      <c r="BB1098" s="175"/>
      <c r="BC1098" s="175"/>
      <c r="BD1098" s="175"/>
      <c r="BE1098" s="175"/>
      <c r="BF1098" s="175"/>
      <c r="BG1098" s="175"/>
      <c r="BH1098" s="175"/>
      <c r="BI1098" s="175"/>
      <c r="BJ1098" s="175"/>
      <c r="BK1098" s="175"/>
      <c r="BL1098" s="175"/>
      <c r="BM1098" s="175"/>
      <c r="BN1098" s="175"/>
      <c r="BO1098" s="175"/>
      <c r="BP1098" s="175"/>
      <c r="BQ1098" s="175"/>
      <c r="BR1098" s="175"/>
      <c r="BS1098" s="175"/>
      <c r="BT1098" s="175"/>
    </row>
    <row r="1099" spans="2:72" s="174" customFormat="1" ht="12" customHeight="1">
      <c r="B1099" s="4"/>
      <c r="C1099" s="4"/>
      <c r="D1099" s="2"/>
      <c r="E1099" s="349"/>
      <c r="F1099" s="350"/>
      <c r="G1099" s="414"/>
      <c r="H1099" s="4"/>
      <c r="I1099" s="332"/>
      <c r="J1099" s="175"/>
      <c r="K1099" s="175"/>
      <c r="L1099" s="175"/>
      <c r="M1099" s="175"/>
      <c r="N1099" s="175"/>
      <c r="O1099" s="175"/>
      <c r="P1099" s="175"/>
      <c r="Q1099" s="175"/>
      <c r="R1099" s="175"/>
      <c r="S1099" s="175"/>
      <c r="T1099" s="175"/>
      <c r="U1099" s="175"/>
      <c r="V1099" s="175"/>
      <c r="W1099" s="175"/>
      <c r="X1099" s="175"/>
      <c r="Y1099" s="175"/>
      <c r="Z1099" s="175"/>
      <c r="AA1099" s="175"/>
      <c r="AB1099" s="175"/>
      <c r="AC1099" s="175"/>
      <c r="AD1099" s="175"/>
      <c r="AE1099" s="175"/>
      <c r="AF1099" s="175"/>
      <c r="AG1099" s="175"/>
      <c r="AH1099" s="175"/>
      <c r="AI1099" s="175"/>
      <c r="AJ1099" s="175"/>
      <c r="AK1099" s="175"/>
      <c r="AL1099" s="175"/>
      <c r="AM1099" s="175"/>
      <c r="AN1099" s="175"/>
      <c r="AO1099" s="175"/>
      <c r="AP1099" s="175"/>
      <c r="AQ1099" s="175"/>
      <c r="AR1099" s="175"/>
      <c r="AS1099" s="175"/>
      <c r="AT1099" s="175"/>
      <c r="AU1099" s="175"/>
      <c r="AV1099" s="175"/>
      <c r="AW1099" s="175"/>
      <c r="AX1099" s="175"/>
      <c r="AY1099" s="175"/>
      <c r="AZ1099" s="175"/>
      <c r="BA1099" s="175"/>
      <c r="BB1099" s="175"/>
      <c r="BC1099" s="175"/>
      <c r="BD1099" s="175"/>
      <c r="BE1099" s="175"/>
      <c r="BF1099" s="175"/>
      <c r="BG1099" s="175"/>
      <c r="BH1099" s="175"/>
      <c r="BI1099" s="175"/>
      <c r="BJ1099" s="175"/>
      <c r="BK1099" s="175"/>
      <c r="BL1099" s="175"/>
      <c r="BM1099" s="175"/>
      <c r="BN1099" s="175"/>
      <c r="BO1099" s="175"/>
      <c r="BP1099" s="175"/>
      <c r="BQ1099" s="175"/>
      <c r="BR1099" s="175"/>
      <c r="BS1099" s="175"/>
      <c r="BT1099" s="175"/>
    </row>
    <row r="1100" spans="2:72" s="174" customFormat="1" ht="12" customHeight="1">
      <c r="B1100" s="4"/>
      <c r="C1100" s="4"/>
      <c r="D1100" s="2"/>
      <c r="E1100" s="349"/>
      <c r="F1100" s="350"/>
      <c r="G1100" s="414"/>
      <c r="H1100" s="4"/>
      <c r="I1100" s="332"/>
      <c r="J1100" s="175"/>
      <c r="K1100" s="175"/>
      <c r="L1100" s="175"/>
      <c r="M1100" s="175"/>
      <c r="N1100" s="175"/>
      <c r="O1100" s="175"/>
      <c r="P1100" s="175"/>
      <c r="Q1100" s="175"/>
      <c r="R1100" s="175"/>
      <c r="S1100" s="175"/>
      <c r="T1100" s="175"/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  <c r="AJ1100" s="175"/>
      <c r="AK1100" s="175"/>
      <c r="AL1100" s="175"/>
      <c r="AM1100" s="175"/>
      <c r="AN1100" s="175"/>
      <c r="AO1100" s="175"/>
      <c r="AP1100" s="175"/>
      <c r="AQ1100" s="175"/>
      <c r="AR1100" s="175"/>
      <c r="AS1100" s="175"/>
      <c r="AT1100" s="175"/>
      <c r="AU1100" s="175"/>
      <c r="AV1100" s="175"/>
      <c r="AW1100" s="175"/>
      <c r="AX1100" s="175"/>
      <c r="AY1100" s="175"/>
      <c r="AZ1100" s="175"/>
      <c r="BA1100" s="175"/>
      <c r="BB1100" s="175"/>
      <c r="BC1100" s="175"/>
      <c r="BD1100" s="175"/>
      <c r="BE1100" s="175"/>
      <c r="BF1100" s="175"/>
      <c r="BG1100" s="175"/>
      <c r="BH1100" s="175"/>
      <c r="BI1100" s="175"/>
      <c r="BJ1100" s="175"/>
      <c r="BK1100" s="175"/>
      <c r="BL1100" s="175"/>
      <c r="BM1100" s="175"/>
      <c r="BN1100" s="175"/>
      <c r="BO1100" s="175"/>
      <c r="BP1100" s="175"/>
      <c r="BQ1100" s="175"/>
      <c r="BR1100" s="175"/>
      <c r="BS1100" s="175"/>
      <c r="BT1100" s="175"/>
    </row>
    <row r="1101" spans="2:72" s="174" customFormat="1" ht="12" customHeight="1">
      <c r="B1101" s="4"/>
      <c r="C1101" s="4"/>
      <c r="D1101" s="2"/>
      <c r="E1101" s="349"/>
      <c r="F1101" s="350"/>
      <c r="G1101" s="414"/>
      <c r="H1101" s="4"/>
      <c r="I1101" s="332"/>
      <c r="J1101" s="175"/>
      <c r="K1101" s="175"/>
      <c r="L1101" s="175"/>
      <c r="M1101" s="175"/>
      <c r="N1101" s="175"/>
      <c r="O1101" s="175"/>
      <c r="P1101" s="175"/>
      <c r="Q1101" s="175"/>
      <c r="R1101" s="175"/>
      <c r="S1101" s="175"/>
      <c r="T1101" s="175"/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  <c r="AJ1101" s="175"/>
      <c r="AK1101" s="175"/>
      <c r="AL1101" s="175"/>
      <c r="AM1101" s="175"/>
      <c r="AN1101" s="175"/>
      <c r="AO1101" s="175"/>
      <c r="AP1101" s="175"/>
      <c r="AQ1101" s="175"/>
      <c r="AR1101" s="175"/>
      <c r="AS1101" s="175"/>
      <c r="AT1101" s="175"/>
      <c r="AU1101" s="175"/>
      <c r="AV1101" s="175"/>
      <c r="AW1101" s="175"/>
      <c r="AX1101" s="175"/>
      <c r="AY1101" s="175"/>
      <c r="AZ1101" s="175"/>
      <c r="BA1101" s="175"/>
      <c r="BB1101" s="175"/>
      <c r="BC1101" s="175"/>
      <c r="BD1101" s="175"/>
      <c r="BE1101" s="175"/>
      <c r="BF1101" s="175"/>
      <c r="BG1101" s="175"/>
      <c r="BH1101" s="175"/>
      <c r="BI1101" s="175"/>
      <c r="BJ1101" s="175"/>
      <c r="BK1101" s="175"/>
      <c r="BL1101" s="175"/>
      <c r="BM1101" s="175"/>
      <c r="BN1101" s="175"/>
      <c r="BO1101" s="175"/>
      <c r="BP1101" s="175"/>
      <c r="BQ1101" s="175"/>
      <c r="BR1101" s="175"/>
      <c r="BS1101" s="175"/>
      <c r="BT1101" s="175"/>
    </row>
    <row r="1102" spans="2:72" s="174" customFormat="1" ht="12" customHeight="1">
      <c r="B1102" s="4"/>
      <c r="C1102" s="4"/>
      <c r="D1102" s="2"/>
      <c r="E1102" s="349"/>
      <c r="F1102" s="350"/>
      <c r="G1102" s="414"/>
      <c r="H1102" s="4"/>
      <c r="I1102" s="332"/>
      <c r="J1102" s="175"/>
      <c r="K1102" s="175"/>
      <c r="L1102" s="175"/>
      <c r="M1102" s="175"/>
      <c r="N1102" s="175"/>
      <c r="O1102" s="175"/>
      <c r="P1102" s="175"/>
      <c r="Q1102" s="175"/>
      <c r="R1102" s="175"/>
      <c r="S1102" s="175"/>
      <c r="T1102" s="175"/>
      <c r="U1102" s="175"/>
      <c r="V1102" s="175"/>
      <c r="W1102" s="175"/>
      <c r="X1102" s="175"/>
      <c r="Y1102" s="175"/>
      <c r="Z1102" s="175"/>
      <c r="AA1102" s="175"/>
      <c r="AB1102" s="175"/>
      <c r="AC1102" s="175"/>
      <c r="AD1102" s="175"/>
      <c r="AE1102" s="175"/>
      <c r="AF1102" s="175"/>
      <c r="AG1102" s="175"/>
      <c r="AH1102" s="175"/>
      <c r="AI1102" s="175"/>
      <c r="AJ1102" s="175"/>
      <c r="AK1102" s="175"/>
      <c r="AL1102" s="175"/>
      <c r="AM1102" s="175"/>
      <c r="AN1102" s="175"/>
      <c r="AO1102" s="175"/>
      <c r="AP1102" s="175"/>
      <c r="AQ1102" s="175"/>
      <c r="AR1102" s="175"/>
      <c r="AS1102" s="175"/>
      <c r="AT1102" s="175"/>
      <c r="AU1102" s="175"/>
      <c r="AV1102" s="175"/>
      <c r="AW1102" s="175"/>
      <c r="AX1102" s="175"/>
      <c r="AY1102" s="175"/>
      <c r="AZ1102" s="175"/>
      <c r="BA1102" s="175"/>
      <c r="BB1102" s="175"/>
      <c r="BC1102" s="175"/>
      <c r="BD1102" s="175"/>
      <c r="BE1102" s="175"/>
      <c r="BF1102" s="175"/>
      <c r="BG1102" s="175"/>
      <c r="BH1102" s="175"/>
      <c r="BI1102" s="175"/>
      <c r="BJ1102" s="175"/>
      <c r="BK1102" s="175"/>
      <c r="BL1102" s="175"/>
      <c r="BM1102" s="175"/>
      <c r="BN1102" s="175"/>
      <c r="BO1102" s="175"/>
      <c r="BP1102" s="175"/>
      <c r="BQ1102" s="175"/>
      <c r="BR1102" s="175"/>
      <c r="BS1102" s="175"/>
      <c r="BT1102" s="175"/>
    </row>
    <row r="1103" spans="2:72" s="174" customFormat="1" ht="12" customHeight="1">
      <c r="B1103" s="4"/>
      <c r="C1103" s="4"/>
      <c r="D1103" s="2"/>
      <c r="E1103" s="349"/>
      <c r="F1103" s="350"/>
      <c r="G1103" s="414"/>
      <c r="H1103" s="4"/>
      <c r="I1103" s="332"/>
      <c r="J1103" s="175"/>
      <c r="K1103" s="175"/>
      <c r="L1103" s="175"/>
      <c r="M1103" s="175"/>
      <c r="N1103" s="175"/>
      <c r="O1103" s="175"/>
      <c r="P1103" s="175"/>
      <c r="Q1103" s="175"/>
      <c r="R1103" s="175"/>
      <c r="S1103" s="175"/>
      <c r="T1103" s="175"/>
      <c r="U1103" s="175"/>
      <c r="V1103" s="175"/>
      <c r="W1103" s="175"/>
      <c r="X1103" s="175"/>
      <c r="Y1103" s="175"/>
      <c r="Z1103" s="175"/>
      <c r="AA1103" s="175"/>
      <c r="AB1103" s="175"/>
      <c r="AC1103" s="175"/>
      <c r="AD1103" s="175"/>
      <c r="AE1103" s="175"/>
      <c r="AF1103" s="175"/>
      <c r="AG1103" s="175"/>
      <c r="AH1103" s="175"/>
      <c r="AI1103" s="175"/>
      <c r="AJ1103" s="175"/>
      <c r="AK1103" s="175"/>
      <c r="AL1103" s="175"/>
      <c r="AM1103" s="175"/>
      <c r="AN1103" s="175"/>
      <c r="AO1103" s="175"/>
      <c r="AP1103" s="175"/>
      <c r="AQ1103" s="175"/>
      <c r="AR1103" s="175"/>
      <c r="AS1103" s="175"/>
      <c r="AT1103" s="175"/>
      <c r="AU1103" s="175"/>
      <c r="AV1103" s="175"/>
      <c r="AW1103" s="175"/>
      <c r="AX1103" s="175"/>
      <c r="AY1103" s="175"/>
      <c r="AZ1103" s="175"/>
      <c r="BA1103" s="175"/>
      <c r="BB1103" s="175"/>
      <c r="BC1103" s="175"/>
      <c r="BD1103" s="175"/>
      <c r="BE1103" s="175"/>
      <c r="BF1103" s="175"/>
      <c r="BG1103" s="175"/>
      <c r="BH1103" s="175"/>
      <c r="BI1103" s="175"/>
      <c r="BJ1103" s="175"/>
      <c r="BK1103" s="175"/>
      <c r="BL1103" s="175"/>
      <c r="BM1103" s="175"/>
      <c r="BN1103" s="175"/>
      <c r="BO1103" s="175"/>
      <c r="BP1103" s="175"/>
      <c r="BQ1103" s="175"/>
      <c r="BR1103" s="175"/>
      <c r="BS1103" s="175"/>
      <c r="BT1103" s="175"/>
    </row>
    <row r="1104" spans="2:72" s="174" customFormat="1">
      <c r="B1104" s="4"/>
      <c r="C1104" s="4"/>
      <c r="D1104" s="2"/>
      <c r="E1104" s="349"/>
      <c r="F1104" s="350"/>
      <c r="G1104" s="414"/>
      <c r="H1104" s="4"/>
      <c r="I1104" s="332"/>
      <c r="J1104" s="175"/>
      <c r="K1104" s="175"/>
      <c r="L1104" s="175"/>
      <c r="M1104" s="175"/>
      <c r="N1104" s="175"/>
      <c r="O1104" s="175"/>
      <c r="P1104" s="175"/>
      <c r="Q1104" s="175"/>
      <c r="R1104" s="175"/>
      <c r="S1104" s="175"/>
      <c r="T1104" s="175"/>
      <c r="U1104" s="175"/>
      <c r="V1104" s="175"/>
      <c r="W1104" s="175"/>
      <c r="X1104" s="175"/>
      <c r="Y1104" s="175"/>
      <c r="Z1104" s="175"/>
      <c r="AA1104" s="175"/>
      <c r="AB1104" s="175"/>
      <c r="AC1104" s="175"/>
      <c r="AD1104" s="175"/>
      <c r="AE1104" s="175"/>
      <c r="AF1104" s="175"/>
      <c r="AG1104" s="175"/>
      <c r="AH1104" s="175"/>
      <c r="AI1104" s="175"/>
      <c r="AJ1104" s="175"/>
      <c r="AK1104" s="175"/>
      <c r="AL1104" s="175"/>
      <c r="AM1104" s="175"/>
      <c r="AN1104" s="175"/>
      <c r="AO1104" s="175"/>
      <c r="AP1104" s="175"/>
      <c r="AQ1104" s="175"/>
      <c r="AR1104" s="175"/>
      <c r="AS1104" s="175"/>
      <c r="AT1104" s="175"/>
      <c r="AU1104" s="175"/>
      <c r="AV1104" s="175"/>
      <c r="AW1104" s="175"/>
      <c r="AX1104" s="175"/>
      <c r="AY1104" s="175"/>
      <c r="AZ1104" s="175"/>
      <c r="BA1104" s="175"/>
      <c r="BB1104" s="175"/>
      <c r="BC1104" s="175"/>
      <c r="BD1104" s="175"/>
      <c r="BE1104" s="175"/>
      <c r="BF1104" s="175"/>
      <c r="BG1104" s="175"/>
      <c r="BH1104" s="175"/>
      <c r="BI1104" s="175"/>
      <c r="BJ1104" s="175"/>
      <c r="BK1104" s="175"/>
      <c r="BL1104" s="175"/>
      <c r="BM1104" s="175"/>
      <c r="BN1104" s="175"/>
      <c r="BO1104" s="175"/>
      <c r="BP1104" s="175"/>
      <c r="BQ1104" s="175"/>
      <c r="BR1104" s="175"/>
      <c r="BS1104" s="175"/>
      <c r="BT1104" s="175"/>
    </row>
    <row r="1105" spans="2:72" s="174" customFormat="1">
      <c r="B1105" s="4"/>
      <c r="C1105" s="4"/>
      <c r="D1105" s="2"/>
      <c r="E1105" s="349"/>
      <c r="F1105" s="350"/>
      <c r="G1105" s="414"/>
      <c r="H1105" s="4"/>
      <c r="I1105" s="332"/>
      <c r="J1105" s="175"/>
      <c r="K1105" s="175"/>
      <c r="L1105" s="175"/>
      <c r="M1105" s="175"/>
      <c r="N1105" s="175"/>
      <c r="O1105" s="175"/>
      <c r="P1105" s="175"/>
      <c r="Q1105" s="175"/>
      <c r="R1105" s="175"/>
      <c r="S1105" s="175"/>
      <c r="T1105" s="175"/>
      <c r="U1105" s="175"/>
      <c r="V1105" s="175"/>
      <c r="W1105" s="175"/>
      <c r="X1105" s="175"/>
      <c r="Y1105" s="175"/>
      <c r="Z1105" s="175"/>
      <c r="AA1105" s="175"/>
      <c r="AB1105" s="175"/>
      <c r="AC1105" s="175"/>
      <c r="AD1105" s="175"/>
      <c r="AE1105" s="175"/>
      <c r="AF1105" s="175"/>
      <c r="AG1105" s="175"/>
      <c r="AH1105" s="175"/>
      <c r="AI1105" s="175"/>
      <c r="AJ1105" s="175"/>
      <c r="AK1105" s="175"/>
      <c r="AL1105" s="175"/>
      <c r="AM1105" s="175"/>
      <c r="AN1105" s="175"/>
      <c r="AO1105" s="175"/>
      <c r="AP1105" s="175"/>
      <c r="AQ1105" s="175"/>
      <c r="AR1105" s="175"/>
      <c r="AS1105" s="175"/>
      <c r="AT1105" s="175"/>
      <c r="AU1105" s="175"/>
      <c r="AV1105" s="175"/>
      <c r="AW1105" s="175"/>
      <c r="AX1105" s="175"/>
      <c r="AY1105" s="175"/>
      <c r="AZ1105" s="175"/>
      <c r="BA1105" s="175"/>
      <c r="BB1105" s="175"/>
      <c r="BC1105" s="175"/>
      <c r="BD1105" s="175"/>
      <c r="BE1105" s="175"/>
      <c r="BF1105" s="175"/>
      <c r="BG1105" s="175"/>
      <c r="BH1105" s="175"/>
      <c r="BI1105" s="175"/>
      <c r="BJ1105" s="175"/>
      <c r="BK1105" s="175"/>
      <c r="BL1105" s="175"/>
      <c r="BM1105" s="175"/>
      <c r="BN1105" s="175"/>
      <c r="BO1105" s="175"/>
      <c r="BP1105" s="175"/>
      <c r="BQ1105" s="175"/>
      <c r="BR1105" s="175"/>
      <c r="BS1105" s="175"/>
      <c r="BT1105" s="175"/>
    </row>
    <row r="1106" spans="2:72" s="174" customFormat="1">
      <c r="B1106" s="4"/>
      <c r="C1106" s="4"/>
      <c r="D1106" s="2"/>
      <c r="E1106" s="349"/>
      <c r="F1106" s="350"/>
      <c r="G1106" s="414"/>
      <c r="H1106" s="4"/>
      <c r="I1106" s="332"/>
      <c r="J1106" s="175"/>
      <c r="K1106" s="175"/>
      <c r="L1106" s="175"/>
      <c r="M1106" s="175"/>
      <c r="N1106" s="175"/>
      <c r="O1106" s="175"/>
      <c r="P1106" s="175"/>
      <c r="Q1106" s="175"/>
      <c r="R1106" s="175"/>
      <c r="S1106" s="175"/>
      <c r="T1106" s="175"/>
      <c r="U1106" s="175"/>
      <c r="V1106" s="175"/>
      <c r="W1106" s="175"/>
      <c r="X1106" s="175"/>
      <c r="Y1106" s="175"/>
      <c r="Z1106" s="175"/>
      <c r="AA1106" s="175"/>
      <c r="AB1106" s="175"/>
      <c r="AC1106" s="175"/>
      <c r="AD1106" s="175"/>
      <c r="AE1106" s="175"/>
      <c r="AF1106" s="175"/>
      <c r="AG1106" s="175"/>
      <c r="AH1106" s="175"/>
      <c r="AI1106" s="175"/>
      <c r="AJ1106" s="175"/>
      <c r="AK1106" s="175"/>
      <c r="AL1106" s="175"/>
      <c r="AM1106" s="175"/>
      <c r="AN1106" s="175"/>
      <c r="AO1106" s="175"/>
      <c r="AP1106" s="175"/>
      <c r="AQ1106" s="175"/>
      <c r="AR1106" s="175"/>
      <c r="AS1106" s="175"/>
      <c r="AT1106" s="175"/>
      <c r="AU1106" s="175"/>
      <c r="AV1106" s="175"/>
      <c r="AW1106" s="175"/>
      <c r="AX1106" s="175"/>
      <c r="AY1106" s="175"/>
      <c r="AZ1106" s="175"/>
      <c r="BA1106" s="175"/>
      <c r="BB1106" s="175"/>
      <c r="BC1106" s="175"/>
      <c r="BD1106" s="175"/>
      <c r="BE1106" s="175"/>
      <c r="BF1106" s="175"/>
      <c r="BG1106" s="175"/>
      <c r="BH1106" s="175"/>
      <c r="BI1106" s="175"/>
      <c r="BJ1106" s="175"/>
      <c r="BK1106" s="175"/>
      <c r="BL1106" s="175"/>
      <c r="BM1106" s="175"/>
      <c r="BN1106" s="175"/>
      <c r="BO1106" s="175"/>
      <c r="BP1106" s="175"/>
      <c r="BQ1106" s="175"/>
      <c r="BR1106" s="175"/>
      <c r="BS1106" s="175"/>
      <c r="BT1106" s="175"/>
    </row>
    <row r="1107" spans="2:72" s="174" customFormat="1">
      <c r="B1107" s="4"/>
      <c r="C1107" s="4"/>
      <c r="D1107" s="2"/>
      <c r="E1107" s="349"/>
      <c r="F1107" s="350"/>
      <c r="G1107" s="414"/>
      <c r="H1107" s="4"/>
      <c r="I1107" s="332"/>
      <c r="J1107" s="175"/>
      <c r="K1107" s="175"/>
      <c r="L1107" s="175"/>
      <c r="M1107" s="175"/>
      <c r="N1107" s="175"/>
      <c r="O1107" s="175"/>
      <c r="P1107" s="175"/>
      <c r="Q1107" s="175"/>
      <c r="R1107" s="175"/>
      <c r="S1107" s="175"/>
      <c r="T1107" s="175"/>
      <c r="U1107" s="175"/>
      <c r="V1107" s="175"/>
      <c r="W1107" s="175"/>
      <c r="X1107" s="175"/>
      <c r="Y1107" s="175"/>
      <c r="Z1107" s="175"/>
      <c r="AA1107" s="175"/>
      <c r="AB1107" s="175"/>
      <c r="AC1107" s="175"/>
      <c r="AD1107" s="175"/>
      <c r="AE1107" s="175"/>
      <c r="AF1107" s="175"/>
      <c r="AG1107" s="175"/>
      <c r="AH1107" s="175"/>
      <c r="AI1107" s="175"/>
      <c r="AJ1107" s="175"/>
      <c r="AK1107" s="175"/>
      <c r="AL1107" s="175"/>
      <c r="AM1107" s="175"/>
      <c r="AN1107" s="175"/>
      <c r="AO1107" s="175"/>
      <c r="AP1107" s="175"/>
      <c r="AQ1107" s="175"/>
      <c r="AR1107" s="175"/>
      <c r="AS1107" s="175"/>
      <c r="AT1107" s="175"/>
      <c r="AU1107" s="175"/>
      <c r="AV1107" s="175"/>
      <c r="AW1107" s="175"/>
      <c r="AX1107" s="175"/>
      <c r="AY1107" s="175"/>
      <c r="AZ1107" s="175"/>
      <c r="BA1107" s="175"/>
      <c r="BB1107" s="175"/>
      <c r="BC1107" s="175"/>
      <c r="BD1107" s="175"/>
      <c r="BE1107" s="175"/>
      <c r="BF1107" s="175"/>
      <c r="BG1107" s="175"/>
      <c r="BH1107" s="175"/>
      <c r="BI1107" s="175"/>
      <c r="BJ1107" s="175"/>
      <c r="BK1107" s="175"/>
      <c r="BL1107" s="175"/>
      <c r="BM1107" s="175"/>
      <c r="BN1107" s="175"/>
      <c r="BO1107" s="175"/>
      <c r="BP1107" s="175"/>
      <c r="BQ1107" s="175"/>
      <c r="BR1107" s="175"/>
      <c r="BS1107" s="175"/>
      <c r="BT1107" s="175"/>
    </row>
    <row r="1108" spans="2:72" s="174" customFormat="1" ht="12" customHeight="1">
      <c r="B1108" s="4"/>
      <c r="C1108" s="4"/>
      <c r="D1108" s="2"/>
      <c r="E1108" s="349"/>
      <c r="F1108" s="350"/>
      <c r="G1108" s="414"/>
      <c r="H1108" s="4"/>
      <c r="I1108" s="332"/>
      <c r="J1108" s="175"/>
      <c r="K1108" s="175"/>
      <c r="L1108" s="175"/>
      <c r="M1108" s="175"/>
      <c r="N1108" s="175"/>
      <c r="O1108" s="175"/>
      <c r="P1108" s="175"/>
      <c r="Q1108" s="175"/>
      <c r="R1108" s="175"/>
      <c r="S1108" s="175"/>
      <c r="T1108" s="175"/>
      <c r="U1108" s="175"/>
      <c r="V1108" s="175"/>
      <c r="W1108" s="175"/>
      <c r="X1108" s="175"/>
      <c r="Y1108" s="175"/>
      <c r="Z1108" s="175"/>
      <c r="AA1108" s="175"/>
      <c r="AB1108" s="175"/>
      <c r="AC1108" s="175"/>
      <c r="AD1108" s="175"/>
      <c r="AE1108" s="175"/>
      <c r="AF1108" s="175"/>
      <c r="AG1108" s="175"/>
      <c r="AH1108" s="175"/>
      <c r="AI1108" s="175"/>
      <c r="AJ1108" s="175"/>
      <c r="AK1108" s="175"/>
      <c r="AL1108" s="175"/>
      <c r="AM1108" s="175"/>
      <c r="AN1108" s="175"/>
      <c r="AO1108" s="175"/>
      <c r="AP1108" s="175"/>
      <c r="AQ1108" s="175"/>
      <c r="AR1108" s="175"/>
      <c r="AS1108" s="175"/>
      <c r="AT1108" s="175"/>
      <c r="AU1108" s="175"/>
      <c r="AV1108" s="175"/>
      <c r="AW1108" s="175"/>
      <c r="AX1108" s="175"/>
      <c r="AY1108" s="175"/>
      <c r="AZ1108" s="175"/>
      <c r="BA1108" s="175"/>
      <c r="BB1108" s="175"/>
      <c r="BC1108" s="175"/>
      <c r="BD1108" s="175"/>
      <c r="BE1108" s="175"/>
      <c r="BF1108" s="175"/>
      <c r="BG1108" s="175"/>
      <c r="BH1108" s="175"/>
      <c r="BI1108" s="175"/>
      <c r="BJ1108" s="175"/>
      <c r="BK1108" s="175"/>
      <c r="BL1108" s="175"/>
      <c r="BM1108" s="175"/>
      <c r="BN1108" s="175"/>
      <c r="BO1108" s="175"/>
      <c r="BP1108" s="175"/>
      <c r="BQ1108" s="175"/>
      <c r="BR1108" s="175"/>
      <c r="BS1108" s="175"/>
      <c r="BT1108" s="175"/>
    </row>
    <row r="1109" spans="2:72" s="174" customFormat="1" ht="12" customHeight="1">
      <c r="B1109" s="4"/>
      <c r="C1109" s="4"/>
      <c r="D1109" s="2"/>
      <c r="E1109" s="349"/>
      <c r="F1109" s="350"/>
      <c r="G1109" s="414"/>
      <c r="H1109" s="4"/>
      <c r="I1109" s="332"/>
      <c r="J1109" s="175"/>
      <c r="K1109" s="175"/>
      <c r="L1109" s="175"/>
      <c r="M1109" s="175"/>
      <c r="N1109" s="175"/>
      <c r="O1109" s="175"/>
      <c r="P1109" s="175"/>
      <c r="Q1109" s="175"/>
      <c r="R1109" s="175"/>
      <c r="S1109" s="175"/>
      <c r="T1109" s="175"/>
      <c r="U1109" s="175"/>
      <c r="V1109" s="175"/>
      <c r="W1109" s="175"/>
      <c r="X1109" s="175"/>
      <c r="Y1109" s="175"/>
      <c r="Z1109" s="175"/>
      <c r="AA1109" s="175"/>
      <c r="AB1109" s="175"/>
      <c r="AC1109" s="175"/>
      <c r="AD1109" s="175"/>
      <c r="AE1109" s="175"/>
      <c r="AF1109" s="175"/>
      <c r="AG1109" s="175"/>
      <c r="AH1109" s="175"/>
      <c r="AI1109" s="175"/>
      <c r="AJ1109" s="175"/>
      <c r="AK1109" s="175"/>
      <c r="AL1109" s="175"/>
      <c r="AM1109" s="175"/>
      <c r="AN1109" s="175"/>
      <c r="AO1109" s="175"/>
      <c r="AP1109" s="175"/>
      <c r="AQ1109" s="175"/>
      <c r="AR1109" s="175"/>
      <c r="AS1109" s="175"/>
      <c r="AT1109" s="175"/>
      <c r="AU1109" s="175"/>
      <c r="AV1109" s="175"/>
      <c r="AW1109" s="175"/>
      <c r="AX1109" s="175"/>
      <c r="AY1109" s="175"/>
      <c r="AZ1109" s="175"/>
      <c r="BA1109" s="175"/>
      <c r="BB1109" s="175"/>
      <c r="BC1109" s="175"/>
      <c r="BD1109" s="175"/>
      <c r="BE1109" s="175"/>
      <c r="BF1109" s="175"/>
      <c r="BG1109" s="175"/>
      <c r="BH1109" s="175"/>
      <c r="BI1109" s="175"/>
      <c r="BJ1109" s="175"/>
      <c r="BK1109" s="175"/>
      <c r="BL1109" s="175"/>
      <c r="BM1109" s="175"/>
      <c r="BN1109" s="175"/>
      <c r="BO1109" s="175"/>
      <c r="BP1109" s="175"/>
      <c r="BQ1109" s="175"/>
      <c r="BR1109" s="175"/>
      <c r="BS1109" s="175"/>
      <c r="BT1109" s="175"/>
    </row>
    <row r="1110" spans="2:72" s="174" customFormat="1" ht="12" customHeight="1">
      <c r="B1110" s="4"/>
      <c r="C1110" s="4"/>
      <c r="D1110" s="2"/>
      <c r="E1110" s="349"/>
      <c r="F1110" s="350"/>
      <c r="G1110" s="414"/>
      <c r="H1110" s="4"/>
      <c r="I1110" s="332"/>
      <c r="J1110" s="175"/>
      <c r="K1110" s="175"/>
      <c r="L1110" s="175"/>
      <c r="M1110" s="175"/>
      <c r="N1110" s="175"/>
      <c r="O1110" s="175"/>
      <c r="P1110" s="175"/>
      <c r="Q1110" s="175"/>
      <c r="R1110" s="175"/>
      <c r="S1110" s="175"/>
      <c r="T1110" s="175"/>
      <c r="U1110" s="175"/>
      <c r="V1110" s="175"/>
      <c r="W1110" s="175"/>
      <c r="X1110" s="175"/>
      <c r="Y1110" s="175"/>
      <c r="Z1110" s="175"/>
      <c r="AA1110" s="175"/>
      <c r="AB1110" s="175"/>
      <c r="AC1110" s="175"/>
      <c r="AD1110" s="175"/>
      <c r="AE1110" s="175"/>
      <c r="AF1110" s="175"/>
      <c r="AG1110" s="175"/>
      <c r="AH1110" s="175"/>
      <c r="AI1110" s="175"/>
      <c r="AJ1110" s="175"/>
      <c r="AK1110" s="175"/>
      <c r="AL1110" s="175"/>
      <c r="AM1110" s="175"/>
      <c r="AN1110" s="175"/>
      <c r="AO1110" s="175"/>
      <c r="AP1110" s="175"/>
      <c r="AQ1110" s="175"/>
      <c r="AR1110" s="175"/>
      <c r="AS1110" s="175"/>
      <c r="AT1110" s="175"/>
      <c r="AU1110" s="175"/>
      <c r="AV1110" s="175"/>
      <c r="AW1110" s="175"/>
      <c r="AX1110" s="175"/>
      <c r="AY1110" s="175"/>
      <c r="AZ1110" s="175"/>
      <c r="BA1110" s="175"/>
      <c r="BB1110" s="175"/>
      <c r="BC1110" s="175"/>
      <c r="BD1110" s="175"/>
      <c r="BE1110" s="175"/>
      <c r="BF1110" s="175"/>
      <c r="BG1110" s="175"/>
      <c r="BH1110" s="175"/>
      <c r="BI1110" s="175"/>
      <c r="BJ1110" s="175"/>
      <c r="BK1110" s="175"/>
      <c r="BL1110" s="175"/>
      <c r="BM1110" s="175"/>
      <c r="BN1110" s="175"/>
      <c r="BO1110" s="175"/>
      <c r="BP1110" s="175"/>
      <c r="BQ1110" s="175"/>
      <c r="BR1110" s="175"/>
      <c r="BS1110" s="175"/>
      <c r="BT1110" s="175"/>
    </row>
    <row r="1111" spans="2:72" s="174" customFormat="1" ht="12" customHeight="1">
      <c r="B1111" s="4"/>
      <c r="C1111" s="4"/>
      <c r="D1111" s="2"/>
      <c r="E1111" s="349"/>
      <c r="F1111" s="350"/>
      <c r="G1111" s="414"/>
      <c r="H1111" s="4"/>
      <c r="I1111" s="332"/>
      <c r="J1111" s="175"/>
      <c r="K1111" s="175"/>
      <c r="L1111" s="175"/>
      <c r="M1111" s="175"/>
      <c r="N1111" s="175"/>
      <c r="O1111" s="175"/>
      <c r="P1111" s="175"/>
      <c r="Q1111" s="175"/>
      <c r="R1111" s="175"/>
      <c r="S1111" s="175"/>
      <c r="T1111" s="175"/>
      <c r="U1111" s="175"/>
      <c r="V1111" s="175"/>
      <c r="W1111" s="175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175"/>
      <c r="AP1111" s="175"/>
      <c r="AQ1111" s="175"/>
      <c r="AR1111" s="175"/>
      <c r="AS1111" s="175"/>
      <c r="AT1111" s="175"/>
      <c r="AU1111" s="175"/>
      <c r="AV1111" s="175"/>
      <c r="AW1111" s="175"/>
      <c r="AX1111" s="175"/>
      <c r="AY1111" s="175"/>
      <c r="AZ1111" s="175"/>
      <c r="BA1111" s="175"/>
      <c r="BB1111" s="175"/>
      <c r="BC1111" s="175"/>
      <c r="BD1111" s="175"/>
      <c r="BE1111" s="175"/>
      <c r="BF1111" s="175"/>
      <c r="BG1111" s="175"/>
      <c r="BH1111" s="175"/>
      <c r="BI1111" s="175"/>
      <c r="BJ1111" s="175"/>
      <c r="BK1111" s="175"/>
      <c r="BL1111" s="175"/>
      <c r="BM1111" s="175"/>
      <c r="BN1111" s="175"/>
      <c r="BO1111" s="175"/>
      <c r="BP1111" s="175"/>
      <c r="BQ1111" s="175"/>
      <c r="BR1111" s="175"/>
      <c r="BS1111" s="175"/>
      <c r="BT1111" s="175"/>
    </row>
    <row r="1112" spans="2:72" s="174" customFormat="1" ht="12" customHeight="1">
      <c r="B1112" s="4"/>
      <c r="C1112" s="4"/>
      <c r="D1112" s="2"/>
      <c r="E1112" s="349"/>
      <c r="F1112" s="350"/>
      <c r="G1112" s="414"/>
      <c r="H1112" s="4"/>
      <c r="I1112" s="332"/>
      <c r="J1112" s="175"/>
      <c r="K1112" s="175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175"/>
      <c r="V1112" s="175"/>
      <c r="W1112" s="175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175"/>
      <c r="AP1112" s="175"/>
      <c r="AQ1112" s="175"/>
      <c r="AR1112" s="175"/>
      <c r="AS1112" s="175"/>
      <c r="AT1112" s="175"/>
      <c r="AU1112" s="175"/>
      <c r="AV1112" s="175"/>
      <c r="AW1112" s="175"/>
      <c r="AX1112" s="175"/>
      <c r="AY1112" s="175"/>
      <c r="AZ1112" s="175"/>
      <c r="BA1112" s="175"/>
      <c r="BB1112" s="175"/>
      <c r="BC1112" s="175"/>
      <c r="BD1112" s="175"/>
      <c r="BE1112" s="175"/>
      <c r="BF1112" s="175"/>
      <c r="BG1112" s="175"/>
      <c r="BH1112" s="175"/>
      <c r="BI1112" s="175"/>
      <c r="BJ1112" s="175"/>
      <c r="BK1112" s="175"/>
      <c r="BL1112" s="175"/>
      <c r="BM1112" s="175"/>
      <c r="BN1112" s="175"/>
      <c r="BO1112" s="175"/>
      <c r="BP1112" s="175"/>
      <c r="BQ1112" s="175"/>
      <c r="BR1112" s="175"/>
      <c r="BS1112" s="175"/>
      <c r="BT1112" s="175"/>
    </row>
    <row r="1113" spans="2:72" s="174" customFormat="1" ht="12" customHeight="1">
      <c r="B1113" s="4"/>
      <c r="C1113" s="4"/>
      <c r="D1113" s="2"/>
      <c r="E1113" s="349"/>
      <c r="F1113" s="350"/>
      <c r="G1113" s="414"/>
      <c r="H1113" s="4"/>
      <c r="I1113" s="332"/>
      <c r="J1113" s="175"/>
      <c r="K1113" s="175"/>
      <c r="L1113" s="175"/>
      <c r="M1113" s="175"/>
      <c r="N1113" s="175"/>
      <c r="O1113" s="175"/>
      <c r="P1113" s="175"/>
      <c r="Q1113" s="175"/>
      <c r="R1113" s="175"/>
      <c r="S1113" s="175"/>
      <c r="T1113" s="175"/>
      <c r="U1113" s="175"/>
      <c r="V1113" s="175"/>
      <c r="W1113" s="175"/>
      <c r="X1113" s="175"/>
      <c r="Y1113" s="175"/>
      <c r="Z1113" s="175"/>
      <c r="AA1113" s="175"/>
      <c r="AB1113" s="175"/>
      <c r="AC1113" s="175"/>
      <c r="AD1113" s="175"/>
      <c r="AE1113" s="175"/>
      <c r="AF1113" s="175"/>
      <c r="AG1113" s="175"/>
      <c r="AH1113" s="175"/>
      <c r="AI1113" s="175"/>
      <c r="AJ1113" s="175"/>
      <c r="AK1113" s="175"/>
      <c r="AL1113" s="175"/>
      <c r="AM1113" s="175"/>
      <c r="AN1113" s="175"/>
      <c r="AO1113" s="175"/>
      <c r="AP1113" s="175"/>
      <c r="AQ1113" s="175"/>
      <c r="AR1113" s="175"/>
      <c r="AS1113" s="175"/>
      <c r="AT1113" s="175"/>
      <c r="AU1113" s="175"/>
      <c r="AV1113" s="175"/>
      <c r="AW1113" s="175"/>
      <c r="AX1113" s="175"/>
      <c r="AY1113" s="175"/>
      <c r="AZ1113" s="175"/>
      <c r="BA1113" s="175"/>
      <c r="BB1113" s="175"/>
      <c r="BC1113" s="175"/>
      <c r="BD1113" s="175"/>
      <c r="BE1113" s="175"/>
      <c r="BF1113" s="175"/>
      <c r="BG1113" s="175"/>
      <c r="BH1113" s="175"/>
      <c r="BI1113" s="175"/>
      <c r="BJ1113" s="175"/>
      <c r="BK1113" s="175"/>
      <c r="BL1113" s="175"/>
      <c r="BM1113" s="175"/>
      <c r="BN1113" s="175"/>
      <c r="BO1113" s="175"/>
      <c r="BP1113" s="175"/>
      <c r="BQ1113" s="175"/>
      <c r="BR1113" s="175"/>
      <c r="BS1113" s="175"/>
      <c r="BT1113" s="175"/>
    </row>
    <row r="1114" spans="2:72" s="174" customFormat="1" ht="12" customHeight="1">
      <c r="B1114" s="4"/>
      <c r="C1114" s="4"/>
      <c r="D1114" s="2"/>
      <c r="E1114" s="349"/>
      <c r="F1114" s="350"/>
      <c r="G1114" s="414"/>
      <c r="H1114" s="4"/>
      <c r="I1114" s="332"/>
      <c r="J1114" s="175"/>
      <c r="K1114" s="175"/>
      <c r="L1114" s="175"/>
      <c r="M1114" s="175"/>
      <c r="N1114" s="175"/>
      <c r="O1114" s="175"/>
      <c r="P1114" s="175"/>
      <c r="Q1114" s="175"/>
      <c r="R1114" s="175"/>
      <c r="S1114" s="175"/>
      <c r="T1114" s="175"/>
      <c r="U1114" s="175"/>
      <c r="V1114" s="175"/>
      <c r="W1114" s="175"/>
      <c r="X1114" s="175"/>
      <c r="Y1114" s="175"/>
      <c r="Z1114" s="175"/>
      <c r="AA1114" s="175"/>
      <c r="AB1114" s="175"/>
      <c r="AC1114" s="175"/>
      <c r="AD1114" s="175"/>
      <c r="AE1114" s="175"/>
      <c r="AF1114" s="175"/>
      <c r="AG1114" s="175"/>
      <c r="AH1114" s="175"/>
      <c r="AI1114" s="175"/>
      <c r="AJ1114" s="175"/>
      <c r="AK1114" s="175"/>
      <c r="AL1114" s="175"/>
      <c r="AM1114" s="175"/>
      <c r="AN1114" s="175"/>
      <c r="AO1114" s="175"/>
      <c r="AP1114" s="175"/>
      <c r="AQ1114" s="175"/>
      <c r="AR1114" s="175"/>
      <c r="AS1114" s="175"/>
      <c r="AT1114" s="175"/>
      <c r="AU1114" s="175"/>
      <c r="AV1114" s="175"/>
      <c r="AW1114" s="175"/>
      <c r="AX1114" s="175"/>
      <c r="AY1114" s="175"/>
      <c r="AZ1114" s="175"/>
      <c r="BA1114" s="175"/>
      <c r="BB1114" s="175"/>
      <c r="BC1114" s="175"/>
      <c r="BD1114" s="175"/>
      <c r="BE1114" s="175"/>
      <c r="BF1114" s="175"/>
      <c r="BG1114" s="175"/>
      <c r="BH1114" s="175"/>
      <c r="BI1114" s="175"/>
      <c r="BJ1114" s="175"/>
      <c r="BK1114" s="175"/>
      <c r="BL1114" s="175"/>
      <c r="BM1114" s="175"/>
      <c r="BN1114" s="175"/>
      <c r="BO1114" s="175"/>
      <c r="BP1114" s="175"/>
      <c r="BQ1114" s="175"/>
      <c r="BR1114" s="175"/>
      <c r="BS1114" s="175"/>
      <c r="BT1114" s="175"/>
    </row>
    <row r="1115" spans="2:72" s="174" customFormat="1" ht="12" customHeight="1">
      <c r="B1115" s="4"/>
      <c r="C1115" s="4"/>
      <c r="D1115" s="2"/>
      <c r="E1115" s="349"/>
      <c r="F1115" s="350"/>
      <c r="G1115" s="414"/>
      <c r="H1115" s="4"/>
      <c r="I1115" s="332"/>
      <c r="J1115" s="175"/>
      <c r="K1115" s="175"/>
      <c r="L1115" s="175"/>
      <c r="M1115" s="175"/>
      <c r="N1115" s="175"/>
      <c r="O1115" s="175"/>
      <c r="P1115" s="175"/>
      <c r="Q1115" s="175"/>
      <c r="R1115" s="175"/>
      <c r="S1115" s="175"/>
      <c r="T1115" s="175"/>
      <c r="U1115" s="175"/>
      <c r="V1115" s="175"/>
      <c r="W1115" s="175"/>
      <c r="X1115" s="175"/>
      <c r="Y1115" s="175"/>
      <c r="Z1115" s="175"/>
      <c r="AA1115" s="175"/>
      <c r="AB1115" s="175"/>
      <c r="AC1115" s="175"/>
      <c r="AD1115" s="175"/>
      <c r="AE1115" s="175"/>
      <c r="AF1115" s="175"/>
      <c r="AG1115" s="175"/>
      <c r="AH1115" s="175"/>
      <c r="AI1115" s="175"/>
      <c r="AJ1115" s="175"/>
      <c r="AK1115" s="175"/>
      <c r="AL1115" s="175"/>
      <c r="AM1115" s="175"/>
      <c r="AN1115" s="175"/>
      <c r="AO1115" s="175"/>
      <c r="AP1115" s="175"/>
      <c r="AQ1115" s="175"/>
      <c r="AR1115" s="175"/>
      <c r="AS1115" s="175"/>
      <c r="AT1115" s="175"/>
      <c r="AU1115" s="175"/>
      <c r="AV1115" s="175"/>
      <c r="AW1115" s="175"/>
      <c r="AX1115" s="175"/>
      <c r="AY1115" s="175"/>
      <c r="AZ1115" s="175"/>
      <c r="BA1115" s="175"/>
      <c r="BB1115" s="175"/>
      <c r="BC1115" s="175"/>
      <c r="BD1115" s="175"/>
      <c r="BE1115" s="175"/>
      <c r="BF1115" s="175"/>
      <c r="BG1115" s="175"/>
      <c r="BH1115" s="175"/>
      <c r="BI1115" s="175"/>
      <c r="BJ1115" s="175"/>
      <c r="BK1115" s="175"/>
      <c r="BL1115" s="175"/>
      <c r="BM1115" s="175"/>
      <c r="BN1115" s="175"/>
      <c r="BO1115" s="175"/>
      <c r="BP1115" s="175"/>
      <c r="BQ1115" s="175"/>
      <c r="BR1115" s="175"/>
      <c r="BS1115" s="175"/>
      <c r="BT1115" s="175"/>
    </row>
    <row r="1116" spans="2:72" s="174" customFormat="1" ht="12" customHeight="1">
      <c r="B1116" s="4"/>
      <c r="C1116" s="4"/>
      <c r="D1116" s="2"/>
      <c r="E1116" s="349"/>
      <c r="F1116" s="350"/>
      <c r="G1116" s="414"/>
      <c r="H1116" s="4"/>
      <c r="I1116" s="332"/>
      <c r="J1116" s="175"/>
      <c r="K1116" s="175"/>
      <c r="L1116" s="175"/>
      <c r="M1116" s="175"/>
      <c r="N1116" s="175"/>
      <c r="O1116" s="175"/>
      <c r="P1116" s="175"/>
      <c r="Q1116" s="175"/>
      <c r="R1116" s="175"/>
      <c r="S1116" s="175"/>
      <c r="T1116" s="175"/>
      <c r="U1116" s="175"/>
      <c r="V1116" s="175"/>
      <c r="W1116" s="175"/>
      <c r="X1116" s="175"/>
      <c r="Y1116" s="175"/>
      <c r="Z1116" s="175"/>
      <c r="AA1116" s="175"/>
      <c r="AB1116" s="175"/>
      <c r="AC1116" s="175"/>
      <c r="AD1116" s="175"/>
      <c r="AE1116" s="175"/>
      <c r="AF1116" s="175"/>
      <c r="AG1116" s="175"/>
      <c r="AH1116" s="175"/>
      <c r="AI1116" s="175"/>
      <c r="AJ1116" s="175"/>
      <c r="AK1116" s="175"/>
      <c r="AL1116" s="175"/>
      <c r="AM1116" s="175"/>
      <c r="AN1116" s="175"/>
      <c r="AO1116" s="175"/>
      <c r="AP1116" s="175"/>
      <c r="AQ1116" s="175"/>
      <c r="AR1116" s="175"/>
      <c r="AS1116" s="175"/>
      <c r="AT1116" s="175"/>
      <c r="AU1116" s="175"/>
      <c r="AV1116" s="175"/>
      <c r="AW1116" s="175"/>
      <c r="AX1116" s="175"/>
      <c r="AY1116" s="175"/>
      <c r="AZ1116" s="175"/>
      <c r="BA1116" s="175"/>
      <c r="BB1116" s="175"/>
      <c r="BC1116" s="175"/>
      <c r="BD1116" s="175"/>
      <c r="BE1116" s="175"/>
      <c r="BF1116" s="175"/>
      <c r="BG1116" s="175"/>
      <c r="BH1116" s="175"/>
      <c r="BI1116" s="175"/>
      <c r="BJ1116" s="175"/>
      <c r="BK1116" s="175"/>
      <c r="BL1116" s="175"/>
      <c r="BM1116" s="175"/>
      <c r="BN1116" s="175"/>
      <c r="BO1116" s="175"/>
      <c r="BP1116" s="175"/>
      <c r="BQ1116" s="175"/>
      <c r="BR1116" s="175"/>
      <c r="BS1116" s="175"/>
      <c r="BT1116" s="175"/>
    </row>
    <row r="1117" spans="2:72" s="174" customFormat="1" ht="12" customHeight="1">
      <c r="B1117" s="4"/>
      <c r="C1117" s="4"/>
      <c r="D1117" s="2"/>
      <c r="E1117" s="349"/>
      <c r="F1117" s="350"/>
      <c r="G1117" s="414"/>
      <c r="H1117" s="4"/>
      <c r="I1117" s="332"/>
      <c r="J1117" s="175"/>
      <c r="K1117" s="175"/>
      <c r="L1117" s="175"/>
      <c r="M1117" s="175"/>
      <c r="N1117" s="175"/>
      <c r="O1117" s="175"/>
      <c r="P1117" s="175"/>
      <c r="Q1117" s="175"/>
      <c r="R1117" s="175"/>
      <c r="S1117" s="175"/>
      <c r="T1117" s="175"/>
      <c r="U1117" s="175"/>
      <c r="V1117" s="175"/>
      <c r="W1117" s="175"/>
      <c r="X1117" s="175"/>
      <c r="Y1117" s="175"/>
      <c r="Z1117" s="175"/>
      <c r="AA1117" s="175"/>
      <c r="AB1117" s="175"/>
      <c r="AC1117" s="175"/>
      <c r="AD1117" s="175"/>
      <c r="AE1117" s="175"/>
      <c r="AF1117" s="175"/>
      <c r="AG1117" s="175"/>
      <c r="AH1117" s="175"/>
      <c r="AI1117" s="175"/>
      <c r="AJ1117" s="175"/>
      <c r="AK1117" s="175"/>
      <c r="AL1117" s="175"/>
      <c r="AM1117" s="175"/>
      <c r="AN1117" s="175"/>
      <c r="AO1117" s="175"/>
      <c r="AP1117" s="175"/>
      <c r="AQ1117" s="175"/>
      <c r="AR1117" s="175"/>
      <c r="AS1117" s="175"/>
      <c r="AT1117" s="175"/>
      <c r="AU1117" s="175"/>
      <c r="AV1117" s="175"/>
      <c r="AW1117" s="175"/>
      <c r="AX1117" s="175"/>
      <c r="AY1117" s="175"/>
      <c r="AZ1117" s="175"/>
      <c r="BA1117" s="175"/>
      <c r="BB1117" s="175"/>
      <c r="BC1117" s="175"/>
      <c r="BD1117" s="175"/>
      <c r="BE1117" s="175"/>
      <c r="BF1117" s="175"/>
      <c r="BG1117" s="175"/>
      <c r="BH1117" s="175"/>
      <c r="BI1117" s="175"/>
      <c r="BJ1117" s="175"/>
      <c r="BK1117" s="175"/>
      <c r="BL1117" s="175"/>
      <c r="BM1117" s="175"/>
      <c r="BN1117" s="175"/>
      <c r="BO1117" s="175"/>
      <c r="BP1117" s="175"/>
      <c r="BQ1117" s="175"/>
      <c r="BR1117" s="175"/>
      <c r="BS1117" s="175"/>
      <c r="BT1117" s="175"/>
    </row>
    <row r="1118" spans="2:72" s="174" customFormat="1" ht="12" customHeight="1">
      <c r="B1118" s="4"/>
      <c r="C1118" s="4"/>
      <c r="D1118" s="2"/>
      <c r="E1118" s="349"/>
      <c r="F1118" s="350"/>
      <c r="G1118" s="414"/>
      <c r="H1118" s="4"/>
      <c r="I1118" s="332"/>
      <c r="J1118" s="175"/>
      <c r="K1118" s="175"/>
      <c r="L1118" s="175"/>
      <c r="M1118" s="175"/>
      <c r="N1118" s="175"/>
      <c r="O1118" s="175"/>
      <c r="P1118" s="175"/>
      <c r="Q1118" s="175"/>
      <c r="R1118" s="175"/>
      <c r="S1118" s="175"/>
      <c r="T1118" s="175"/>
      <c r="U1118" s="175"/>
      <c r="V1118" s="175"/>
      <c r="W1118" s="175"/>
      <c r="X1118" s="175"/>
      <c r="Y1118" s="175"/>
      <c r="Z1118" s="175"/>
      <c r="AA1118" s="175"/>
      <c r="AB1118" s="175"/>
      <c r="AC1118" s="175"/>
      <c r="AD1118" s="175"/>
      <c r="AE1118" s="175"/>
      <c r="AF1118" s="175"/>
      <c r="AG1118" s="175"/>
      <c r="AH1118" s="175"/>
      <c r="AI1118" s="175"/>
      <c r="AJ1118" s="175"/>
      <c r="AK1118" s="175"/>
      <c r="AL1118" s="175"/>
      <c r="AM1118" s="175"/>
      <c r="AN1118" s="175"/>
      <c r="AO1118" s="175"/>
      <c r="AP1118" s="175"/>
      <c r="AQ1118" s="175"/>
      <c r="AR1118" s="175"/>
      <c r="AS1118" s="175"/>
      <c r="AT1118" s="175"/>
      <c r="AU1118" s="175"/>
      <c r="AV1118" s="175"/>
      <c r="AW1118" s="175"/>
      <c r="AX1118" s="175"/>
      <c r="AY1118" s="175"/>
      <c r="AZ1118" s="175"/>
      <c r="BA1118" s="175"/>
      <c r="BB1118" s="175"/>
      <c r="BC1118" s="175"/>
      <c r="BD1118" s="175"/>
      <c r="BE1118" s="175"/>
      <c r="BF1118" s="175"/>
      <c r="BG1118" s="175"/>
      <c r="BH1118" s="175"/>
      <c r="BI1118" s="175"/>
      <c r="BJ1118" s="175"/>
      <c r="BK1118" s="175"/>
      <c r="BL1118" s="175"/>
      <c r="BM1118" s="175"/>
      <c r="BN1118" s="175"/>
      <c r="BO1118" s="175"/>
      <c r="BP1118" s="175"/>
      <c r="BQ1118" s="175"/>
      <c r="BR1118" s="175"/>
      <c r="BS1118" s="175"/>
      <c r="BT1118" s="175"/>
    </row>
    <row r="1119" spans="2:72" s="174" customFormat="1">
      <c r="B1119" s="4"/>
      <c r="C1119" s="4"/>
      <c r="D1119" s="2"/>
      <c r="E1119" s="349"/>
      <c r="F1119" s="350"/>
      <c r="G1119" s="414"/>
      <c r="H1119" s="4"/>
      <c r="I1119" s="332"/>
      <c r="J1119" s="175"/>
      <c r="K1119" s="175"/>
      <c r="L1119" s="175"/>
      <c r="M1119" s="175"/>
      <c r="N1119" s="175"/>
      <c r="O1119" s="175"/>
      <c r="P1119" s="175"/>
      <c r="Q1119" s="175"/>
      <c r="R1119" s="175"/>
      <c r="S1119" s="175"/>
      <c r="T1119" s="175"/>
      <c r="U1119" s="175"/>
      <c r="V1119" s="175"/>
      <c r="W1119" s="175"/>
      <c r="X1119" s="175"/>
      <c r="Y1119" s="175"/>
      <c r="Z1119" s="175"/>
      <c r="AA1119" s="175"/>
      <c r="AB1119" s="175"/>
      <c r="AC1119" s="175"/>
      <c r="AD1119" s="175"/>
      <c r="AE1119" s="175"/>
      <c r="AF1119" s="175"/>
      <c r="AG1119" s="175"/>
      <c r="AH1119" s="175"/>
      <c r="AI1119" s="175"/>
      <c r="AJ1119" s="175"/>
      <c r="AK1119" s="175"/>
      <c r="AL1119" s="175"/>
      <c r="AM1119" s="175"/>
      <c r="AN1119" s="175"/>
      <c r="AO1119" s="175"/>
      <c r="AP1119" s="175"/>
      <c r="AQ1119" s="175"/>
      <c r="AR1119" s="175"/>
      <c r="AS1119" s="175"/>
      <c r="AT1119" s="175"/>
      <c r="AU1119" s="175"/>
      <c r="AV1119" s="175"/>
      <c r="AW1119" s="175"/>
      <c r="AX1119" s="175"/>
      <c r="AY1119" s="175"/>
      <c r="AZ1119" s="175"/>
      <c r="BA1119" s="175"/>
      <c r="BB1119" s="175"/>
      <c r="BC1119" s="175"/>
      <c r="BD1119" s="175"/>
      <c r="BE1119" s="175"/>
      <c r="BF1119" s="175"/>
      <c r="BG1119" s="175"/>
      <c r="BH1119" s="175"/>
      <c r="BI1119" s="175"/>
      <c r="BJ1119" s="175"/>
      <c r="BK1119" s="175"/>
      <c r="BL1119" s="175"/>
      <c r="BM1119" s="175"/>
      <c r="BN1119" s="175"/>
      <c r="BO1119" s="175"/>
      <c r="BP1119" s="175"/>
      <c r="BQ1119" s="175"/>
      <c r="BR1119" s="175"/>
      <c r="BS1119" s="175"/>
      <c r="BT1119" s="175"/>
    </row>
    <row r="1120" spans="2:72" s="174" customFormat="1" ht="12" customHeight="1">
      <c r="B1120" s="4"/>
      <c r="C1120" s="4"/>
      <c r="D1120" s="2"/>
      <c r="E1120" s="349"/>
      <c r="F1120" s="350"/>
      <c r="G1120" s="414"/>
      <c r="H1120" s="4"/>
      <c r="I1120" s="332"/>
      <c r="J1120" s="175"/>
      <c r="K1120" s="175"/>
      <c r="L1120" s="175"/>
      <c r="M1120" s="175"/>
      <c r="N1120" s="175"/>
      <c r="O1120" s="175"/>
      <c r="P1120" s="175"/>
      <c r="Q1120" s="175"/>
      <c r="R1120" s="175"/>
      <c r="S1120" s="175"/>
      <c r="T1120" s="175"/>
      <c r="U1120" s="175"/>
      <c r="V1120" s="175"/>
      <c r="W1120" s="175"/>
      <c r="X1120" s="175"/>
      <c r="Y1120" s="175"/>
      <c r="Z1120" s="175"/>
      <c r="AA1120" s="175"/>
      <c r="AB1120" s="175"/>
      <c r="AC1120" s="175"/>
      <c r="AD1120" s="175"/>
      <c r="AE1120" s="175"/>
      <c r="AF1120" s="175"/>
      <c r="AG1120" s="175"/>
      <c r="AH1120" s="175"/>
      <c r="AI1120" s="175"/>
      <c r="AJ1120" s="175"/>
      <c r="AK1120" s="175"/>
      <c r="AL1120" s="175"/>
      <c r="AM1120" s="175"/>
      <c r="AN1120" s="175"/>
      <c r="AO1120" s="175"/>
      <c r="AP1120" s="175"/>
      <c r="AQ1120" s="175"/>
      <c r="AR1120" s="175"/>
      <c r="AS1120" s="175"/>
      <c r="AT1120" s="175"/>
      <c r="AU1120" s="175"/>
      <c r="AV1120" s="175"/>
      <c r="AW1120" s="175"/>
      <c r="AX1120" s="175"/>
      <c r="AY1120" s="175"/>
      <c r="AZ1120" s="175"/>
      <c r="BA1120" s="175"/>
      <c r="BB1120" s="175"/>
      <c r="BC1120" s="175"/>
      <c r="BD1120" s="175"/>
      <c r="BE1120" s="175"/>
      <c r="BF1120" s="175"/>
      <c r="BG1120" s="175"/>
      <c r="BH1120" s="175"/>
      <c r="BI1120" s="175"/>
      <c r="BJ1120" s="175"/>
      <c r="BK1120" s="175"/>
      <c r="BL1120" s="175"/>
      <c r="BM1120" s="175"/>
      <c r="BN1120" s="175"/>
      <c r="BO1120" s="175"/>
      <c r="BP1120" s="175"/>
      <c r="BQ1120" s="175"/>
      <c r="BR1120" s="175"/>
      <c r="BS1120" s="175"/>
      <c r="BT1120" s="175"/>
    </row>
    <row r="1121" spans="2:72" s="174" customFormat="1" ht="12" customHeight="1">
      <c r="B1121" s="4"/>
      <c r="C1121" s="4"/>
      <c r="D1121" s="2"/>
      <c r="E1121" s="349"/>
      <c r="F1121" s="350"/>
      <c r="G1121" s="414"/>
      <c r="H1121" s="4"/>
      <c r="I1121" s="332"/>
      <c r="J1121" s="175"/>
      <c r="K1121" s="175"/>
      <c r="L1121" s="175"/>
      <c r="M1121" s="175"/>
      <c r="N1121" s="175"/>
      <c r="O1121" s="175"/>
      <c r="P1121" s="175"/>
      <c r="Q1121" s="175"/>
      <c r="R1121" s="175"/>
      <c r="S1121" s="175"/>
      <c r="T1121" s="175"/>
      <c r="U1121" s="175"/>
      <c r="V1121" s="175"/>
      <c r="W1121" s="175"/>
      <c r="X1121" s="175"/>
      <c r="Y1121" s="175"/>
      <c r="Z1121" s="175"/>
      <c r="AA1121" s="175"/>
      <c r="AB1121" s="175"/>
      <c r="AC1121" s="175"/>
      <c r="AD1121" s="175"/>
      <c r="AE1121" s="175"/>
      <c r="AF1121" s="175"/>
      <c r="AG1121" s="175"/>
      <c r="AH1121" s="175"/>
      <c r="AI1121" s="175"/>
      <c r="AJ1121" s="175"/>
      <c r="AK1121" s="175"/>
      <c r="AL1121" s="175"/>
      <c r="AM1121" s="175"/>
      <c r="AN1121" s="175"/>
      <c r="AO1121" s="175"/>
      <c r="AP1121" s="175"/>
      <c r="AQ1121" s="175"/>
      <c r="AR1121" s="175"/>
      <c r="AS1121" s="175"/>
      <c r="AT1121" s="175"/>
      <c r="AU1121" s="175"/>
      <c r="AV1121" s="175"/>
      <c r="AW1121" s="175"/>
      <c r="AX1121" s="175"/>
      <c r="AY1121" s="175"/>
      <c r="AZ1121" s="175"/>
      <c r="BA1121" s="175"/>
      <c r="BB1121" s="175"/>
      <c r="BC1121" s="175"/>
      <c r="BD1121" s="175"/>
      <c r="BE1121" s="175"/>
      <c r="BF1121" s="175"/>
      <c r="BG1121" s="175"/>
      <c r="BH1121" s="175"/>
      <c r="BI1121" s="175"/>
      <c r="BJ1121" s="175"/>
      <c r="BK1121" s="175"/>
      <c r="BL1121" s="175"/>
      <c r="BM1121" s="175"/>
      <c r="BN1121" s="175"/>
      <c r="BO1121" s="175"/>
      <c r="BP1121" s="175"/>
      <c r="BQ1121" s="175"/>
      <c r="BR1121" s="175"/>
      <c r="BS1121" s="175"/>
      <c r="BT1121" s="175"/>
    </row>
    <row r="1122" spans="2:72" s="174" customFormat="1" ht="12" customHeight="1">
      <c r="B1122" s="4"/>
      <c r="C1122" s="4"/>
      <c r="D1122" s="2"/>
      <c r="E1122" s="349"/>
      <c r="F1122" s="350"/>
      <c r="G1122" s="414"/>
      <c r="H1122" s="4"/>
      <c r="I1122" s="332"/>
      <c r="J1122" s="175"/>
      <c r="K1122" s="175"/>
      <c r="L1122" s="175"/>
      <c r="M1122" s="175"/>
      <c r="N1122" s="175"/>
      <c r="O1122" s="175"/>
      <c r="P1122" s="175"/>
      <c r="Q1122" s="175"/>
      <c r="R1122" s="175"/>
      <c r="S1122" s="175"/>
      <c r="T1122" s="175"/>
      <c r="U1122" s="175"/>
      <c r="V1122" s="175"/>
      <c r="W1122" s="175"/>
      <c r="X1122" s="175"/>
      <c r="Y1122" s="175"/>
      <c r="Z1122" s="175"/>
      <c r="AA1122" s="175"/>
      <c r="AB1122" s="175"/>
      <c r="AC1122" s="175"/>
      <c r="AD1122" s="175"/>
      <c r="AE1122" s="175"/>
      <c r="AF1122" s="175"/>
      <c r="AG1122" s="175"/>
      <c r="AH1122" s="175"/>
      <c r="AI1122" s="175"/>
      <c r="AJ1122" s="175"/>
      <c r="AK1122" s="175"/>
      <c r="AL1122" s="175"/>
      <c r="AM1122" s="175"/>
      <c r="AN1122" s="175"/>
      <c r="AO1122" s="175"/>
      <c r="AP1122" s="175"/>
      <c r="AQ1122" s="175"/>
      <c r="AR1122" s="175"/>
      <c r="AS1122" s="175"/>
      <c r="AT1122" s="175"/>
      <c r="AU1122" s="175"/>
      <c r="AV1122" s="175"/>
      <c r="AW1122" s="175"/>
      <c r="AX1122" s="175"/>
      <c r="AY1122" s="175"/>
      <c r="AZ1122" s="175"/>
      <c r="BA1122" s="175"/>
      <c r="BB1122" s="175"/>
      <c r="BC1122" s="175"/>
      <c r="BD1122" s="175"/>
      <c r="BE1122" s="175"/>
      <c r="BF1122" s="175"/>
      <c r="BG1122" s="175"/>
      <c r="BH1122" s="175"/>
      <c r="BI1122" s="175"/>
      <c r="BJ1122" s="175"/>
      <c r="BK1122" s="175"/>
      <c r="BL1122" s="175"/>
      <c r="BM1122" s="175"/>
      <c r="BN1122" s="175"/>
      <c r="BO1122" s="175"/>
      <c r="BP1122" s="175"/>
      <c r="BQ1122" s="175"/>
      <c r="BR1122" s="175"/>
      <c r="BS1122" s="175"/>
      <c r="BT1122" s="175"/>
    </row>
    <row r="1123" spans="2:72" s="174" customFormat="1" ht="12" customHeight="1">
      <c r="B1123" s="4"/>
      <c r="C1123" s="4"/>
      <c r="D1123" s="2"/>
      <c r="E1123" s="349"/>
      <c r="F1123" s="350"/>
      <c r="G1123" s="414"/>
      <c r="H1123" s="4"/>
      <c r="I1123" s="332"/>
      <c r="J1123" s="175"/>
      <c r="K1123" s="175"/>
      <c r="L1123" s="175"/>
      <c r="M1123" s="175"/>
      <c r="N1123" s="175"/>
      <c r="O1123" s="175"/>
      <c r="P1123" s="175"/>
      <c r="Q1123" s="175"/>
      <c r="R1123" s="175"/>
      <c r="S1123" s="175"/>
      <c r="T1123" s="175"/>
      <c r="U1123" s="175"/>
      <c r="V1123" s="175"/>
      <c r="W1123" s="175"/>
      <c r="X1123" s="175"/>
      <c r="Y1123" s="175"/>
      <c r="Z1123" s="175"/>
      <c r="AA1123" s="175"/>
      <c r="AB1123" s="175"/>
      <c r="AC1123" s="175"/>
      <c r="AD1123" s="175"/>
      <c r="AE1123" s="175"/>
      <c r="AF1123" s="175"/>
      <c r="AG1123" s="175"/>
      <c r="AH1123" s="175"/>
      <c r="AI1123" s="175"/>
      <c r="AJ1123" s="175"/>
      <c r="AK1123" s="175"/>
      <c r="AL1123" s="175"/>
      <c r="AM1123" s="175"/>
      <c r="AN1123" s="175"/>
      <c r="AO1123" s="175"/>
      <c r="AP1123" s="175"/>
      <c r="AQ1123" s="175"/>
      <c r="AR1123" s="175"/>
      <c r="AS1123" s="175"/>
      <c r="AT1123" s="175"/>
      <c r="AU1123" s="175"/>
      <c r="AV1123" s="175"/>
      <c r="AW1123" s="175"/>
      <c r="AX1123" s="175"/>
      <c r="AY1123" s="175"/>
      <c r="AZ1123" s="175"/>
      <c r="BA1123" s="175"/>
      <c r="BB1123" s="175"/>
      <c r="BC1123" s="175"/>
      <c r="BD1123" s="175"/>
      <c r="BE1123" s="175"/>
      <c r="BF1123" s="175"/>
      <c r="BG1123" s="175"/>
      <c r="BH1123" s="175"/>
      <c r="BI1123" s="175"/>
      <c r="BJ1123" s="175"/>
      <c r="BK1123" s="175"/>
      <c r="BL1123" s="175"/>
      <c r="BM1123" s="175"/>
      <c r="BN1123" s="175"/>
      <c r="BO1123" s="175"/>
      <c r="BP1123" s="175"/>
      <c r="BQ1123" s="175"/>
      <c r="BR1123" s="175"/>
      <c r="BS1123" s="175"/>
      <c r="BT1123" s="175"/>
    </row>
    <row r="1124" spans="2:72" s="174" customFormat="1" ht="12" customHeight="1">
      <c r="B1124" s="4"/>
      <c r="C1124" s="4"/>
      <c r="D1124" s="2"/>
      <c r="E1124" s="349"/>
      <c r="F1124" s="350"/>
      <c r="G1124" s="414"/>
      <c r="H1124" s="4"/>
      <c r="I1124" s="332"/>
      <c r="J1124" s="175"/>
      <c r="K1124" s="175"/>
      <c r="L1124" s="175"/>
      <c r="M1124" s="175"/>
      <c r="N1124" s="175"/>
      <c r="O1124" s="175"/>
      <c r="P1124" s="175"/>
      <c r="Q1124" s="175"/>
      <c r="R1124" s="175"/>
      <c r="S1124" s="175"/>
      <c r="T1124" s="175"/>
      <c r="U1124" s="175"/>
      <c r="V1124" s="175"/>
      <c r="W1124" s="175"/>
      <c r="X1124" s="175"/>
      <c r="Y1124" s="175"/>
      <c r="Z1124" s="175"/>
      <c r="AA1124" s="175"/>
      <c r="AB1124" s="175"/>
      <c r="AC1124" s="175"/>
      <c r="AD1124" s="175"/>
      <c r="AE1124" s="175"/>
      <c r="AF1124" s="175"/>
      <c r="AG1124" s="175"/>
      <c r="AH1124" s="175"/>
      <c r="AI1124" s="175"/>
      <c r="AJ1124" s="175"/>
      <c r="AK1124" s="175"/>
      <c r="AL1124" s="175"/>
      <c r="AM1124" s="175"/>
      <c r="AN1124" s="175"/>
      <c r="AO1124" s="175"/>
      <c r="AP1124" s="175"/>
      <c r="AQ1124" s="175"/>
      <c r="AR1124" s="175"/>
      <c r="AS1124" s="175"/>
      <c r="AT1124" s="175"/>
      <c r="AU1124" s="175"/>
      <c r="AV1124" s="175"/>
      <c r="AW1124" s="175"/>
      <c r="AX1124" s="175"/>
      <c r="AY1124" s="175"/>
      <c r="AZ1124" s="175"/>
      <c r="BA1124" s="175"/>
      <c r="BB1124" s="175"/>
      <c r="BC1124" s="175"/>
      <c r="BD1124" s="175"/>
      <c r="BE1124" s="175"/>
      <c r="BF1124" s="175"/>
      <c r="BG1124" s="175"/>
      <c r="BH1124" s="175"/>
      <c r="BI1124" s="175"/>
      <c r="BJ1124" s="175"/>
      <c r="BK1124" s="175"/>
      <c r="BL1124" s="175"/>
      <c r="BM1124" s="175"/>
      <c r="BN1124" s="175"/>
      <c r="BO1124" s="175"/>
      <c r="BP1124" s="175"/>
      <c r="BQ1124" s="175"/>
      <c r="BR1124" s="175"/>
      <c r="BS1124" s="175"/>
      <c r="BT1124" s="175"/>
    </row>
    <row r="1125" spans="2:72" s="174" customFormat="1" ht="12" customHeight="1">
      <c r="B1125" s="4"/>
      <c r="C1125" s="4"/>
      <c r="D1125" s="2"/>
      <c r="E1125" s="349"/>
      <c r="F1125" s="350"/>
      <c r="G1125" s="414"/>
      <c r="H1125" s="4"/>
      <c r="I1125" s="332"/>
      <c r="J1125" s="175"/>
      <c r="K1125" s="175"/>
      <c r="L1125" s="175"/>
      <c r="M1125" s="175"/>
      <c r="N1125" s="175"/>
      <c r="O1125" s="175"/>
      <c r="P1125" s="175"/>
      <c r="Q1125" s="175"/>
      <c r="R1125" s="175"/>
      <c r="S1125" s="175"/>
      <c r="T1125" s="175"/>
      <c r="U1125" s="175"/>
      <c r="V1125" s="175"/>
      <c r="W1125" s="175"/>
      <c r="X1125" s="175"/>
      <c r="Y1125" s="175"/>
      <c r="Z1125" s="175"/>
      <c r="AA1125" s="175"/>
      <c r="AB1125" s="175"/>
      <c r="AC1125" s="175"/>
      <c r="AD1125" s="175"/>
      <c r="AE1125" s="175"/>
      <c r="AF1125" s="175"/>
      <c r="AG1125" s="175"/>
      <c r="AH1125" s="175"/>
      <c r="AI1125" s="175"/>
      <c r="AJ1125" s="175"/>
      <c r="AK1125" s="175"/>
      <c r="AL1125" s="175"/>
      <c r="AM1125" s="175"/>
      <c r="AN1125" s="175"/>
      <c r="AO1125" s="175"/>
      <c r="AP1125" s="175"/>
      <c r="AQ1125" s="175"/>
      <c r="AR1125" s="175"/>
      <c r="AS1125" s="175"/>
      <c r="AT1125" s="175"/>
      <c r="AU1125" s="175"/>
      <c r="AV1125" s="175"/>
      <c r="AW1125" s="175"/>
      <c r="AX1125" s="175"/>
      <c r="AY1125" s="175"/>
      <c r="AZ1125" s="175"/>
      <c r="BA1125" s="175"/>
      <c r="BB1125" s="175"/>
      <c r="BC1125" s="175"/>
      <c r="BD1125" s="175"/>
      <c r="BE1125" s="175"/>
      <c r="BF1125" s="175"/>
      <c r="BG1125" s="175"/>
      <c r="BH1125" s="175"/>
      <c r="BI1125" s="175"/>
      <c r="BJ1125" s="175"/>
      <c r="BK1125" s="175"/>
      <c r="BL1125" s="175"/>
      <c r="BM1125" s="175"/>
      <c r="BN1125" s="175"/>
      <c r="BO1125" s="175"/>
      <c r="BP1125" s="175"/>
      <c r="BQ1125" s="175"/>
      <c r="BR1125" s="175"/>
      <c r="BS1125" s="175"/>
      <c r="BT1125" s="175"/>
    </row>
    <row r="1126" spans="2:72" s="174" customFormat="1" ht="12" customHeight="1">
      <c r="B1126" s="4"/>
      <c r="C1126" s="4"/>
      <c r="D1126" s="2"/>
      <c r="E1126" s="349"/>
      <c r="F1126" s="350"/>
      <c r="G1126" s="414"/>
      <c r="H1126" s="4"/>
      <c r="I1126" s="332"/>
      <c r="J1126" s="175"/>
      <c r="K1126" s="175"/>
      <c r="L1126" s="175"/>
      <c r="M1126" s="175"/>
      <c r="N1126" s="175"/>
      <c r="O1126" s="175"/>
      <c r="P1126" s="175"/>
      <c r="Q1126" s="175"/>
      <c r="R1126" s="175"/>
      <c r="S1126" s="175"/>
      <c r="T1126" s="175"/>
      <c r="U1126" s="175"/>
      <c r="V1126" s="175"/>
      <c r="W1126" s="175"/>
      <c r="X1126" s="175"/>
      <c r="Y1126" s="175"/>
      <c r="Z1126" s="175"/>
      <c r="AA1126" s="175"/>
      <c r="AB1126" s="175"/>
      <c r="AC1126" s="175"/>
      <c r="AD1126" s="175"/>
      <c r="AE1126" s="175"/>
      <c r="AF1126" s="175"/>
      <c r="AG1126" s="175"/>
      <c r="AH1126" s="175"/>
      <c r="AI1126" s="175"/>
      <c r="AJ1126" s="175"/>
      <c r="AK1126" s="175"/>
      <c r="AL1126" s="175"/>
      <c r="AM1126" s="175"/>
      <c r="AN1126" s="175"/>
      <c r="AO1126" s="175"/>
      <c r="AP1126" s="175"/>
      <c r="AQ1126" s="175"/>
      <c r="AR1126" s="175"/>
      <c r="AS1126" s="175"/>
      <c r="AT1126" s="175"/>
      <c r="AU1126" s="175"/>
      <c r="AV1126" s="175"/>
      <c r="AW1126" s="175"/>
      <c r="AX1126" s="175"/>
      <c r="AY1126" s="175"/>
      <c r="AZ1126" s="175"/>
      <c r="BA1126" s="175"/>
      <c r="BB1126" s="175"/>
      <c r="BC1126" s="175"/>
      <c r="BD1126" s="175"/>
      <c r="BE1126" s="175"/>
      <c r="BF1126" s="175"/>
      <c r="BG1126" s="175"/>
      <c r="BH1126" s="175"/>
      <c r="BI1126" s="175"/>
      <c r="BJ1126" s="175"/>
      <c r="BK1126" s="175"/>
      <c r="BL1126" s="175"/>
      <c r="BM1126" s="175"/>
      <c r="BN1126" s="175"/>
      <c r="BO1126" s="175"/>
      <c r="BP1126" s="175"/>
      <c r="BQ1126" s="175"/>
      <c r="BR1126" s="175"/>
      <c r="BS1126" s="175"/>
      <c r="BT1126" s="175"/>
    </row>
    <row r="1127" spans="2:72" s="174" customFormat="1" ht="12" customHeight="1">
      <c r="B1127" s="4"/>
      <c r="C1127" s="4"/>
      <c r="D1127" s="2"/>
      <c r="E1127" s="349"/>
      <c r="F1127" s="350"/>
      <c r="G1127" s="414"/>
      <c r="H1127" s="4"/>
      <c r="I1127" s="332"/>
      <c r="J1127" s="175"/>
      <c r="K1127" s="175"/>
      <c r="L1127" s="175"/>
      <c r="M1127" s="175"/>
      <c r="N1127" s="175"/>
      <c r="O1127" s="175"/>
      <c r="P1127" s="175"/>
      <c r="Q1127" s="175"/>
      <c r="R1127" s="175"/>
      <c r="S1127" s="175"/>
      <c r="T1127" s="175"/>
      <c r="U1127" s="175"/>
      <c r="V1127" s="175"/>
      <c r="W1127" s="175"/>
      <c r="X1127" s="175"/>
      <c r="Y1127" s="175"/>
      <c r="Z1127" s="175"/>
      <c r="AA1127" s="175"/>
      <c r="AB1127" s="175"/>
      <c r="AC1127" s="175"/>
      <c r="AD1127" s="175"/>
      <c r="AE1127" s="175"/>
      <c r="AF1127" s="175"/>
      <c r="AG1127" s="175"/>
      <c r="AH1127" s="175"/>
      <c r="AI1127" s="175"/>
      <c r="AJ1127" s="175"/>
      <c r="AK1127" s="175"/>
      <c r="AL1127" s="175"/>
      <c r="AM1127" s="175"/>
      <c r="AN1127" s="175"/>
      <c r="AO1127" s="175"/>
      <c r="AP1127" s="175"/>
      <c r="AQ1127" s="175"/>
      <c r="AR1127" s="175"/>
      <c r="AS1127" s="175"/>
      <c r="AT1127" s="175"/>
      <c r="AU1127" s="175"/>
      <c r="AV1127" s="175"/>
      <c r="AW1127" s="175"/>
      <c r="AX1127" s="175"/>
      <c r="AY1127" s="175"/>
      <c r="AZ1127" s="175"/>
      <c r="BA1127" s="175"/>
      <c r="BB1127" s="175"/>
      <c r="BC1127" s="175"/>
      <c r="BD1127" s="175"/>
      <c r="BE1127" s="175"/>
      <c r="BF1127" s="175"/>
      <c r="BG1127" s="175"/>
      <c r="BH1127" s="175"/>
      <c r="BI1127" s="175"/>
      <c r="BJ1127" s="175"/>
      <c r="BK1127" s="175"/>
      <c r="BL1127" s="175"/>
      <c r="BM1127" s="175"/>
      <c r="BN1127" s="175"/>
      <c r="BO1127" s="175"/>
      <c r="BP1127" s="175"/>
      <c r="BQ1127" s="175"/>
      <c r="BR1127" s="175"/>
      <c r="BS1127" s="175"/>
      <c r="BT1127" s="175"/>
    </row>
    <row r="1128" spans="2:72" s="174" customFormat="1" ht="12" customHeight="1">
      <c r="B1128" s="4"/>
      <c r="C1128" s="4"/>
      <c r="D1128" s="2"/>
      <c r="E1128" s="349"/>
      <c r="F1128" s="350"/>
      <c r="G1128" s="414"/>
      <c r="H1128" s="4"/>
      <c r="I1128" s="332"/>
      <c r="J1128" s="175"/>
      <c r="K1128" s="175"/>
      <c r="L1128" s="175"/>
      <c r="M1128" s="175"/>
      <c r="N1128" s="175"/>
      <c r="O1128" s="175"/>
      <c r="P1128" s="175"/>
      <c r="Q1128" s="175"/>
      <c r="R1128" s="175"/>
      <c r="S1128" s="175"/>
      <c r="T1128" s="175"/>
      <c r="U1128" s="175"/>
      <c r="V1128" s="175"/>
      <c r="W1128" s="175"/>
      <c r="X1128" s="175"/>
      <c r="Y1128" s="175"/>
      <c r="Z1128" s="175"/>
      <c r="AA1128" s="175"/>
      <c r="AB1128" s="175"/>
      <c r="AC1128" s="175"/>
      <c r="AD1128" s="175"/>
      <c r="AE1128" s="175"/>
      <c r="AF1128" s="175"/>
      <c r="AG1128" s="175"/>
      <c r="AH1128" s="175"/>
      <c r="AI1128" s="175"/>
      <c r="AJ1128" s="175"/>
      <c r="AK1128" s="175"/>
      <c r="AL1128" s="175"/>
      <c r="AM1128" s="175"/>
      <c r="AN1128" s="175"/>
      <c r="AO1128" s="175"/>
      <c r="AP1128" s="175"/>
      <c r="AQ1128" s="175"/>
      <c r="AR1128" s="175"/>
      <c r="AS1128" s="175"/>
      <c r="AT1128" s="175"/>
      <c r="AU1128" s="175"/>
      <c r="AV1128" s="175"/>
      <c r="AW1128" s="175"/>
      <c r="AX1128" s="175"/>
      <c r="AY1128" s="175"/>
      <c r="AZ1128" s="175"/>
      <c r="BA1128" s="175"/>
      <c r="BB1128" s="175"/>
      <c r="BC1128" s="175"/>
      <c r="BD1128" s="175"/>
      <c r="BE1128" s="175"/>
      <c r="BF1128" s="175"/>
      <c r="BG1128" s="175"/>
      <c r="BH1128" s="175"/>
      <c r="BI1128" s="175"/>
      <c r="BJ1128" s="175"/>
      <c r="BK1128" s="175"/>
      <c r="BL1128" s="175"/>
      <c r="BM1128" s="175"/>
      <c r="BN1128" s="175"/>
      <c r="BO1128" s="175"/>
      <c r="BP1128" s="175"/>
      <c r="BQ1128" s="175"/>
      <c r="BR1128" s="175"/>
      <c r="BS1128" s="175"/>
      <c r="BT1128" s="175"/>
    </row>
    <row r="1129" spans="2:72" s="174" customFormat="1" ht="24" customHeight="1">
      <c r="B1129" s="4"/>
      <c r="C1129" s="4"/>
      <c r="D1129" s="2"/>
      <c r="E1129" s="349"/>
      <c r="F1129" s="350"/>
      <c r="G1129" s="414"/>
      <c r="H1129" s="4"/>
      <c r="I1129" s="332"/>
      <c r="J1129" s="175"/>
      <c r="K1129" s="175"/>
      <c r="L1129" s="175"/>
      <c r="M1129" s="175"/>
      <c r="N1129" s="175"/>
      <c r="O1129" s="175"/>
      <c r="P1129" s="175"/>
      <c r="Q1129" s="175"/>
      <c r="R1129" s="175"/>
      <c r="S1129" s="175"/>
      <c r="T1129" s="175"/>
      <c r="U1129" s="175"/>
      <c r="V1129" s="175"/>
      <c r="W1129" s="175"/>
      <c r="X1129" s="175"/>
      <c r="Y1129" s="175"/>
      <c r="Z1129" s="175"/>
      <c r="AA1129" s="175"/>
      <c r="AB1129" s="175"/>
      <c r="AC1129" s="175"/>
      <c r="AD1129" s="175"/>
      <c r="AE1129" s="175"/>
      <c r="AF1129" s="175"/>
      <c r="AG1129" s="175"/>
      <c r="AH1129" s="175"/>
      <c r="AI1129" s="175"/>
      <c r="AJ1129" s="175"/>
      <c r="AK1129" s="175"/>
      <c r="AL1129" s="175"/>
      <c r="AM1129" s="175"/>
      <c r="AN1129" s="175"/>
      <c r="AO1129" s="175"/>
      <c r="AP1129" s="175"/>
      <c r="AQ1129" s="175"/>
      <c r="AR1129" s="175"/>
      <c r="AS1129" s="175"/>
      <c r="AT1129" s="175"/>
      <c r="AU1129" s="175"/>
      <c r="AV1129" s="175"/>
      <c r="AW1129" s="175"/>
      <c r="AX1129" s="175"/>
      <c r="AY1129" s="175"/>
      <c r="AZ1129" s="175"/>
      <c r="BA1129" s="175"/>
      <c r="BB1129" s="175"/>
      <c r="BC1129" s="175"/>
      <c r="BD1129" s="175"/>
      <c r="BE1129" s="175"/>
      <c r="BF1129" s="175"/>
      <c r="BG1129" s="175"/>
      <c r="BH1129" s="175"/>
      <c r="BI1129" s="175"/>
      <c r="BJ1129" s="175"/>
      <c r="BK1129" s="175"/>
      <c r="BL1129" s="175"/>
      <c r="BM1129" s="175"/>
      <c r="BN1129" s="175"/>
      <c r="BO1129" s="175"/>
      <c r="BP1129" s="175"/>
      <c r="BQ1129" s="175"/>
      <c r="BR1129" s="175"/>
      <c r="BS1129" s="175"/>
      <c r="BT1129" s="175"/>
    </row>
    <row r="1130" spans="2:72" s="174" customFormat="1" ht="12" customHeight="1">
      <c r="B1130" s="4"/>
      <c r="C1130" s="4"/>
      <c r="D1130" s="2"/>
      <c r="E1130" s="349"/>
      <c r="F1130" s="350"/>
      <c r="G1130" s="414"/>
      <c r="H1130" s="4"/>
      <c r="I1130" s="332"/>
      <c r="J1130" s="175"/>
      <c r="K1130" s="175"/>
      <c r="L1130" s="175"/>
      <c r="M1130" s="175"/>
      <c r="N1130" s="175"/>
      <c r="O1130" s="175"/>
      <c r="P1130" s="175"/>
      <c r="Q1130" s="175"/>
      <c r="R1130" s="175"/>
      <c r="S1130" s="175"/>
      <c r="T1130" s="175"/>
      <c r="U1130" s="175"/>
      <c r="V1130" s="175"/>
      <c r="W1130" s="175"/>
      <c r="X1130" s="175"/>
      <c r="Y1130" s="175"/>
      <c r="Z1130" s="175"/>
      <c r="AA1130" s="175"/>
      <c r="AB1130" s="175"/>
      <c r="AC1130" s="175"/>
      <c r="AD1130" s="175"/>
      <c r="AE1130" s="175"/>
      <c r="AF1130" s="175"/>
      <c r="AG1130" s="175"/>
      <c r="AH1130" s="175"/>
      <c r="AI1130" s="175"/>
      <c r="AJ1130" s="175"/>
      <c r="AK1130" s="175"/>
      <c r="AL1130" s="175"/>
      <c r="AM1130" s="175"/>
      <c r="AN1130" s="175"/>
      <c r="AO1130" s="175"/>
      <c r="AP1130" s="175"/>
      <c r="AQ1130" s="175"/>
      <c r="AR1130" s="175"/>
      <c r="AS1130" s="175"/>
      <c r="AT1130" s="175"/>
      <c r="AU1130" s="175"/>
      <c r="AV1130" s="175"/>
      <c r="AW1130" s="175"/>
      <c r="AX1130" s="175"/>
      <c r="AY1130" s="175"/>
      <c r="AZ1130" s="175"/>
      <c r="BA1130" s="175"/>
      <c r="BB1130" s="175"/>
      <c r="BC1130" s="175"/>
      <c r="BD1130" s="175"/>
      <c r="BE1130" s="175"/>
      <c r="BF1130" s="175"/>
      <c r="BG1130" s="175"/>
      <c r="BH1130" s="175"/>
      <c r="BI1130" s="175"/>
      <c r="BJ1130" s="175"/>
      <c r="BK1130" s="175"/>
      <c r="BL1130" s="175"/>
      <c r="BM1130" s="175"/>
      <c r="BN1130" s="175"/>
      <c r="BO1130" s="175"/>
      <c r="BP1130" s="175"/>
      <c r="BQ1130" s="175"/>
      <c r="BR1130" s="175"/>
      <c r="BS1130" s="175"/>
      <c r="BT1130" s="175"/>
    </row>
    <row r="1131" spans="2:72" s="174" customFormat="1" ht="12" customHeight="1">
      <c r="B1131" s="4"/>
      <c r="C1131" s="4"/>
      <c r="D1131" s="2"/>
      <c r="E1131" s="349"/>
      <c r="F1131" s="350"/>
      <c r="G1131" s="414"/>
      <c r="H1131" s="4"/>
      <c r="I1131" s="332"/>
      <c r="J1131" s="175"/>
      <c r="K1131" s="175"/>
      <c r="L1131" s="175"/>
      <c r="M1131" s="175"/>
      <c r="N1131" s="175"/>
      <c r="O1131" s="175"/>
      <c r="P1131" s="175"/>
      <c r="Q1131" s="175"/>
      <c r="R1131" s="175"/>
      <c r="S1131" s="175"/>
      <c r="T1131" s="175"/>
      <c r="U1131" s="175"/>
      <c r="V1131" s="175"/>
      <c r="W1131" s="175"/>
      <c r="X1131" s="175"/>
      <c r="Y1131" s="175"/>
      <c r="Z1131" s="175"/>
      <c r="AA1131" s="175"/>
      <c r="AB1131" s="175"/>
      <c r="AC1131" s="175"/>
      <c r="AD1131" s="175"/>
      <c r="AE1131" s="175"/>
      <c r="AF1131" s="175"/>
      <c r="AG1131" s="175"/>
      <c r="AH1131" s="175"/>
      <c r="AI1131" s="175"/>
      <c r="AJ1131" s="175"/>
      <c r="AK1131" s="175"/>
      <c r="AL1131" s="175"/>
      <c r="AM1131" s="175"/>
      <c r="AN1131" s="175"/>
      <c r="AO1131" s="175"/>
      <c r="AP1131" s="175"/>
      <c r="AQ1131" s="175"/>
      <c r="AR1131" s="175"/>
      <c r="AS1131" s="175"/>
      <c r="AT1131" s="175"/>
      <c r="AU1131" s="175"/>
      <c r="AV1131" s="175"/>
      <c r="AW1131" s="175"/>
      <c r="AX1131" s="175"/>
      <c r="AY1131" s="175"/>
      <c r="AZ1131" s="175"/>
      <c r="BA1131" s="175"/>
      <c r="BB1131" s="175"/>
      <c r="BC1131" s="175"/>
      <c r="BD1131" s="175"/>
      <c r="BE1131" s="175"/>
      <c r="BF1131" s="175"/>
      <c r="BG1131" s="175"/>
      <c r="BH1131" s="175"/>
      <c r="BI1131" s="175"/>
      <c r="BJ1131" s="175"/>
      <c r="BK1131" s="175"/>
      <c r="BL1131" s="175"/>
      <c r="BM1131" s="175"/>
      <c r="BN1131" s="175"/>
      <c r="BO1131" s="175"/>
      <c r="BP1131" s="175"/>
      <c r="BQ1131" s="175"/>
      <c r="BR1131" s="175"/>
      <c r="BS1131" s="175"/>
      <c r="BT1131" s="175"/>
    </row>
    <row r="1132" spans="2:72" s="174" customFormat="1" ht="12" customHeight="1">
      <c r="B1132" s="4"/>
      <c r="C1132" s="4"/>
      <c r="D1132" s="2"/>
      <c r="E1132" s="349"/>
      <c r="F1132" s="350"/>
      <c r="G1132" s="414"/>
      <c r="H1132" s="4"/>
      <c r="I1132" s="332"/>
      <c r="J1132" s="175"/>
      <c r="K1132" s="175"/>
      <c r="L1132" s="175"/>
      <c r="M1132" s="175"/>
      <c r="N1132" s="175"/>
      <c r="O1132" s="175"/>
      <c r="P1132" s="175"/>
      <c r="Q1132" s="175"/>
      <c r="R1132" s="175"/>
      <c r="S1132" s="175"/>
      <c r="T1132" s="175"/>
      <c r="U1132" s="175"/>
      <c r="V1132" s="175"/>
      <c r="W1132" s="175"/>
      <c r="X1132" s="175"/>
      <c r="Y1132" s="175"/>
      <c r="Z1132" s="175"/>
      <c r="AA1132" s="175"/>
      <c r="AB1132" s="175"/>
      <c r="AC1132" s="175"/>
      <c r="AD1132" s="175"/>
      <c r="AE1132" s="175"/>
      <c r="AF1132" s="175"/>
      <c r="AG1132" s="175"/>
      <c r="AH1132" s="175"/>
      <c r="AI1132" s="175"/>
      <c r="AJ1132" s="175"/>
      <c r="AK1132" s="175"/>
      <c r="AL1132" s="175"/>
      <c r="AM1132" s="175"/>
      <c r="AN1132" s="175"/>
      <c r="AO1132" s="175"/>
      <c r="AP1132" s="175"/>
      <c r="AQ1132" s="175"/>
      <c r="AR1132" s="175"/>
      <c r="AS1132" s="175"/>
      <c r="AT1132" s="175"/>
      <c r="AU1132" s="175"/>
      <c r="AV1132" s="175"/>
      <c r="AW1132" s="175"/>
      <c r="AX1132" s="175"/>
      <c r="AY1132" s="175"/>
      <c r="AZ1132" s="175"/>
      <c r="BA1132" s="175"/>
      <c r="BB1132" s="175"/>
      <c r="BC1132" s="175"/>
      <c r="BD1132" s="175"/>
      <c r="BE1132" s="175"/>
      <c r="BF1132" s="175"/>
      <c r="BG1132" s="175"/>
      <c r="BH1132" s="175"/>
      <c r="BI1132" s="175"/>
      <c r="BJ1132" s="175"/>
      <c r="BK1132" s="175"/>
      <c r="BL1132" s="175"/>
      <c r="BM1132" s="175"/>
      <c r="BN1132" s="175"/>
      <c r="BO1132" s="175"/>
      <c r="BP1132" s="175"/>
      <c r="BQ1132" s="175"/>
      <c r="BR1132" s="175"/>
      <c r="BS1132" s="175"/>
      <c r="BT1132" s="175"/>
    </row>
    <row r="1133" spans="2:72" s="174" customFormat="1" ht="12.6" customHeight="1">
      <c r="B1133" s="4"/>
      <c r="C1133" s="4"/>
      <c r="D1133" s="2"/>
      <c r="E1133" s="349"/>
      <c r="F1133" s="350"/>
      <c r="G1133" s="414"/>
      <c r="H1133" s="4"/>
      <c r="I1133" s="332"/>
      <c r="J1133" s="175"/>
      <c r="K1133" s="175"/>
      <c r="L1133" s="175"/>
      <c r="M1133" s="175"/>
      <c r="N1133" s="175"/>
      <c r="O1133" s="175"/>
      <c r="P1133" s="175"/>
      <c r="Q1133" s="175"/>
      <c r="R1133" s="175"/>
      <c r="S1133" s="175"/>
      <c r="T1133" s="175"/>
      <c r="U1133" s="175"/>
      <c r="V1133" s="175"/>
      <c r="W1133" s="175"/>
      <c r="X1133" s="175"/>
      <c r="Y1133" s="175"/>
      <c r="Z1133" s="175"/>
      <c r="AA1133" s="175"/>
      <c r="AB1133" s="175"/>
      <c r="AC1133" s="175"/>
      <c r="AD1133" s="175"/>
      <c r="AE1133" s="175"/>
      <c r="AF1133" s="175"/>
      <c r="AG1133" s="175"/>
      <c r="AH1133" s="175"/>
      <c r="AI1133" s="175"/>
      <c r="AJ1133" s="175"/>
      <c r="AK1133" s="175"/>
      <c r="AL1133" s="175"/>
      <c r="AM1133" s="175"/>
      <c r="AN1133" s="175"/>
      <c r="AO1133" s="175"/>
      <c r="AP1133" s="175"/>
      <c r="AQ1133" s="175"/>
      <c r="AR1133" s="175"/>
      <c r="AS1133" s="175"/>
      <c r="AT1133" s="175"/>
      <c r="AU1133" s="175"/>
      <c r="AV1133" s="175"/>
      <c r="AW1133" s="175"/>
      <c r="AX1133" s="175"/>
      <c r="AY1133" s="175"/>
      <c r="AZ1133" s="175"/>
      <c r="BA1133" s="175"/>
      <c r="BB1133" s="175"/>
      <c r="BC1133" s="175"/>
      <c r="BD1133" s="175"/>
      <c r="BE1133" s="175"/>
      <c r="BF1133" s="175"/>
      <c r="BG1133" s="175"/>
      <c r="BH1133" s="175"/>
      <c r="BI1133" s="175"/>
      <c r="BJ1133" s="175"/>
      <c r="BK1133" s="175"/>
      <c r="BL1133" s="175"/>
      <c r="BM1133" s="175"/>
      <c r="BN1133" s="175"/>
      <c r="BO1133" s="175"/>
      <c r="BP1133" s="175"/>
      <c r="BQ1133" s="175"/>
      <c r="BR1133" s="175"/>
      <c r="BS1133" s="175"/>
      <c r="BT1133" s="175"/>
    </row>
    <row r="1134" spans="2:72" s="174" customFormat="1" ht="12" customHeight="1">
      <c r="B1134" s="4"/>
      <c r="C1134" s="4"/>
      <c r="D1134" s="2"/>
      <c r="E1134" s="349"/>
      <c r="F1134" s="350"/>
      <c r="G1134" s="414"/>
      <c r="H1134" s="4"/>
      <c r="I1134" s="332"/>
      <c r="J1134" s="175"/>
      <c r="K1134" s="175"/>
      <c r="L1134" s="175"/>
      <c r="M1134" s="175"/>
      <c r="N1134" s="175"/>
      <c r="O1134" s="175"/>
      <c r="P1134" s="175"/>
      <c r="Q1134" s="175"/>
      <c r="R1134" s="175"/>
      <c r="S1134" s="175"/>
      <c r="T1134" s="175"/>
      <c r="U1134" s="175"/>
      <c r="V1134" s="175"/>
      <c r="W1134" s="175"/>
      <c r="X1134" s="175"/>
      <c r="Y1134" s="175"/>
      <c r="Z1134" s="175"/>
      <c r="AA1134" s="175"/>
      <c r="AB1134" s="175"/>
      <c r="AC1134" s="175"/>
      <c r="AD1134" s="175"/>
      <c r="AE1134" s="175"/>
      <c r="AF1134" s="175"/>
      <c r="AG1134" s="175"/>
      <c r="AH1134" s="175"/>
      <c r="AI1134" s="175"/>
      <c r="AJ1134" s="175"/>
      <c r="AK1134" s="175"/>
      <c r="AL1134" s="175"/>
      <c r="AM1134" s="175"/>
      <c r="AN1134" s="175"/>
      <c r="AO1134" s="175"/>
      <c r="AP1134" s="175"/>
      <c r="AQ1134" s="175"/>
      <c r="AR1134" s="175"/>
      <c r="AS1134" s="175"/>
      <c r="AT1134" s="175"/>
      <c r="AU1134" s="175"/>
      <c r="AV1134" s="175"/>
      <c r="AW1134" s="175"/>
      <c r="AX1134" s="175"/>
      <c r="AY1134" s="175"/>
      <c r="AZ1134" s="175"/>
      <c r="BA1134" s="175"/>
      <c r="BB1134" s="175"/>
      <c r="BC1134" s="175"/>
      <c r="BD1134" s="175"/>
      <c r="BE1134" s="175"/>
      <c r="BF1134" s="175"/>
      <c r="BG1134" s="175"/>
      <c r="BH1134" s="175"/>
      <c r="BI1134" s="175"/>
      <c r="BJ1134" s="175"/>
      <c r="BK1134" s="175"/>
      <c r="BL1134" s="175"/>
      <c r="BM1134" s="175"/>
      <c r="BN1134" s="175"/>
      <c r="BO1134" s="175"/>
      <c r="BP1134" s="175"/>
      <c r="BQ1134" s="175"/>
      <c r="BR1134" s="175"/>
      <c r="BS1134" s="175"/>
      <c r="BT1134" s="175"/>
    </row>
    <row r="1135" spans="2:72" s="174" customFormat="1" ht="12" customHeight="1">
      <c r="B1135" s="4"/>
      <c r="C1135" s="4"/>
      <c r="D1135" s="2"/>
      <c r="E1135" s="349"/>
      <c r="F1135" s="350"/>
      <c r="G1135" s="414"/>
      <c r="H1135" s="4"/>
      <c r="I1135" s="332"/>
      <c r="J1135" s="175"/>
      <c r="K1135" s="175"/>
      <c r="L1135" s="175"/>
      <c r="M1135" s="175"/>
      <c r="N1135" s="175"/>
      <c r="O1135" s="175"/>
      <c r="P1135" s="175"/>
      <c r="Q1135" s="175"/>
      <c r="R1135" s="175"/>
      <c r="S1135" s="175"/>
      <c r="T1135" s="175"/>
      <c r="U1135" s="175"/>
      <c r="V1135" s="175"/>
      <c r="W1135" s="175"/>
      <c r="X1135" s="175"/>
      <c r="Y1135" s="175"/>
      <c r="Z1135" s="175"/>
      <c r="AA1135" s="175"/>
      <c r="AB1135" s="175"/>
      <c r="AC1135" s="175"/>
      <c r="AD1135" s="175"/>
      <c r="AE1135" s="175"/>
      <c r="AF1135" s="175"/>
      <c r="AG1135" s="175"/>
      <c r="AH1135" s="175"/>
      <c r="AI1135" s="175"/>
      <c r="AJ1135" s="175"/>
      <c r="AK1135" s="175"/>
      <c r="AL1135" s="175"/>
      <c r="AM1135" s="175"/>
      <c r="AN1135" s="175"/>
      <c r="AO1135" s="175"/>
      <c r="AP1135" s="175"/>
      <c r="AQ1135" s="175"/>
      <c r="AR1135" s="175"/>
      <c r="AS1135" s="175"/>
      <c r="AT1135" s="175"/>
      <c r="AU1135" s="175"/>
      <c r="AV1135" s="175"/>
      <c r="AW1135" s="175"/>
      <c r="AX1135" s="175"/>
      <c r="AY1135" s="175"/>
      <c r="AZ1135" s="175"/>
      <c r="BA1135" s="175"/>
      <c r="BB1135" s="175"/>
      <c r="BC1135" s="175"/>
      <c r="BD1135" s="175"/>
      <c r="BE1135" s="175"/>
      <c r="BF1135" s="175"/>
      <c r="BG1135" s="175"/>
      <c r="BH1135" s="175"/>
      <c r="BI1135" s="175"/>
      <c r="BJ1135" s="175"/>
      <c r="BK1135" s="175"/>
      <c r="BL1135" s="175"/>
      <c r="BM1135" s="175"/>
      <c r="BN1135" s="175"/>
      <c r="BO1135" s="175"/>
      <c r="BP1135" s="175"/>
      <c r="BQ1135" s="175"/>
      <c r="BR1135" s="175"/>
      <c r="BS1135" s="175"/>
      <c r="BT1135" s="175"/>
    </row>
    <row r="1136" spans="2:72" s="174" customFormat="1" ht="12.6" customHeight="1">
      <c r="B1136" s="4"/>
      <c r="C1136" s="4"/>
      <c r="D1136" s="2"/>
      <c r="E1136" s="349"/>
      <c r="F1136" s="350"/>
      <c r="G1136" s="414"/>
      <c r="H1136" s="4"/>
      <c r="I1136" s="332"/>
      <c r="J1136" s="175"/>
      <c r="K1136" s="175"/>
      <c r="L1136" s="175"/>
      <c r="M1136" s="175"/>
      <c r="N1136" s="175"/>
      <c r="O1136" s="175"/>
      <c r="P1136" s="175"/>
      <c r="Q1136" s="175"/>
      <c r="R1136" s="175"/>
      <c r="S1136" s="175"/>
      <c r="T1136" s="175"/>
      <c r="U1136" s="175"/>
      <c r="V1136" s="175"/>
      <c r="W1136" s="175"/>
      <c r="X1136" s="175"/>
      <c r="Y1136" s="175"/>
      <c r="Z1136" s="175"/>
      <c r="AA1136" s="175"/>
      <c r="AB1136" s="175"/>
      <c r="AC1136" s="175"/>
      <c r="AD1136" s="175"/>
      <c r="AE1136" s="175"/>
      <c r="AF1136" s="175"/>
      <c r="AG1136" s="175"/>
      <c r="AH1136" s="175"/>
      <c r="AI1136" s="175"/>
      <c r="AJ1136" s="175"/>
      <c r="AK1136" s="175"/>
      <c r="AL1136" s="175"/>
      <c r="AM1136" s="175"/>
      <c r="AN1136" s="175"/>
      <c r="AO1136" s="175"/>
      <c r="AP1136" s="175"/>
      <c r="AQ1136" s="175"/>
      <c r="AR1136" s="175"/>
      <c r="AS1136" s="175"/>
      <c r="AT1136" s="175"/>
      <c r="AU1136" s="175"/>
      <c r="AV1136" s="175"/>
      <c r="AW1136" s="175"/>
      <c r="AX1136" s="175"/>
      <c r="AY1136" s="175"/>
      <c r="AZ1136" s="175"/>
      <c r="BA1136" s="175"/>
      <c r="BB1136" s="175"/>
      <c r="BC1136" s="175"/>
      <c r="BD1136" s="175"/>
      <c r="BE1136" s="175"/>
      <c r="BF1136" s="175"/>
      <c r="BG1136" s="175"/>
      <c r="BH1136" s="175"/>
      <c r="BI1136" s="175"/>
      <c r="BJ1136" s="175"/>
      <c r="BK1136" s="175"/>
      <c r="BL1136" s="175"/>
      <c r="BM1136" s="175"/>
      <c r="BN1136" s="175"/>
      <c r="BO1136" s="175"/>
      <c r="BP1136" s="175"/>
      <c r="BQ1136" s="175"/>
      <c r="BR1136" s="175"/>
      <c r="BS1136" s="175"/>
      <c r="BT1136" s="175"/>
    </row>
    <row r="1137" spans="2:72" s="174" customFormat="1" ht="12" customHeight="1">
      <c r="B1137" s="4"/>
      <c r="C1137" s="4"/>
      <c r="D1137" s="2"/>
      <c r="E1137" s="349"/>
      <c r="F1137" s="350"/>
      <c r="G1137" s="414"/>
      <c r="H1137" s="4"/>
      <c r="I1137" s="332"/>
      <c r="J1137" s="175"/>
      <c r="K1137" s="175"/>
      <c r="L1137" s="175"/>
      <c r="M1137" s="175"/>
      <c r="N1137" s="175"/>
      <c r="O1137" s="175"/>
      <c r="P1137" s="175"/>
      <c r="Q1137" s="175"/>
      <c r="R1137" s="175"/>
      <c r="S1137" s="175"/>
      <c r="T1137" s="175"/>
      <c r="U1137" s="175"/>
      <c r="V1137" s="175"/>
      <c r="W1137" s="175"/>
      <c r="X1137" s="175"/>
      <c r="Y1137" s="175"/>
      <c r="Z1137" s="175"/>
      <c r="AA1137" s="175"/>
      <c r="AB1137" s="175"/>
      <c r="AC1137" s="175"/>
      <c r="AD1137" s="175"/>
      <c r="AE1137" s="175"/>
      <c r="AF1137" s="175"/>
      <c r="AG1137" s="175"/>
      <c r="AH1137" s="175"/>
      <c r="AI1137" s="175"/>
      <c r="AJ1137" s="175"/>
      <c r="AK1137" s="175"/>
      <c r="AL1137" s="175"/>
      <c r="AM1137" s="175"/>
      <c r="AN1137" s="175"/>
      <c r="AO1137" s="175"/>
      <c r="AP1137" s="175"/>
      <c r="AQ1137" s="175"/>
      <c r="AR1137" s="175"/>
      <c r="AS1137" s="175"/>
      <c r="AT1137" s="175"/>
      <c r="AU1137" s="175"/>
      <c r="AV1137" s="175"/>
      <c r="AW1137" s="175"/>
      <c r="AX1137" s="175"/>
      <c r="AY1137" s="175"/>
      <c r="AZ1137" s="175"/>
      <c r="BA1137" s="175"/>
      <c r="BB1137" s="175"/>
      <c r="BC1137" s="175"/>
      <c r="BD1137" s="175"/>
      <c r="BE1137" s="175"/>
      <c r="BF1137" s="175"/>
      <c r="BG1137" s="175"/>
      <c r="BH1137" s="175"/>
      <c r="BI1137" s="175"/>
      <c r="BJ1137" s="175"/>
      <c r="BK1137" s="175"/>
      <c r="BL1137" s="175"/>
      <c r="BM1137" s="175"/>
      <c r="BN1137" s="175"/>
      <c r="BO1137" s="175"/>
      <c r="BP1137" s="175"/>
      <c r="BQ1137" s="175"/>
      <c r="BR1137" s="175"/>
      <c r="BS1137" s="175"/>
      <c r="BT1137" s="175"/>
    </row>
    <row r="1138" spans="2:72" s="174" customFormat="1" ht="12" customHeight="1">
      <c r="B1138" s="4"/>
      <c r="C1138" s="4"/>
      <c r="D1138" s="2"/>
      <c r="E1138" s="349"/>
      <c r="F1138" s="350"/>
      <c r="G1138" s="414"/>
      <c r="H1138" s="4"/>
      <c r="I1138" s="332"/>
      <c r="J1138" s="175"/>
      <c r="K1138" s="175"/>
      <c r="L1138" s="175"/>
      <c r="M1138" s="175"/>
      <c r="N1138" s="175"/>
      <c r="O1138" s="175"/>
      <c r="P1138" s="175"/>
      <c r="Q1138" s="175"/>
      <c r="R1138" s="175"/>
      <c r="S1138" s="175"/>
      <c r="T1138" s="175"/>
      <c r="U1138" s="175"/>
      <c r="V1138" s="175"/>
      <c r="W1138" s="175"/>
      <c r="X1138" s="175"/>
      <c r="Y1138" s="175"/>
      <c r="Z1138" s="175"/>
      <c r="AA1138" s="175"/>
      <c r="AB1138" s="175"/>
      <c r="AC1138" s="175"/>
      <c r="AD1138" s="175"/>
      <c r="AE1138" s="175"/>
      <c r="AF1138" s="175"/>
      <c r="AG1138" s="175"/>
      <c r="AH1138" s="175"/>
      <c r="AI1138" s="175"/>
      <c r="AJ1138" s="175"/>
      <c r="AK1138" s="175"/>
      <c r="AL1138" s="175"/>
      <c r="AM1138" s="175"/>
      <c r="AN1138" s="175"/>
      <c r="AO1138" s="175"/>
      <c r="AP1138" s="175"/>
      <c r="AQ1138" s="175"/>
      <c r="AR1138" s="175"/>
      <c r="AS1138" s="175"/>
      <c r="AT1138" s="175"/>
      <c r="AU1138" s="175"/>
      <c r="AV1138" s="175"/>
      <c r="AW1138" s="175"/>
      <c r="AX1138" s="175"/>
      <c r="AY1138" s="175"/>
      <c r="AZ1138" s="175"/>
      <c r="BA1138" s="175"/>
      <c r="BB1138" s="175"/>
      <c r="BC1138" s="175"/>
      <c r="BD1138" s="175"/>
      <c r="BE1138" s="175"/>
      <c r="BF1138" s="175"/>
      <c r="BG1138" s="175"/>
      <c r="BH1138" s="175"/>
      <c r="BI1138" s="175"/>
      <c r="BJ1138" s="175"/>
      <c r="BK1138" s="175"/>
      <c r="BL1138" s="175"/>
      <c r="BM1138" s="175"/>
      <c r="BN1138" s="175"/>
      <c r="BO1138" s="175"/>
      <c r="BP1138" s="175"/>
      <c r="BQ1138" s="175"/>
      <c r="BR1138" s="175"/>
      <c r="BS1138" s="175"/>
      <c r="BT1138" s="175"/>
    </row>
    <row r="1139" spans="2:72" s="174" customFormat="1" ht="21" customHeight="1">
      <c r="B1139" s="4"/>
      <c r="C1139" s="4"/>
      <c r="D1139" s="2"/>
      <c r="E1139" s="349"/>
      <c r="F1139" s="350"/>
      <c r="G1139" s="414"/>
      <c r="H1139" s="4"/>
      <c r="I1139" s="332"/>
      <c r="J1139" s="175"/>
      <c r="K1139" s="175"/>
      <c r="L1139" s="175"/>
      <c r="M1139" s="175"/>
      <c r="N1139" s="175"/>
      <c r="O1139" s="175"/>
      <c r="P1139" s="175"/>
      <c r="Q1139" s="175"/>
      <c r="R1139" s="175"/>
      <c r="S1139" s="175"/>
      <c r="T1139" s="175"/>
      <c r="U1139" s="175"/>
      <c r="V1139" s="175"/>
      <c r="W1139" s="175"/>
      <c r="X1139" s="175"/>
      <c r="Y1139" s="175"/>
      <c r="Z1139" s="175"/>
      <c r="AA1139" s="175"/>
      <c r="AB1139" s="175"/>
      <c r="AC1139" s="175"/>
      <c r="AD1139" s="175"/>
      <c r="AE1139" s="175"/>
      <c r="AF1139" s="175"/>
      <c r="AG1139" s="175"/>
      <c r="AH1139" s="175"/>
      <c r="AI1139" s="175"/>
      <c r="AJ1139" s="175"/>
      <c r="AK1139" s="175"/>
      <c r="AL1139" s="175"/>
      <c r="AM1139" s="175"/>
      <c r="AN1139" s="175"/>
      <c r="AO1139" s="175"/>
      <c r="AP1139" s="175"/>
      <c r="AQ1139" s="175"/>
      <c r="AR1139" s="175"/>
      <c r="AS1139" s="175"/>
      <c r="AT1139" s="175"/>
      <c r="AU1139" s="175"/>
      <c r="AV1139" s="175"/>
      <c r="AW1139" s="175"/>
      <c r="AX1139" s="175"/>
      <c r="AY1139" s="175"/>
      <c r="AZ1139" s="175"/>
      <c r="BA1139" s="175"/>
      <c r="BB1139" s="175"/>
      <c r="BC1139" s="175"/>
      <c r="BD1139" s="175"/>
      <c r="BE1139" s="175"/>
      <c r="BF1139" s="175"/>
      <c r="BG1139" s="175"/>
      <c r="BH1139" s="175"/>
      <c r="BI1139" s="175"/>
      <c r="BJ1139" s="175"/>
      <c r="BK1139" s="175"/>
      <c r="BL1139" s="175"/>
      <c r="BM1139" s="175"/>
      <c r="BN1139" s="175"/>
      <c r="BO1139" s="175"/>
      <c r="BP1139" s="175"/>
      <c r="BQ1139" s="175"/>
      <c r="BR1139" s="175"/>
      <c r="BS1139" s="175"/>
      <c r="BT1139" s="175"/>
    </row>
    <row r="1140" spans="2:72" s="2" customFormat="1" ht="12" customHeight="1">
      <c r="B1140" s="4"/>
      <c r="C1140" s="4"/>
      <c r="E1140" s="349"/>
      <c r="F1140" s="350"/>
      <c r="G1140" s="414"/>
      <c r="H1140" s="4"/>
      <c r="I1140" s="332"/>
      <c r="J1140" s="178"/>
      <c r="K1140" s="178"/>
      <c r="L1140" s="178"/>
      <c r="M1140" s="178"/>
      <c r="N1140" s="178"/>
      <c r="O1140" s="178"/>
      <c r="P1140" s="178"/>
      <c r="Q1140" s="178"/>
      <c r="R1140" s="178"/>
      <c r="S1140" s="178"/>
      <c r="T1140" s="178"/>
      <c r="U1140" s="178"/>
      <c r="V1140" s="178"/>
      <c r="W1140" s="178"/>
      <c r="X1140" s="178"/>
      <c r="Y1140" s="178"/>
      <c r="Z1140" s="178"/>
      <c r="AA1140" s="178"/>
      <c r="AB1140" s="178"/>
      <c r="AC1140" s="178"/>
      <c r="AD1140" s="178"/>
      <c r="AE1140" s="178"/>
      <c r="AF1140" s="178"/>
      <c r="AG1140" s="178"/>
      <c r="AH1140" s="178"/>
      <c r="AI1140" s="178"/>
      <c r="AJ1140" s="178"/>
      <c r="AK1140" s="178"/>
      <c r="AL1140" s="178"/>
      <c r="AM1140" s="178"/>
      <c r="AN1140" s="178"/>
      <c r="AO1140" s="178"/>
      <c r="AP1140" s="178"/>
      <c r="AQ1140" s="178"/>
      <c r="AR1140" s="178"/>
      <c r="AS1140" s="178"/>
      <c r="AT1140" s="178"/>
      <c r="AU1140" s="178"/>
      <c r="AV1140" s="178"/>
      <c r="AW1140" s="178"/>
      <c r="AX1140" s="178"/>
      <c r="AY1140" s="178"/>
      <c r="AZ1140" s="178"/>
      <c r="BA1140" s="178"/>
      <c r="BB1140" s="178"/>
      <c r="BC1140" s="178"/>
      <c r="BD1140" s="178"/>
      <c r="BE1140" s="178"/>
      <c r="BF1140" s="178"/>
      <c r="BG1140" s="178"/>
      <c r="BH1140" s="178"/>
      <c r="BI1140" s="178"/>
      <c r="BJ1140" s="178"/>
      <c r="BK1140" s="178"/>
      <c r="BL1140" s="178"/>
      <c r="BM1140" s="178"/>
      <c r="BN1140" s="178"/>
      <c r="BO1140" s="178"/>
      <c r="BP1140" s="178"/>
      <c r="BQ1140" s="178"/>
      <c r="BR1140" s="178"/>
      <c r="BS1140" s="178"/>
      <c r="BT1140" s="178"/>
    </row>
  </sheetData>
  <sheetProtection algorithmName="SHA-512" hashValue="gAcx8CgKLjMppaf1odcMxyJr5EIgH7dyxJTWnQkv0vj3AsZKVFcV19ifBM0EndQaJ76O1xkP7UcpJOlriZnIdQ==" saltValue="yRrWFTJMgeme3HGRPkknew==" spinCount="100000" sheet="1" objects="1" scenarios="1"/>
  <mergeCells count="1">
    <mergeCell ref="D977:F977"/>
  </mergeCells>
  <printOptions horizontalCentered="1" verticalCentered="1"/>
  <pageMargins left="0.59055118110236227" right="0.27559055118110237" top="0.39370078740157483" bottom="0.39370078740157483" header="0.31496062992125984" footer="0.31496062992125984"/>
  <pageSetup paperSize="9" scale="85" fitToWidth="0" orientation="portrait" r:id="rId1"/>
  <rowBreaks count="33" manualBreakCount="33">
    <brk id="54" min="1" max="8" man="1"/>
    <brk id="55" man="1"/>
    <brk id="112" min="1" max="8" man="1"/>
    <brk id="117" man="1"/>
    <brk id="174" min="1" max="8" man="1"/>
    <brk id="181" man="1"/>
    <brk id="235" min="1" max="8" man="1"/>
    <brk id="243" man="1"/>
    <brk id="296" min="1" max="8" man="1"/>
    <brk id="351" min="1" max="8" man="1"/>
    <brk id="300" man="1"/>
    <brk id="368" man="1"/>
    <brk id="415" min="1" max="8" man="1"/>
    <brk id="417" man="1"/>
    <brk id="481" min="1" max="8" man="1"/>
    <brk id="531" min="1" max="8" man="1"/>
    <brk id="489" man="1"/>
    <brk id="597" min="1" max="8" man="1"/>
    <brk id="542" man="1"/>
    <brk id="656" min="1" max="8" man="1"/>
    <brk id="612" man="1"/>
    <brk id="722" min="1" max="8" man="1"/>
    <brk id="676" man="1"/>
    <brk id="786" min="1" max="8" man="1"/>
    <brk id="740" man="1"/>
    <brk id="808" man="1"/>
    <brk id="856" min="1" max="8" man="1"/>
    <brk id="927" min="1" max="8" man="1"/>
    <brk id="879" man="1"/>
    <brk id="943" man="1"/>
    <brk id="1011" man="1"/>
    <brk id="1081" man="1"/>
    <brk id="114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C728-0516-4E67-BFE2-C2B9A2C93FF5}">
  <dimension ref="A1:BT1142"/>
  <sheetViews>
    <sheetView showGridLines="0" view="pageBreakPreview" topLeftCell="B856" zoomScale="130" zoomScaleNormal="100" zoomScaleSheetLayoutView="130" workbookViewId="0">
      <selection activeCell="J877" sqref="J877"/>
    </sheetView>
  </sheetViews>
  <sheetFormatPr defaultColWidth="9.21875" defaultRowHeight="14.4"/>
  <cols>
    <col min="1" max="1" width="5.44140625" style="4" hidden="1" customWidth="1"/>
    <col min="2" max="2" width="8.21875" style="4" customWidth="1"/>
    <col min="3" max="3" width="4.21875" style="4" customWidth="1"/>
    <col min="4" max="4" width="38.77734375" style="4" customWidth="1"/>
    <col min="5" max="5" width="8.88671875" style="349" customWidth="1"/>
    <col min="6" max="6" width="13.44140625" style="350" customWidth="1"/>
    <col min="7" max="7" width="13.44140625" style="349" customWidth="1"/>
    <col min="8" max="8" width="14" style="4" customWidth="1"/>
    <col min="9" max="9" width="9.21875" style="332"/>
    <col min="10" max="10" width="13.109375" style="332" customWidth="1"/>
    <col min="11" max="11" width="12.44140625" style="332" bestFit="1" customWidth="1"/>
    <col min="12" max="12" width="10.21875" style="332" bestFit="1" customWidth="1"/>
    <col min="13" max="13" width="10.5546875" style="332" bestFit="1" customWidth="1"/>
    <col min="14" max="72" width="9.21875" style="332"/>
    <col min="73" max="16384" width="9.21875" style="4"/>
  </cols>
  <sheetData>
    <row r="1" spans="1:72" s="1" customFormat="1" ht="15" customHeight="1">
      <c r="A1" s="1" t="s">
        <v>0</v>
      </c>
      <c r="B1" s="148" t="s">
        <v>165</v>
      </c>
      <c r="E1" s="151"/>
      <c r="F1" s="150"/>
      <c r="G1" s="151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</row>
    <row r="2" spans="1:72" s="1" customFormat="1" ht="15" customHeight="1">
      <c r="A2" s="1" t="s">
        <v>107</v>
      </c>
      <c r="B2" s="176" t="s">
        <v>634</v>
      </c>
      <c r="E2" s="151"/>
      <c r="F2" s="150"/>
      <c r="G2" s="151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</row>
    <row r="3" spans="1:72" s="2" customFormat="1" ht="12">
      <c r="E3" s="147"/>
      <c r="F3" s="146"/>
      <c r="G3" s="147"/>
      <c r="H3" s="5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</row>
    <row r="4" spans="1:72" s="174" customFormat="1" ht="15.45" customHeight="1">
      <c r="B4" s="152" t="s">
        <v>100</v>
      </c>
      <c r="C4" s="152" t="s">
        <v>2</v>
      </c>
      <c r="D4" s="152" t="s">
        <v>3</v>
      </c>
      <c r="E4" s="152" t="s">
        <v>4</v>
      </c>
      <c r="F4" s="153" t="s">
        <v>5</v>
      </c>
      <c r="G4" s="152" t="s">
        <v>6</v>
      </c>
      <c r="H4" s="10" t="s">
        <v>7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</row>
    <row r="5" spans="1:72" s="174" customFormat="1" ht="11.4">
      <c r="B5" s="21"/>
      <c r="C5" s="285"/>
      <c r="D5" s="22" t="s">
        <v>307</v>
      </c>
      <c r="E5" s="155"/>
      <c r="F5" s="265"/>
      <c r="G5" s="15"/>
      <c r="H5" s="35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</row>
    <row r="6" spans="1:72" s="174" customFormat="1" ht="12" customHeight="1">
      <c r="A6" s="174">
        <v>159</v>
      </c>
      <c r="B6" s="375" t="s">
        <v>308</v>
      </c>
      <c r="C6" s="168"/>
      <c r="D6" s="376" t="s">
        <v>309</v>
      </c>
      <c r="E6" s="161"/>
      <c r="F6" s="161"/>
      <c r="G6" s="63"/>
      <c r="H6" s="63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</row>
    <row r="7" spans="1:72" s="181" customFormat="1" ht="12" customHeight="1">
      <c r="B7" s="46"/>
      <c r="C7" s="94"/>
      <c r="D7" s="94"/>
      <c r="E7" s="42"/>
      <c r="F7" s="48"/>
      <c r="G7" s="51"/>
      <c r="H7" s="52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</row>
    <row r="8" spans="1:72" s="181" customFormat="1" ht="22.8">
      <c r="A8" s="181">
        <v>2765</v>
      </c>
      <c r="B8" s="46" t="s">
        <v>312</v>
      </c>
      <c r="C8" s="95"/>
      <c r="D8" s="379" t="s">
        <v>310</v>
      </c>
      <c r="E8" s="380"/>
      <c r="F8" s="381"/>
      <c r="G8" s="496" t="s">
        <v>311</v>
      </c>
      <c r="H8" s="4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</row>
    <row r="9" spans="1:72" s="181" customFormat="1" ht="12" customHeight="1">
      <c r="B9" s="46"/>
      <c r="C9" s="94"/>
      <c r="D9" s="379"/>
      <c r="E9" s="380"/>
      <c r="F9" s="381"/>
      <c r="G9" s="497" t="s">
        <v>311</v>
      </c>
      <c r="H9" s="419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</row>
    <row r="10" spans="1:72" s="181" customFormat="1" ht="28.2" customHeight="1">
      <c r="A10" s="181">
        <v>2766</v>
      </c>
      <c r="B10" s="46"/>
      <c r="C10" s="95"/>
      <c r="D10" s="379" t="s">
        <v>663</v>
      </c>
      <c r="E10" s="269" t="s">
        <v>42</v>
      </c>
      <c r="F10" s="435">
        <v>6288</v>
      </c>
      <c r="G10" s="497"/>
      <c r="H10" s="480">
        <f>F10*G10</f>
        <v>0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</row>
    <row r="11" spans="1:72" s="181" customFormat="1" ht="12" customHeight="1">
      <c r="B11" s="46"/>
      <c r="C11" s="94"/>
      <c r="D11" s="94"/>
      <c r="E11" s="42"/>
      <c r="F11" s="48"/>
      <c r="G11" s="51"/>
      <c r="H11" s="52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</row>
    <row r="12" spans="1:72" s="181" customFormat="1" ht="12" customHeight="1">
      <c r="A12" s="181">
        <v>2767</v>
      </c>
      <c r="B12" s="91"/>
      <c r="C12" s="95"/>
      <c r="D12" s="96"/>
      <c r="E12" s="42"/>
      <c r="F12" s="48"/>
      <c r="G12" s="51"/>
      <c r="H12" s="51"/>
      <c r="I12" s="177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</row>
    <row r="13" spans="1:72" s="181" customFormat="1" ht="12" customHeight="1">
      <c r="B13" s="91"/>
      <c r="C13" s="94"/>
      <c r="D13" s="94"/>
      <c r="E13" s="42"/>
      <c r="F13" s="48"/>
      <c r="G13" s="51"/>
      <c r="H13" s="52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</row>
    <row r="14" spans="1:72" s="181" customFormat="1" ht="12" customHeight="1">
      <c r="A14" s="181">
        <v>2770</v>
      </c>
      <c r="B14" s="91"/>
      <c r="C14" s="92"/>
      <c r="D14" s="93"/>
      <c r="E14" s="42"/>
      <c r="F14" s="48"/>
      <c r="G14" s="51"/>
      <c r="H14" s="51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</row>
    <row r="15" spans="1:72" s="181" customFormat="1" ht="12" customHeight="1">
      <c r="B15" s="91"/>
      <c r="C15" s="94"/>
      <c r="D15" s="94"/>
      <c r="E15" s="42"/>
      <c r="F15" s="48"/>
      <c r="G15" s="51"/>
      <c r="H15" s="52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</row>
    <row r="16" spans="1:72" s="181" customFormat="1" ht="24" customHeight="1">
      <c r="A16" s="181">
        <v>3610</v>
      </c>
      <c r="B16" s="91"/>
      <c r="C16" s="95"/>
      <c r="D16" s="96"/>
      <c r="E16" s="42"/>
      <c r="F16" s="48"/>
      <c r="G16" s="51"/>
      <c r="H16" s="51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</row>
    <row r="17" spans="1:72" s="181" customFormat="1" ht="12" customHeight="1">
      <c r="B17" s="46"/>
      <c r="C17" s="94"/>
      <c r="D17" s="94"/>
      <c r="E17" s="42"/>
      <c r="F17" s="48"/>
      <c r="G17" s="51"/>
      <c r="H17" s="52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</row>
    <row r="18" spans="1:72" s="181" customFormat="1" ht="24" customHeight="1">
      <c r="A18" s="181">
        <v>2772</v>
      </c>
      <c r="B18" s="46"/>
      <c r="C18" s="95"/>
      <c r="D18" s="96"/>
      <c r="E18" s="42"/>
      <c r="F18" s="48"/>
      <c r="G18" s="65"/>
      <c r="H18" s="51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</row>
    <row r="19" spans="1:72" s="181" customFormat="1" ht="12" customHeight="1">
      <c r="B19" s="46"/>
      <c r="C19" s="94"/>
      <c r="D19" s="94"/>
      <c r="E19" s="42"/>
      <c r="F19" s="48"/>
      <c r="G19" s="51"/>
      <c r="H19" s="52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</row>
    <row r="20" spans="1:72" s="181" customFormat="1" ht="12" customHeight="1">
      <c r="A20" s="181">
        <v>1759</v>
      </c>
      <c r="B20" s="46"/>
      <c r="C20" s="95"/>
      <c r="D20" s="96"/>
      <c r="E20" s="42"/>
      <c r="F20" s="48"/>
      <c r="G20" s="51"/>
      <c r="H20" s="51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</row>
    <row r="21" spans="1:72" s="181" customFormat="1" ht="12" customHeight="1">
      <c r="B21" s="46"/>
      <c r="C21" s="94"/>
      <c r="D21" s="94"/>
      <c r="E21" s="42"/>
      <c r="F21" s="48"/>
      <c r="G21" s="51"/>
      <c r="H21" s="52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</row>
    <row r="22" spans="1:72" s="181" customFormat="1" ht="36" customHeight="1">
      <c r="A22" s="181">
        <v>1760</v>
      </c>
      <c r="B22" s="46"/>
      <c r="C22" s="95"/>
      <c r="D22" s="96"/>
      <c r="E22" s="42"/>
      <c r="F22" s="48"/>
      <c r="G22" s="51"/>
      <c r="H22" s="51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1:72" s="181" customFormat="1" ht="12" customHeight="1">
      <c r="B23" s="46"/>
      <c r="C23" s="94"/>
      <c r="D23" s="94"/>
      <c r="E23" s="42"/>
      <c r="F23" s="48"/>
      <c r="G23" s="51"/>
      <c r="H23" s="52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</row>
    <row r="24" spans="1:72" s="181" customFormat="1" ht="24" customHeight="1">
      <c r="A24" s="181">
        <v>1761</v>
      </c>
      <c r="B24" s="46"/>
      <c r="C24" s="95"/>
      <c r="D24" s="96"/>
      <c r="E24" s="42"/>
      <c r="F24" s="48"/>
      <c r="G24" s="65"/>
      <c r="H24" s="51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</row>
    <row r="25" spans="1:72" s="181" customFormat="1" ht="12" customHeight="1">
      <c r="B25" s="46"/>
      <c r="C25" s="94"/>
      <c r="D25" s="94"/>
      <c r="E25" s="42"/>
      <c r="F25" s="48"/>
      <c r="G25" s="51"/>
      <c r="H25" s="52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</row>
    <row r="26" spans="1:72" s="181" customFormat="1" ht="12" customHeight="1">
      <c r="A26" s="181">
        <v>2810</v>
      </c>
      <c r="B26" s="91"/>
      <c r="C26" s="92"/>
      <c r="D26" s="93"/>
      <c r="E26" s="42"/>
      <c r="F26" s="48"/>
      <c r="G26" s="51"/>
      <c r="H26" s="51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</row>
    <row r="27" spans="1:72" s="181" customFormat="1" ht="12" customHeight="1">
      <c r="B27" s="46"/>
      <c r="C27" s="94"/>
      <c r="D27" s="94"/>
      <c r="E27" s="42"/>
      <c r="F27" s="48"/>
      <c r="G27" s="51"/>
      <c r="H27" s="52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</row>
    <row r="28" spans="1:72" s="181" customFormat="1" ht="48" customHeight="1">
      <c r="A28" s="181">
        <v>2812</v>
      </c>
      <c r="B28" s="46"/>
      <c r="C28" s="95"/>
      <c r="D28" s="96"/>
      <c r="E28" s="42"/>
      <c r="F28" s="48"/>
      <c r="G28" s="51"/>
      <c r="H28" s="51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</row>
    <row r="29" spans="1:72" s="181" customFormat="1" ht="12" customHeight="1">
      <c r="B29" s="46"/>
      <c r="C29" s="94"/>
      <c r="D29" s="94"/>
      <c r="E29" s="42"/>
      <c r="F29" s="48"/>
      <c r="G29" s="51"/>
      <c r="H29" s="52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</row>
    <row r="30" spans="1:72" s="181" customFormat="1" ht="36" customHeight="1">
      <c r="A30" s="181">
        <v>2814</v>
      </c>
      <c r="B30" s="46"/>
      <c r="C30" s="95"/>
      <c r="D30" s="96"/>
      <c r="E30" s="42"/>
      <c r="F30" s="48"/>
      <c r="G30" s="51"/>
      <c r="H30" s="51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</row>
    <row r="31" spans="1:72" s="181" customFormat="1" ht="12" customHeight="1">
      <c r="B31" s="46"/>
      <c r="C31" s="94"/>
      <c r="D31" s="94"/>
      <c r="E31" s="42"/>
      <c r="F31" s="48"/>
      <c r="G31" s="51"/>
      <c r="H31" s="52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</row>
    <row r="32" spans="1:72" s="181" customFormat="1" ht="60" customHeight="1">
      <c r="A32" s="181">
        <v>2816</v>
      </c>
      <c r="B32" s="46"/>
      <c r="C32" s="95"/>
      <c r="D32" s="96"/>
      <c r="E32" s="42"/>
      <c r="F32" s="48"/>
      <c r="G32" s="51"/>
      <c r="H32" s="51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</row>
    <row r="33" spans="2:72" s="181" customFormat="1" ht="12" customHeight="1">
      <c r="B33" s="46"/>
      <c r="C33" s="94"/>
      <c r="D33" s="94"/>
      <c r="E33" s="42"/>
      <c r="F33" s="42"/>
      <c r="G33" s="51"/>
      <c r="H33" s="52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</row>
    <row r="34" spans="2:72" s="181" customFormat="1" ht="11.4">
      <c r="B34" s="216"/>
      <c r="C34" s="121"/>
      <c r="D34" s="43"/>
      <c r="E34" s="45"/>
      <c r="F34" s="44"/>
      <c r="G34" s="53"/>
      <c r="H34" s="68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</row>
    <row r="35" spans="2:72" s="181" customFormat="1" ht="12" customHeight="1">
      <c r="B35" s="46"/>
      <c r="C35" s="94"/>
      <c r="D35" s="94"/>
      <c r="E35" s="42"/>
      <c r="F35" s="42"/>
      <c r="G35" s="51"/>
      <c r="H35" s="52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</row>
    <row r="36" spans="2:72" s="181" customFormat="1" ht="12" customHeight="1">
      <c r="B36" s="46"/>
      <c r="C36" s="94"/>
      <c r="D36" s="93"/>
      <c r="E36" s="99"/>
      <c r="F36" s="100"/>
      <c r="G36" s="69"/>
      <c r="H36" s="70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</row>
    <row r="37" spans="2:72" s="181" customFormat="1" ht="12" customHeight="1">
      <c r="B37" s="46"/>
      <c r="C37" s="94"/>
      <c r="D37" s="101"/>
      <c r="E37" s="102"/>
      <c r="F37" s="102"/>
      <c r="G37" s="51"/>
      <c r="H37" s="70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</row>
    <row r="38" spans="2:72" s="181" customFormat="1" ht="12" customHeight="1">
      <c r="B38" s="46"/>
      <c r="C38" s="94"/>
      <c r="D38" s="103"/>
      <c r="E38" s="99"/>
      <c r="F38" s="48"/>
      <c r="G38" s="51"/>
      <c r="H38" s="68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</row>
    <row r="39" spans="2:72" s="181" customFormat="1" ht="12" customHeight="1">
      <c r="B39" s="46"/>
      <c r="C39" s="94"/>
      <c r="D39" s="101"/>
      <c r="E39" s="99"/>
      <c r="F39" s="105"/>
      <c r="G39" s="51"/>
      <c r="H39" s="68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</row>
    <row r="40" spans="2:72" s="181" customFormat="1" ht="11.4">
      <c r="B40" s="46"/>
      <c r="C40" s="94"/>
      <c r="D40" s="106"/>
      <c r="E40" s="107"/>
      <c r="F40" s="44"/>
      <c r="G40" s="53"/>
      <c r="H40" s="68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</row>
    <row r="41" spans="2:72" s="181" customFormat="1" ht="12" customHeight="1">
      <c r="B41" s="46"/>
      <c r="C41" s="94"/>
      <c r="D41" s="108"/>
      <c r="E41" s="109"/>
      <c r="F41" s="48"/>
      <c r="G41" s="18"/>
      <c r="H41" s="68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</row>
    <row r="42" spans="2:72" s="181" customFormat="1" ht="11.4">
      <c r="B42" s="46"/>
      <c r="C42" s="94"/>
      <c r="D42" s="106"/>
      <c r="E42" s="110"/>
      <c r="F42" s="44"/>
      <c r="G42" s="72"/>
      <c r="H42" s="68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</row>
    <row r="43" spans="2:72" s="181" customFormat="1" ht="12" customHeight="1">
      <c r="B43" s="94"/>
      <c r="C43" s="94"/>
      <c r="D43" s="108"/>
      <c r="E43" s="109"/>
      <c r="F43" s="48"/>
      <c r="G43" s="18"/>
      <c r="H43" s="68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</row>
    <row r="44" spans="2:72" s="181" customFormat="1" ht="12" customHeight="1">
      <c r="B44" s="94"/>
      <c r="C44" s="94"/>
      <c r="D44" s="108"/>
      <c r="E44" s="109"/>
      <c r="F44" s="48"/>
      <c r="G44" s="51"/>
      <c r="H44" s="68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</row>
    <row r="45" spans="2:72" s="181" customFormat="1" ht="12" customHeight="1">
      <c r="B45" s="94"/>
      <c r="C45" s="94"/>
      <c r="D45" s="108"/>
      <c r="E45" s="109"/>
      <c r="F45" s="48"/>
      <c r="G45" s="68"/>
      <c r="H45" s="68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</row>
    <row r="46" spans="2:72" s="181" customFormat="1" ht="12" customHeight="1">
      <c r="B46" s="94"/>
      <c r="C46" s="94"/>
      <c r="D46" s="111"/>
      <c r="E46" s="109"/>
      <c r="F46" s="48"/>
      <c r="G46" s="65"/>
      <c r="H46" s="68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</row>
    <row r="47" spans="2:72" s="181" customFormat="1" ht="12" customHeight="1">
      <c r="B47" s="94"/>
      <c r="C47" s="94"/>
      <c r="D47" s="111"/>
      <c r="E47" s="109"/>
      <c r="F47" s="131"/>
      <c r="G47" s="65"/>
      <c r="H47" s="73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</row>
    <row r="48" spans="2:72" s="181" customFormat="1" ht="12" customHeight="1">
      <c r="B48" s="94"/>
      <c r="C48" s="94"/>
      <c r="D48" s="94"/>
      <c r="E48" s="42"/>
      <c r="F48" s="42"/>
      <c r="G48" s="51"/>
      <c r="H48" s="52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</row>
    <row r="49" spans="1:72" s="181" customFormat="1" ht="12" customHeight="1">
      <c r="B49" s="94"/>
      <c r="C49" s="94"/>
      <c r="D49" s="94"/>
      <c r="E49" s="42"/>
      <c r="F49" s="42"/>
      <c r="G49" s="51"/>
      <c r="H49" s="52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</row>
    <row r="50" spans="1:72" s="181" customFormat="1" ht="12" customHeight="1">
      <c r="B50" s="94"/>
      <c r="C50" s="94"/>
      <c r="D50" s="94"/>
      <c r="E50" s="42"/>
      <c r="F50" s="42"/>
      <c r="G50" s="51"/>
      <c r="H50" s="52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</row>
    <row r="51" spans="1:72" s="181" customFormat="1" ht="12" customHeight="1">
      <c r="B51" s="94"/>
      <c r="C51" s="94"/>
      <c r="D51" s="94"/>
      <c r="E51" s="42"/>
      <c r="F51" s="42"/>
      <c r="G51" s="51"/>
      <c r="H51" s="52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</row>
    <row r="52" spans="1:72" s="174" customFormat="1" ht="12" customHeight="1">
      <c r="B52" s="134"/>
      <c r="C52" s="134"/>
      <c r="D52" s="134"/>
      <c r="E52" s="136"/>
      <c r="F52" s="136"/>
      <c r="G52" s="75"/>
      <c r="H52" s="76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</row>
    <row r="53" spans="1:72" s="174" customFormat="1" ht="11.4">
      <c r="B53" s="138" t="s">
        <v>668</v>
      </c>
      <c r="C53" s="139"/>
      <c r="D53" s="140"/>
      <c r="E53" s="199"/>
      <c r="F53" s="142"/>
      <c r="G53" s="15"/>
      <c r="H53" s="7">
        <f>SUM(H6:H52)</f>
        <v>0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</row>
    <row r="54" spans="1:72" s="2" customFormat="1" ht="12" customHeight="1">
      <c r="D54" s="144">
        <v>401</v>
      </c>
      <c r="E54" s="147"/>
      <c r="F54" s="146"/>
      <c r="G54" s="147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</row>
    <row r="55" spans="1:72" s="2" customFormat="1" ht="12" customHeight="1">
      <c r="B55" s="148" t="s">
        <v>165</v>
      </c>
      <c r="C55" s="1"/>
      <c r="D55" s="1"/>
      <c r="E55" s="151"/>
      <c r="F55" s="150"/>
      <c r="G55" s="151"/>
      <c r="H55" s="1"/>
      <c r="I55" s="175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</row>
    <row r="56" spans="1:72" s="1" customFormat="1" ht="15" customHeight="1">
      <c r="B56" s="176" t="s">
        <v>634</v>
      </c>
      <c r="E56" s="151"/>
      <c r="F56" s="150"/>
      <c r="G56" s="151"/>
      <c r="I56" s="175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</row>
    <row r="57" spans="1:72" s="1" customFormat="1" ht="13.8">
      <c r="B57" s="2"/>
      <c r="C57" s="2"/>
      <c r="D57" s="2"/>
      <c r="E57" s="147"/>
      <c r="F57" s="146"/>
      <c r="G57" s="147"/>
      <c r="H57" s="2"/>
      <c r="I57" s="175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</row>
    <row r="58" spans="1:72" s="2" customFormat="1" ht="12">
      <c r="B58" s="152" t="s">
        <v>1</v>
      </c>
      <c r="C58" s="152" t="s">
        <v>2</v>
      </c>
      <c r="D58" s="152" t="s">
        <v>3</v>
      </c>
      <c r="E58" s="152" t="s">
        <v>4</v>
      </c>
      <c r="F58" s="153" t="s">
        <v>5</v>
      </c>
      <c r="G58" s="152" t="s">
        <v>6</v>
      </c>
      <c r="H58" s="10" t="s">
        <v>7</v>
      </c>
      <c r="I58" s="175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</row>
    <row r="59" spans="1:72" s="174" customFormat="1" ht="15.45" customHeight="1">
      <c r="B59" s="21"/>
      <c r="C59" s="264"/>
      <c r="D59" s="20" t="s">
        <v>380</v>
      </c>
      <c r="E59" s="143"/>
      <c r="F59" s="265"/>
      <c r="G59" s="15"/>
      <c r="H59" s="354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</row>
    <row r="60" spans="1:72" s="174" customFormat="1" ht="20.100000000000001" customHeight="1">
      <c r="B60" s="266" t="s">
        <v>371</v>
      </c>
      <c r="C60" s="163"/>
      <c r="D60" s="267" t="s">
        <v>350</v>
      </c>
      <c r="E60" s="380"/>
      <c r="F60" s="386"/>
      <c r="G60" s="419"/>
      <c r="H60" s="419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</row>
    <row r="61" spans="1:72" s="174" customFormat="1" ht="12" customHeight="1">
      <c r="A61" s="174">
        <v>282</v>
      </c>
      <c r="B61" s="387"/>
      <c r="C61" s="121"/>
      <c r="D61" s="380"/>
      <c r="E61" s="380"/>
      <c r="F61" s="386"/>
      <c r="G61" s="419"/>
      <c r="H61" s="419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</row>
    <row r="62" spans="1:72" s="174" customFormat="1" ht="12" customHeight="1">
      <c r="B62" s="266" t="s">
        <v>370</v>
      </c>
      <c r="C62" s="121"/>
      <c r="D62" s="267" t="s">
        <v>351</v>
      </c>
      <c r="E62" s="380"/>
      <c r="F62" s="386"/>
      <c r="G62" s="492"/>
      <c r="H62" s="419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</row>
    <row r="63" spans="1:72" s="174" customFormat="1" ht="11.4">
      <c r="A63" s="174">
        <v>283</v>
      </c>
      <c r="B63" s="387"/>
      <c r="C63" s="121"/>
      <c r="D63" s="380"/>
      <c r="E63" s="380"/>
      <c r="F63" s="386"/>
      <c r="G63" s="492"/>
      <c r="H63" s="419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</row>
    <row r="64" spans="1:72" s="174" customFormat="1" ht="12" customHeight="1">
      <c r="B64" s="387"/>
      <c r="C64" s="121"/>
      <c r="D64" s="267" t="s">
        <v>352</v>
      </c>
      <c r="E64" s="380"/>
      <c r="F64" s="386"/>
      <c r="G64" s="492"/>
      <c r="H64" s="419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</row>
    <row r="65" spans="1:72" s="174" customFormat="1" ht="11.4">
      <c r="A65" s="174">
        <v>284</v>
      </c>
      <c r="B65" s="387"/>
      <c r="C65" s="121"/>
      <c r="D65" s="380"/>
      <c r="E65" s="380"/>
      <c r="F65" s="386"/>
      <c r="G65" s="492"/>
      <c r="H65" s="419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</row>
    <row r="66" spans="1:72" s="174" customFormat="1" ht="12" customHeight="1">
      <c r="B66" s="387"/>
      <c r="C66" s="121"/>
      <c r="D66" s="267" t="s">
        <v>353</v>
      </c>
      <c r="E66" s="269" t="s">
        <v>15</v>
      </c>
      <c r="F66" s="384">
        <v>104</v>
      </c>
      <c r="G66" s="498"/>
      <c r="H66" s="480">
        <f>F66*G66</f>
        <v>0</v>
      </c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</row>
    <row r="67" spans="1:72" s="174" customFormat="1" ht="11.4">
      <c r="A67" s="174">
        <v>285</v>
      </c>
      <c r="B67" s="387"/>
      <c r="C67" s="121"/>
      <c r="D67" s="267"/>
      <c r="E67" s="269"/>
      <c r="F67" s="384"/>
      <c r="G67" s="498"/>
      <c r="H67" s="418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</row>
    <row r="68" spans="1:72" s="174" customFormat="1" ht="12" customHeight="1">
      <c r="B68" s="387"/>
      <c r="C68" s="121"/>
      <c r="D68" s="267" t="s">
        <v>354</v>
      </c>
      <c r="E68" s="269" t="s">
        <v>15</v>
      </c>
      <c r="F68" s="384">
        <v>74</v>
      </c>
      <c r="G68" s="498"/>
      <c r="H68" s="480">
        <f>F68*G68</f>
        <v>0</v>
      </c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</row>
    <row r="69" spans="1:72" s="174" customFormat="1" ht="11.4">
      <c r="A69" s="174">
        <v>286</v>
      </c>
      <c r="B69" s="387"/>
      <c r="C69" s="121"/>
      <c r="D69" s="380"/>
      <c r="E69" s="380"/>
      <c r="F69" s="384"/>
      <c r="G69" s="499"/>
      <c r="H69" s="419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</row>
    <row r="70" spans="1:72" s="174" customFormat="1" ht="12" customHeight="1">
      <c r="B70" s="387"/>
      <c r="C70" s="121"/>
      <c r="D70" s="267" t="s">
        <v>355</v>
      </c>
      <c r="E70" s="269" t="s">
        <v>15</v>
      </c>
      <c r="F70" s="384">
        <v>36</v>
      </c>
      <c r="G70" s="498"/>
      <c r="H70" s="480">
        <f>F70*G70</f>
        <v>0</v>
      </c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</row>
    <row r="71" spans="1:72" s="174" customFormat="1" ht="11.4">
      <c r="A71" s="174">
        <v>288</v>
      </c>
      <c r="B71" s="387"/>
      <c r="C71" s="121"/>
      <c r="D71" s="380"/>
      <c r="E71" s="380"/>
      <c r="F71" s="384"/>
      <c r="G71" s="499"/>
      <c r="H71" s="419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</row>
    <row r="72" spans="1:72" s="174" customFormat="1" ht="12" customHeight="1">
      <c r="B72" s="387" t="s">
        <v>372</v>
      </c>
      <c r="C72" s="121"/>
      <c r="D72" s="388" t="s">
        <v>356</v>
      </c>
      <c r="E72" s="119"/>
      <c r="F72" s="384"/>
      <c r="G72" s="499"/>
      <c r="H72" s="419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</row>
    <row r="73" spans="1:72" s="174" customFormat="1" ht="11.4">
      <c r="A73" s="174">
        <v>289</v>
      </c>
      <c r="B73" s="387"/>
      <c r="C73" s="121"/>
      <c r="D73" s="388"/>
      <c r="E73" s="119"/>
      <c r="F73" s="384"/>
      <c r="G73" s="499"/>
      <c r="H73" s="419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</row>
    <row r="74" spans="1:72" s="174" customFormat="1" ht="12" customHeight="1">
      <c r="B74" s="387"/>
      <c r="C74" s="121"/>
      <c r="D74" s="388" t="s">
        <v>357</v>
      </c>
      <c r="E74" s="269" t="s">
        <v>15</v>
      </c>
      <c r="F74" s="384">
        <v>49</v>
      </c>
      <c r="G74" s="499"/>
      <c r="H74" s="480">
        <f>F74*G74</f>
        <v>0</v>
      </c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</row>
    <row r="75" spans="1:72" s="174" customFormat="1" ht="11.4">
      <c r="A75" s="174">
        <v>290</v>
      </c>
      <c r="B75" s="387"/>
      <c r="C75" s="121"/>
      <c r="D75" s="388"/>
      <c r="E75" s="119"/>
      <c r="F75" s="384"/>
      <c r="G75" s="499"/>
      <c r="H75" s="419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</row>
    <row r="76" spans="1:72" s="174" customFormat="1" ht="22.8">
      <c r="B76" s="387" t="s">
        <v>373</v>
      </c>
      <c r="C76" s="121"/>
      <c r="D76" s="379" t="s">
        <v>358</v>
      </c>
      <c r="E76" s="119"/>
      <c r="F76" s="384"/>
      <c r="G76" s="499"/>
      <c r="H76" s="419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</row>
    <row r="77" spans="1:72" s="174" customFormat="1" ht="11.4">
      <c r="A77" s="174">
        <v>291</v>
      </c>
      <c r="B77" s="387"/>
      <c r="C77" s="121"/>
      <c r="D77" s="388"/>
      <c r="E77" s="119"/>
      <c r="F77" s="384"/>
      <c r="G77" s="499"/>
      <c r="H77" s="419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</row>
    <row r="78" spans="1:72" s="174" customFormat="1" ht="22.8">
      <c r="B78" s="387"/>
      <c r="C78" s="121"/>
      <c r="D78" s="379" t="s">
        <v>359</v>
      </c>
      <c r="E78" s="269" t="s">
        <v>15</v>
      </c>
      <c r="F78" s="384">
        <v>81</v>
      </c>
      <c r="G78" s="499"/>
      <c r="H78" s="480">
        <f>F78*G78</f>
        <v>0</v>
      </c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</row>
    <row r="79" spans="1:72" s="174" customFormat="1" ht="11.4">
      <c r="A79" s="174">
        <v>293</v>
      </c>
      <c r="B79" s="387"/>
      <c r="C79" s="47"/>
      <c r="D79" s="388"/>
      <c r="E79" s="119"/>
      <c r="F79" s="384"/>
      <c r="G79" s="499" t="s">
        <v>311</v>
      </c>
      <c r="H79" s="419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</row>
    <row r="80" spans="1:72" s="174" customFormat="1" ht="12" customHeight="1">
      <c r="B80" s="387" t="s">
        <v>374</v>
      </c>
      <c r="C80" s="43"/>
      <c r="D80" s="379" t="s">
        <v>360</v>
      </c>
      <c r="E80" s="119"/>
      <c r="F80" s="384"/>
      <c r="G80" s="499" t="s">
        <v>311</v>
      </c>
      <c r="H80" s="419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</row>
    <row r="81" spans="1:72" s="174" customFormat="1" ht="12" customHeight="1">
      <c r="A81" s="174">
        <v>294</v>
      </c>
      <c r="B81" s="387"/>
      <c r="C81" s="47"/>
      <c r="D81" s="388"/>
      <c r="E81" s="119"/>
      <c r="F81" s="384"/>
      <c r="G81" s="499"/>
      <c r="H81" s="419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</row>
    <row r="82" spans="1:72" s="174" customFormat="1" ht="12" customHeight="1">
      <c r="B82" s="387"/>
      <c r="C82" s="43"/>
      <c r="D82" s="388" t="s">
        <v>662</v>
      </c>
      <c r="E82" s="269" t="s">
        <v>15</v>
      </c>
      <c r="F82" s="384">
        <v>49</v>
      </c>
      <c r="G82" s="499"/>
      <c r="H82" s="480">
        <f>F82*G82</f>
        <v>0</v>
      </c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</row>
    <row r="83" spans="1:72" s="174" customFormat="1" ht="11.4">
      <c r="A83" s="174">
        <v>295</v>
      </c>
      <c r="B83" s="387"/>
      <c r="C83" s="47"/>
      <c r="D83" s="388"/>
      <c r="E83" s="119"/>
      <c r="F83" s="384"/>
      <c r="G83" s="499"/>
      <c r="H83" s="419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</row>
    <row r="84" spans="1:72" s="174" customFormat="1" ht="12" customHeight="1">
      <c r="B84" s="387" t="s">
        <v>375</v>
      </c>
      <c r="C84" s="43"/>
      <c r="D84" s="388" t="s">
        <v>362</v>
      </c>
      <c r="E84" s="119"/>
      <c r="F84" s="384"/>
      <c r="G84" s="499"/>
      <c r="H84" s="419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</row>
    <row r="85" spans="1:72" s="174" customFormat="1" ht="11.4">
      <c r="A85" s="174">
        <v>296</v>
      </c>
      <c r="B85" s="387"/>
      <c r="C85" s="47"/>
      <c r="D85" s="388"/>
      <c r="E85" s="119"/>
      <c r="F85" s="384"/>
      <c r="G85" s="499"/>
      <c r="H85" s="419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</row>
    <row r="86" spans="1:72" s="174" customFormat="1" ht="45.6">
      <c r="B86" s="387"/>
      <c r="C86" s="43"/>
      <c r="D86" s="379" t="s">
        <v>363</v>
      </c>
      <c r="E86" s="119" t="s">
        <v>72</v>
      </c>
      <c r="F86" s="384">
        <v>140</v>
      </c>
      <c r="G86" s="499"/>
      <c r="H86" s="480">
        <f>F86*G86</f>
        <v>0</v>
      </c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</row>
    <row r="87" spans="1:72" s="174" customFormat="1" ht="11.4">
      <c r="A87" s="174">
        <v>297</v>
      </c>
      <c r="B87" s="387"/>
      <c r="C87" s="47"/>
      <c r="D87" s="379"/>
      <c r="E87" s="119"/>
      <c r="F87" s="384"/>
      <c r="G87" s="498"/>
      <c r="H87" s="418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</row>
    <row r="88" spans="1:72" s="174" customFormat="1" ht="34.200000000000003">
      <c r="B88" s="387" t="s">
        <v>376</v>
      </c>
      <c r="C88" s="43"/>
      <c r="D88" s="379" t="s">
        <v>364</v>
      </c>
      <c r="E88" s="269" t="s">
        <v>42</v>
      </c>
      <c r="F88" s="384">
        <v>532</v>
      </c>
      <c r="G88" s="498"/>
      <c r="H88" s="480">
        <f>F88*G88</f>
        <v>0</v>
      </c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</row>
    <row r="89" spans="1:72" s="174" customFormat="1" ht="11.4">
      <c r="A89" s="174">
        <v>300</v>
      </c>
      <c r="B89" s="387"/>
      <c r="C89" s="47"/>
      <c r="D89" s="388"/>
      <c r="E89" s="119"/>
      <c r="F89" s="384"/>
      <c r="G89" s="498"/>
      <c r="H89" s="418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</row>
    <row r="90" spans="1:72" s="174" customFormat="1" ht="11.4">
      <c r="B90" s="389" t="s">
        <v>377</v>
      </c>
      <c r="C90" s="43"/>
      <c r="D90" s="388" t="s">
        <v>365</v>
      </c>
      <c r="E90" s="119"/>
      <c r="F90" s="384"/>
      <c r="G90" s="498"/>
      <c r="H90" s="418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</row>
    <row r="91" spans="1:72" s="174" customFormat="1" ht="11.4">
      <c r="A91" s="174">
        <v>305</v>
      </c>
      <c r="B91" s="266"/>
      <c r="C91" s="47"/>
      <c r="D91" s="379"/>
      <c r="E91" s="119"/>
      <c r="F91" s="384"/>
      <c r="G91" s="498"/>
      <c r="H91" s="418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</row>
    <row r="92" spans="1:72" s="174" customFormat="1" ht="34.200000000000003">
      <c r="B92" s="387"/>
      <c r="C92" s="43"/>
      <c r="D92" s="379" t="s">
        <v>366</v>
      </c>
      <c r="E92" s="269" t="s">
        <v>42</v>
      </c>
      <c r="F92" s="384">
        <v>532</v>
      </c>
      <c r="G92" s="499"/>
      <c r="H92" s="480">
        <f>F92*G92</f>
        <v>0</v>
      </c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</row>
    <row r="93" spans="1:72" s="174" customFormat="1" ht="12" customHeight="1">
      <c r="A93" s="174">
        <v>306</v>
      </c>
      <c r="B93" s="266"/>
      <c r="C93" s="47"/>
      <c r="D93" s="379"/>
      <c r="E93" s="119"/>
      <c r="F93" s="384"/>
      <c r="G93" s="499" t="s">
        <v>311</v>
      </c>
      <c r="H93" s="419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</row>
    <row r="94" spans="1:72" s="174" customFormat="1" ht="11.4">
      <c r="B94" s="389" t="s">
        <v>378</v>
      </c>
      <c r="C94" s="43"/>
      <c r="D94" s="380" t="s">
        <v>367</v>
      </c>
      <c r="E94" s="390" t="s">
        <v>44</v>
      </c>
      <c r="F94" s="384">
        <v>4</v>
      </c>
      <c r="G94" s="499"/>
      <c r="H94" s="480">
        <f>F94*G94</f>
        <v>0</v>
      </c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</row>
    <row r="95" spans="1:72" s="174" customFormat="1" ht="12" customHeight="1">
      <c r="A95" s="174">
        <v>308</v>
      </c>
      <c r="B95" s="387"/>
      <c r="C95" s="47"/>
      <c r="D95" s="267"/>
      <c r="E95" s="269"/>
      <c r="F95" s="384"/>
      <c r="G95" s="498"/>
      <c r="H95" s="418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</row>
    <row r="96" spans="1:72" s="174" customFormat="1" ht="12" customHeight="1">
      <c r="B96" s="389" t="s">
        <v>379</v>
      </c>
      <c r="C96" s="43"/>
      <c r="D96" s="380" t="s">
        <v>368</v>
      </c>
      <c r="E96" s="380"/>
      <c r="F96" s="384"/>
      <c r="G96" s="499"/>
      <c r="H96" s="419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</row>
    <row r="97" spans="1:72" s="174" customFormat="1" ht="11.4">
      <c r="A97" s="174">
        <v>309</v>
      </c>
      <c r="B97" s="47"/>
      <c r="C97" s="47"/>
      <c r="D97" s="267"/>
      <c r="E97" s="269"/>
      <c r="F97" s="384"/>
      <c r="G97" s="498"/>
      <c r="H97" s="418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</row>
    <row r="98" spans="1:72" s="174" customFormat="1" ht="12" customHeight="1">
      <c r="B98" s="43"/>
      <c r="C98" s="43"/>
      <c r="D98" s="388" t="s">
        <v>369</v>
      </c>
      <c r="E98" s="269" t="s">
        <v>15</v>
      </c>
      <c r="F98" s="384">
        <v>8</v>
      </c>
      <c r="G98" s="499"/>
      <c r="H98" s="480">
        <f>F98*G98</f>
        <v>0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</row>
    <row r="99" spans="1:72" s="174" customFormat="1" ht="24" customHeight="1">
      <c r="A99" s="174">
        <v>310</v>
      </c>
      <c r="B99" s="47"/>
      <c r="C99" s="47"/>
      <c r="D99" s="47"/>
      <c r="E99" s="42"/>
      <c r="F99" s="42"/>
      <c r="G99" s="52"/>
      <c r="H99" s="52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</row>
    <row r="100" spans="1:72" s="174" customFormat="1" ht="12" customHeight="1">
      <c r="B100" s="43"/>
      <c r="C100" s="43"/>
      <c r="D100" s="43"/>
      <c r="E100" s="42"/>
      <c r="F100" s="42"/>
      <c r="G100" s="54"/>
      <c r="H100" s="54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</row>
    <row r="101" spans="1:72" s="174" customFormat="1" ht="24" customHeight="1">
      <c r="A101" s="174">
        <v>311</v>
      </c>
      <c r="B101" s="47"/>
      <c r="C101" s="47"/>
      <c r="D101" s="47"/>
      <c r="E101" s="42"/>
      <c r="F101" s="42"/>
      <c r="G101" s="52"/>
      <c r="H101" s="52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</row>
    <row r="102" spans="1:72" s="174" customFormat="1" ht="12" customHeight="1">
      <c r="B102" s="43"/>
      <c r="C102" s="43"/>
      <c r="D102" s="43"/>
      <c r="E102" s="42"/>
      <c r="F102" s="42"/>
      <c r="G102" s="54"/>
      <c r="H102" s="54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</row>
    <row r="103" spans="1:72" s="174" customFormat="1" ht="24" customHeight="1">
      <c r="A103" s="174">
        <v>312</v>
      </c>
      <c r="B103" s="47"/>
      <c r="C103" s="47"/>
      <c r="D103" s="47"/>
      <c r="E103" s="42"/>
      <c r="F103" s="42"/>
      <c r="G103" s="52"/>
      <c r="H103" s="52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</row>
    <row r="104" spans="1:72" s="174" customFormat="1" ht="12" customHeight="1">
      <c r="B104" s="43"/>
      <c r="C104" s="43"/>
      <c r="D104" s="43"/>
      <c r="E104" s="42"/>
      <c r="F104" s="42"/>
      <c r="G104" s="54"/>
      <c r="H104" s="54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</row>
    <row r="105" spans="1:72" s="174" customFormat="1" ht="24" customHeight="1">
      <c r="A105" s="174">
        <v>313</v>
      </c>
      <c r="B105" s="47"/>
      <c r="C105" s="47"/>
      <c r="D105" s="47"/>
      <c r="E105" s="42"/>
      <c r="F105" s="42"/>
      <c r="G105" s="52"/>
      <c r="H105" s="52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</row>
    <row r="106" spans="1:72" s="174" customFormat="1" ht="12" customHeight="1">
      <c r="B106" s="43"/>
      <c r="C106" s="43"/>
      <c r="D106" s="43"/>
      <c r="E106" s="42"/>
      <c r="F106" s="42"/>
      <c r="G106" s="54"/>
      <c r="H106" s="54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</row>
    <row r="107" spans="1:72" s="174" customFormat="1" ht="12" customHeight="1">
      <c r="B107" s="47"/>
      <c r="C107" s="47"/>
      <c r="D107" s="47"/>
      <c r="E107" s="42"/>
      <c r="F107" s="42"/>
      <c r="G107" s="52"/>
      <c r="H107" s="52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</row>
    <row r="108" spans="1:72" s="174" customFormat="1" ht="12" customHeight="1">
      <c r="B108" s="43"/>
      <c r="C108" s="43"/>
      <c r="D108" s="43"/>
      <c r="E108" s="42"/>
      <c r="F108" s="42"/>
      <c r="G108" s="54"/>
      <c r="H108" s="54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</row>
    <row r="109" spans="1:72" s="174" customFormat="1" ht="12" customHeight="1">
      <c r="B109" s="47"/>
      <c r="C109" s="47"/>
      <c r="D109" s="47"/>
      <c r="E109" s="42"/>
      <c r="F109" s="42"/>
      <c r="G109" s="52"/>
      <c r="H109" s="52"/>
      <c r="I109" s="178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</row>
    <row r="110" spans="1:72" s="174" customFormat="1" ht="12" customHeight="1">
      <c r="B110" s="137"/>
      <c r="C110" s="137"/>
      <c r="D110" s="137"/>
      <c r="E110" s="136"/>
      <c r="F110" s="136"/>
      <c r="G110" s="76"/>
      <c r="H110" s="76"/>
      <c r="I110" s="180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</row>
    <row r="111" spans="1:72" s="174" customFormat="1" ht="12" customHeight="1">
      <c r="B111" s="138" t="s">
        <v>666</v>
      </c>
      <c r="C111" s="172"/>
      <c r="D111" s="173"/>
      <c r="E111" s="156"/>
      <c r="F111" s="142"/>
      <c r="G111" s="14"/>
      <c r="H111" s="7">
        <f>SUM(H60:H110)</f>
        <v>0</v>
      </c>
      <c r="I111" s="180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</row>
    <row r="112" spans="1:72" s="174" customFormat="1" ht="12" customHeight="1">
      <c r="B112" s="2"/>
      <c r="C112" s="2"/>
      <c r="D112" s="144">
        <v>402</v>
      </c>
      <c r="E112" s="392"/>
      <c r="F112" s="146"/>
      <c r="G112" s="147"/>
      <c r="H112" s="2"/>
      <c r="I112" s="178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</row>
    <row r="113" spans="1:72" s="174" customFormat="1" ht="12" customHeight="1">
      <c r="B113" s="148" t="s">
        <v>165</v>
      </c>
      <c r="C113" s="1"/>
      <c r="D113" s="1"/>
      <c r="E113" s="151"/>
      <c r="F113" s="150"/>
      <c r="G113" s="151"/>
      <c r="H113" s="1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</row>
    <row r="114" spans="1:72" s="174" customFormat="1" ht="12" customHeight="1">
      <c r="B114" s="176" t="s">
        <v>634</v>
      </c>
      <c r="C114" s="1"/>
      <c r="D114" s="1"/>
      <c r="E114" s="151"/>
      <c r="F114" s="150"/>
      <c r="G114" s="151"/>
      <c r="H114" s="1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</row>
    <row r="115" spans="1:72" s="174" customFormat="1" ht="12" customHeight="1">
      <c r="B115" s="2"/>
      <c r="C115" s="2"/>
      <c r="D115" s="2"/>
      <c r="E115" s="147"/>
      <c r="F115" s="146"/>
      <c r="G115" s="147"/>
      <c r="H115" s="2"/>
      <c r="I115" s="177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</row>
    <row r="116" spans="1:72" s="174" customFormat="1" ht="20.100000000000001" customHeight="1">
      <c r="B116" s="152" t="s">
        <v>1</v>
      </c>
      <c r="C116" s="152" t="s">
        <v>2</v>
      </c>
      <c r="D116" s="152" t="s">
        <v>3</v>
      </c>
      <c r="E116" s="152" t="s">
        <v>4</v>
      </c>
      <c r="F116" s="153" t="s">
        <v>5</v>
      </c>
      <c r="G116" s="152" t="s">
        <v>6</v>
      </c>
      <c r="H116" s="10" t="s">
        <v>7</v>
      </c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</row>
    <row r="117" spans="1:72" s="2" customFormat="1" ht="12">
      <c r="B117" s="21"/>
      <c r="C117" s="285"/>
      <c r="D117" s="20" t="s">
        <v>381</v>
      </c>
      <c r="E117" s="143"/>
      <c r="F117" s="265"/>
      <c r="G117" s="15"/>
      <c r="H117" s="354"/>
      <c r="I117" s="175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</row>
    <row r="118" spans="1:72" s="1" customFormat="1" ht="15" customHeight="1">
      <c r="B118" s="266" t="s">
        <v>399</v>
      </c>
      <c r="C118" s="160"/>
      <c r="D118" s="267" t="s">
        <v>226</v>
      </c>
      <c r="E118" s="380"/>
      <c r="F118" s="386"/>
      <c r="G118" s="419"/>
      <c r="H118" s="419"/>
      <c r="I118" s="175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</row>
    <row r="119" spans="1:72" s="1" customFormat="1" ht="15" customHeight="1">
      <c r="B119" s="387"/>
      <c r="C119" s="47"/>
      <c r="D119" s="380"/>
      <c r="E119" s="380"/>
      <c r="F119" s="386"/>
      <c r="G119" s="419"/>
      <c r="H119" s="419"/>
      <c r="I119" s="175"/>
      <c r="J119" s="175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</row>
    <row r="120" spans="1:72" s="2" customFormat="1" ht="12">
      <c r="B120" s="266" t="s">
        <v>400</v>
      </c>
      <c r="C120" s="42"/>
      <c r="D120" s="267" t="s">
        <v>382</v>
      </c>
      <c r="E120" s="380"/>
      <c r="F120" s="386"/>
      <c r="G120" s="419"/>
      <c r="H120" s="419"/>
      <c r="I120" s="175"/>
      <c r="J120" s="175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</row>
    <row r="121" spans="1:72" s="174" customFormat="1" ht="15.45" customHeight="1">
      <c r="B121" s="387"/>
      <c r="C121" s="47"/>
      <c r="D121" s="380"/>
      <c r="E121" s="380"/>
      <c r="F121" s="386"/>
      <c r="G121" s="419"/>
      <c r="H121" s="419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</row>
    <row r="122" spans="1:72" s="174" customFormat="1" ht="22.8">
      <c r="B122" s="387"/>
      <c r="C122" s="42" t="s">
        <v>13</v>
      </c>
      <c r="D122" s="267" t="s">
        <v>383</v>
      </c>
      <c r="E122" s="380"/>
      <c r="F122" s="386"/>
      <c r="G122" s="492"/>
      <c r="H122" s="419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</row>
    <row r="123" spans="1:72" s="174" customFormat="1" ht="12" customHeight="1">
      <c r="A123" s="174">
        <v>327</v>
      </c>
      <c r="B123" s="387"/>
      <c r="C123" s="47"/>
      <c r="D123" s="380"/>
      <c r="E123" s="380"/>
      <c r="F123" s="386"/>
      <c r="G123" s="492"/>
      <c r="H123" s="419"/>
      <c r="I123" s="175"/>
      <c r="J123" s="181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</row>
    <row r="124" spans="1:72" s="174" customFormat="1" ht="12" customHeight="1">
      <c r="B124" s="387"/>
      <c r="C124" s="42" t="s">
        <v>13</v>
      </c>
      <c r="D124" s="267" t="s">
        <v>353</v>
      </c>
      <c r="E124" s="269" t="s">
        <v>15</v>
      </c>
      <c r="F124" s="384">
        <v>39</v>
      </c>
      <c r="G124" s="496"/>
      <c r="H124" s="480">
        <f>F124*G124</f>
        <v>0</v>
      </c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</row>
    <row r="125" spans="1:72" s="174" customFormat="1" ht="24" customHeight="1">
      <c r="A125" s="174">
        <v>329</v>
      </c>
      <c r="B125" s="387"/>
      <c r="C125" s="47"/>
      <c r="D125" s="380"/>
      <c r="E125" s="380"/>
      <c r="F125" s="384"/>
      <c r="G125" s="497"/>
      <c r="H125" s="419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</row>
    <row r="126" spans="1:72" s="174" customFormat="1" ht="12" customHeight="1">
      <c r="B126" s="387"/>
      <c r="C126" s="42" t="s">
        <v>13</v>
      </c>
      <c r="D126" s="267" t="s">
        <v>384</v>
      </c>
      <c r="E126" s="269" t="s">
        <v>15</v>
      </c>
      <c r="F126" s="384">
        <v>42</v>
      </c>
      <c r="G126" s="496"/>
      <c r="H126" s="480">
        <f>F126*G126</f>
        <v>0</v>
      </c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</row>
    <row r="127" spans="1:72" s="174" customFormat="1" ht="12" customHeight="1">
      <c r="B127" s="387"/>
      <c r="C127" s="47"/>
      <c r="D127" s="380"/>
      <c r="E127" s="380"/>
      <c r="F127" s="384"/>
      <c r="G127" s="497"/>
      <c r="H127" s="419"/>
      <c r="I127" s="175"/>
      <c r="J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</row>
    <row r="128" spans="1:72" s="174" customFormat="1" ht="12" customHeight="1">
      <c r="B128" s="387"/>
      <c r="C128" s="42"/>
      <c r="D128" s="267" t="s">
        <v>385</v>
      </c>
      <c r="E128" s="269" t="s">
        <v>15</v>
      </c>
      <c r="F128" s="384">
        <v>16</v>
      </c>
      <c r="G128" s="496"/>
      <c r="H128" s="480">
        <f>F128*G128</f>
        <v>0</v>
      </c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</row>
    <row r="129" spans="2:72" s="174" customFormat="1" ht="12" customHeight="1">
      <c r="B129" s="387"/>
      <c r="C129" s="47"/>
      <c r="D129" s="380"/>
      <c r="E129" s="380"/>
      <c r="F129" s="384"/>
      <c r="G129" s="497"/>
      <c r="H129" s="419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</row>
    <row r="130" spans="2:72" s="174" customFormat="1" ht="12" customHeight="1">
      <c r="B130" s="266" t="s">
        <v>401</v>
      </c>
      <c r="C130" s="42" t="s">
        <v>13</v>
      </c>
      <c r="D130" s="267" t="s">
        <v>386</v>
      </c>
      <c r="E130" s="380"/>
      <c r="F130" s="384"/>
      <c r="G130" s="497"/>
      <c r="H130" s="419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</row>
    <row r="131" spans="2:72" s="174" customFormat="1" ht="11.4">
      <c r="B131" s="387"/>
      <c r="C131" s="47"/>
      <c r="D131" s="380"/>
      <c r="E131" s="380"/>
      <c r="F131" s="384"/>
      <c r="G131" s="497"/>
      <c r="H131" s="419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</row>
    <row r="132" spans="2:72" s="174" customFormat="1" ht="12" customHeight="1">
      <c r="B132" s="387"/>
      <c r="C132" s="42" t="s">
        <v>13</v>
      </c>
      <c r="D132" s="267" t="s">
        <v>387</v>
      </c>
      <c r="E132" s="269" t="s">
        <v>15</v>
      </c>
      <c r="F132" s="384">
        <v>28</v>
      </c>
      <c r="G132" s="496"/>
      <c r="H132" s="480">
        <f>F132*G132</f>
        <v>0</v>
      </c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</row>
    <row r="133" spans="2:72" s="174" customFormat="1" ht="12" customHeight="1">
      <c r="B133" s="387"/>
      <c r="C133" s="47"/>
      <c r="D133" s="380"/>
      <c r="E133" s="380"/>
      <c r="F133" s="384"/>
      <c r="G133" s="497"/>
      <c r="H133" s="419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</row>
    <row r="134" spans="2:72" s="174" customFormat="1" ht="11.4">
      <c r="B134" s="387"/>
      <c r="C134" s="42"/>
      <c r="D134" s="267" t="s">
        <v>388</v>
      </c>
      <c r="E134" s="269" t="s">
        <v>15</v>
      </c>
      <c r="F134" s="384">
        <v>53</v>
      </c>
      <c r="G134" s="496"/>
      <c r="H134" s="480">
        <f>F134*G134</f>
        <v>0</v>
      </c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</row>
    <row r="135" spans="2:72" s="174" customFormat="1" ht="12" customHeight="1">
      <c r="B135" s="387"/>
      <c r="C135" s="47"/>
      <c r="D135" s="380"/>
      <c r="E135" s="380"/>
      <c r="F135" s="384"/>
      <c r="G135" s="497"/>
      <c r="H135" s="419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  <c r="BT135" s="175"/>
    </row>
    <row r="136" spans="2:72" s="174" customFormat="1" ht="12" customHeight="1">
      <c r="B136" s="387"/>
      <c r="C136" s="42"/>
      <c r="D136" s="267" t="s">
        <v>389</v>
      </c>
      <c r="E136" s="380"/>
      <c r="F136" s="384"/>
      <c r="G136" s="497"/>
      <c r="H136" s="419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  <c r="BT136" s="175"/>
    </row>
    <row r="137" spans="2:72" s="174" customFormat="1" ht="12" customHeight="1">
      <c r="B137" s="387"/>
      <c r="C137" s="47"/>
      <c r="D137" s="380"/>
      <c r="E137" s="380"/>
      <c r="F137" s="384"/>
      <c r="G137" s="497"/>
      <c r="H137" s="419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  <c r="BT137" s="175"/>
    </row>
    <row r="138" spans="2:72" s="174" customFormat="1" ht="12" customHeight="1">
      <c r="B138" s="387"/>
      <c r="C138" s="42"/>
      <c r="D138" s="267" t="s">
        <v>390</v>
      </c>
      <c r="E138" s="269" t="s">
        <v>15</v>
      </c>
      <c r="F138" s="384">
        <v>41</v>
      </c>
      <c r="G138" s="496"/>
      <c r="H138" s="480">
        <f>F138*G138</f>
        <v>0</v>
      </c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</row>
    <row r="139" spans="2:72" s="174" customFormat="1" ht="12" customHeight="1">
      <c r="B139" s="387"/>
      <c r="C139" s="47"/>
      <c r="D139" s="380"/>
      <c r="E139" s="380"/>
      <c r="F139" s="384"/>
      <c r="G139" s="497"/>
      <c r="H139" s="419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</row>
    <row r="140" spans="2:72" s="174" customFormat="1" ht="12" customHeight="1">
      <c r="B140" s="266" t="s">
        <v>402</v>
      </c>
      <c r="C140" s="42"/>
      <c r="D140" s="267" t="s">
        <v>391</v>
      </c>
      <c r="E140" s="380"/>
      <c r="F140" s="384"/>
      <c r="G140" s="497"/>
      <c r="H140" s="419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</row>
    <row r="141" spans="2:72" s="174" customFormat="1" ht="12" customHeight="1">
      <c r="B141" s="387"/>
      <c r="C141" s="47"/>
      <c r="D141" s="380"/>
      <c r="E141" s="380"/>
      <c r="F141" s="384"/>
      <c r="G141" s="497"/>
      <c r="H141" s="419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</row>
    <row r="142" spans="2:72" s="174" customFormat="1" ht="12" customHeight="1">
      <c r="B142" s="387"/>
      <c r="C142" s="42"/>
      <c r="D142" s="267" t="s">
        <v>392</v>
      </c>
      <c r="E142" s="380"/>
      <c r="F142" s="384"/>
      <c r="G142" s="497"/>
      <c r="H142" s="419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</row>
    <row r="143" spans="2:72" s="174" customFormat="1" ht="12" customHeight="1">
      <c r="B143" s="387"/>
      <c r="C143" s="47"/>
      <c r="D143" s="380"/>
      <c r="E143" s="380"/>
      <c r="F143" s="384"/>
      <c r="G143" s="497"/>
      <c r="H143" s="419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  <c r="BT143" s="175"/>
    </row>
    <row r="144" spans="2:72" s="174" customFormat="1" ht="12" customHeight="1">
      <c r="B144" s="387"/>
      <c r="C144" s="42"/>
      <c r="D144" s="267" t="s">
        <v>393</v>
      </c>
      <c r="E144" s="269" t="s">
        <v>72</v>
      </c>
      <c r="F144" s="384">
        <v>26</v>
      </c>
      <c r="G144" s="496"/>
      <c r="H144" s="480">
        <f>F144*G144</f>
        <v>0</v>
      </c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  <c r="BT144" s="175"/>
    </row>
    <row r="145" spans="2:72" s="174" customFormat="1" ht="12" customHeight="1">
      <c r="B145" s="387"/>
      <c r="C145" s="47"/>
      <c r="D145" s="267"/>
      <c r="E145" s="269"/>
      <c r="F145" s="384"/>
      <c r="G145" s="496"/>
      <c r="H145" s="418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  <c r="BT145" s="175"/>
    </row>
    <row r="146" spans="2:72" s="174" customFormat="1" ht="12" customHeight="1">
      <c r="B146" s="387">
        <v>22.07</v>
      </c>
      <c r="C146" s="42"/>
      <c r="D146" s="267" t="s">
        <v>394</v>
      </c>
      <c r="E146" s="269"/>
      <c r="F146" s="384"/>
      <c r="G146" s="496"/>
      <c r="H146" s="418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</row>
    <row r="147" spans="2:72" s="174" customFormat="1" ht="12" customHeight="1">
      <c r="B147" s="387"/>
      <c r="C147" s="47"/>
      <c r="D147" s="267"/>
      <c r="E147" s="269"/>
      <c r="F147" s="384"/>
      <c r="G147" s="496"/>
      <c r="H147" s="418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</row>
    <row r="148" spans="2:72" s="174" customFormat="1" ht="12" customHeight="1">
      <c r="B148" s="387"/>
      <c r="C148" s="42"/>
      <c r="D148" s="379" t="s">
        <v>395</v>
      </c>
      <c r="E148" s="269" t="s">
        <v>44</v>
      </c>
      <c r="F148" s="384">
        <v>256</v>
      </c>
      <c r="G148" s="496"/>
      <c r="H148" s="480">
        <f>F148*G148</f>
        <v>0</v>
      </c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</row>
    <row r="149" spans="2:72" s="174" customFormat="1" ht="12" customHeight="1">
      <c r="B149" s="387"/>
      <c r="C149" s="47"/>
      <c r="D149" s="267"/>
      <c r="E149" s="269"/>
      <c r="F149" s="384"/>
      <c r="G149" s="496"/>
      <c r="H149" s="418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</row>
    <row r="150" spans="2:72" s="174" customFormat="1" ht="12" customHeight="1">
      <c r="B150" s="266" t="s">
        <v>403</v>
      </c>
      <c r="C150" s="42"/>
      <c r="D150" s="267" t="s">
        <v>396</v>
      </c>
      <c r="E150" s="380"/>
      <c r="F150" s="384"/>
      <c r="G150" s="497"/>
      <c r="H150" s="419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</row>
    <row r="151" spans="2:72" s="174" customFormat="1" ht="12" customHeight="1">
      <c r="B151" s="94"/>
      <c r="C151" s="47"/>
      <c r="D151" s="380"/>
      <c r="E151" s="380"/>
      <c r="F151" s="384"/>
      <c r="G151" s="497"/>
      <c r="H151" s="419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</row>
    <row r="152" spans="2:72" s="174" customFormat="1" ht="12" customHeight="1">
      <c r="B152" s="96"/>
      <c r="C152" s="42"/>
      <c r="D152" s="267" t="s">
        <v>397</v>
      </c>
      <c r="E152" s="269" t="s">
        <v>15</v>
      </c>
      <c r="F152" s="384">
        <v>12</v>
      </c>
      <c r="G152" s="496"/>
      <c r="H152" s="480">
        <f>F152*G152</f>
        <v>0</v>
      </c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</row>
    <row r="153" spans="2:72" s="174" customFormat="1" ht="12" customHeight="1">
      <c r="B153" s="94"/>
      <c r="C153" s="47"/>
      <c r="D153" s="380"/>
      <c r="E153" s="380"/>
      <c r="F153" s="384"/>
      <c r="G153" s="497"/>
      <c r="H153" s="419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</row>
    <row r="154" spans="2:72" s="174" customFormat="1" ht="12" customHeight="1">
      <c r="B154" s="96"/>
      <c r="C154" s="42"/>
      <c r="D154" s="267" t="s">
        <v>398</v>
      </c>
      <c r="E154" s="269" t="s">
        <v>15</v>
      </c>
      <c r="F154" s="384">
        <v>12</v>
      </c>
      <c r="G154" s="496"/>
      <c r="H154" s="480">
        <f>F154*G154</f>
        <v>0</v>
      </c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</row>
    <row r="155" spans="2:72" s="174" customFormat="1" ht="12" customHeight="1">
      <c r="B155" s="94"/>
      <c r="C155" s="47"/>
      <c r="D155" s="47"/>
      <c r="E155" s="47"/>
      <c r="F155" s="47"/>
      <c r="G155" s="52"/>
      <c r="H155" s="52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</row>
    <row r="156" spans="2:72" s="174" customFormat="1" ht="12" customHeight="1">
      <c r="B156" s="96"/>
      <c r="C156" s="42"/>
      <c r="D156" s="42"/>
      <c r="E156" s="42"/>
      <c r="F156" s="42"/>
      <c r="G156" s="51"/>
      <c r="H156" s="51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</row>
    <row r="157" spans="2:72" s="174" customFormat="1" ht="12" customHeight="1">
      <c r="B157" s="94"/>
      <c r="C157" s="47"/>
      <c r="D157" s="47"/>
      <c r="E157" s="47"/>
      <c r="F157" s="47"/>
      <c r="G157" s="52"/>
      <c r="H157" s="52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</row>
    <row r="158" spans="2:72" s="174" customFormat="1" ht="12" customHeight="1">
      <c r="B158" s="96"/>
      <c r="C158" s="42"/>
      <c r="D158" s="42"/>
      <c r="E158" s="42"/>
      <c r="F158" s="42"/>
      <c r="G158" s="51"/>
      <c r="H158" s="51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</row>
    <row r="159" spans="2:72" s="174" customFormat="1" ht="12" customHeight="1">
      <c r="B159" s="94"/>
      <c r="C159" s="47"/>
      <c r="D159" s="47"/>
      <c r="E159" s="47"/>
      <c r="F159" s="47"/>
      <c r="G159" s="52"/>
      <c r="H159" s="52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</row>
    <row r="160" spans="2:72" s="174" customFormat="1" ht="12" customHeight="1">
      <c r="B160" s="96"/>
      <c r="C160" s="42"/>
      <c r="D160" s="42"/>
      <c r="E160" s="42"/>
      <c r="F160" s="42"/>
      <c r="G160" s="51"/>
      <c r="H160" s="51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</row>
    <row r="161" spans="2:72" s="174" customFormat="1" ht="12" customHeight="1">
      <c r="B161" s="94"/>
      <c r="C161" s="47"/>
      <c r="D161" s="47"/>
      <c r="E161" s="47"/>
      <c r="F161" s="47"/>
      <c r="G161" s="52"/>
      <c r="H161" s="52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</row>
    <row r="162" spans="2:72" s="174" customFormat="1" ht="12" customHeight="1">
      <c r="B162" s="96"/>
      <c r="C162" s="42"/>
      <c r="D162" s="42"/>
      <c r="E162" s="42"/>
      <c r="F162" s="42"/>
      <c r="G162" s="51"/>
      <c r="H162" s="51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</row>
    <row r="163" spans="2:72" s="174" customFormat="1" ht="12" customHeight="1">
      <c r="B163" s="94"/>
      <c r="C163" s="47"/>
      <c r="D163" s="47"/>
      <c r="E163" s="47"/>
      <c r="F163" s="47"/>
      <c r="G163" s="52"/>
      <c r="H163" s="52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</row>
    <row r="164" spans="2:72" s="174" customFormat="1" ht="12" customHeight="1">
      <c r="B164" s="94"/>
      <c r="C164" s="47"/>
      <c r="D164" s="47"/>
      <c r="E164" s="47"/>
      <c r="F164" s="47"/>
      <c r="G164" s="52"/>
      <c r="H164" s="52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</row>
    <row r="165" spans="2:72" s="174" customFormat="1" ht="12" customHeight="1">
      <c r="B165" s="94"/>
      <c r="C165" s="47"/>
      <c r="D165" s="47"/>
      <c r="E165" s="47"/>
      <c r="F165" s="47"/>
      <c r="G165" s="52"/>
      <c r="H165" s="52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</row>
    <row r="166" spans="2:72" s="174" customFormat="1" ht="12" customHeight="1">
      <c r="B166" s="94"/>
      <c r="C166" s="47"/>
      <c r="D166" s="47"/>
      <c r="E166" s="47"/>
      <c r="F166" s="47"/>
      <c r="G166" s="52"/>
      <c r="H166" s="52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</row>
    <row r="167" spans="2:72" s="174" customFormat="1" ht="12" customHeight="1">
      <c r="B167" s="94"/>
      <c r="C167" s="47"/>
      <c r="D167" s="47"/>
      <c r="E167" s="47"/>
      <c r="F167" s="47"/>
      <c r="G167" s="52"/>
      <c r="H167" s="52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</row>
    <row r="168" spans="2:72" s="174" customFormat="1" ht="12" customHeight="1">
      <c r="B168" s="94"/>
      <c r="C168" s="47"/>
      <c r="D168" s="47"/>
      <c r="E168" s="47"/>
      <c r="F168" s="47"/>
      <c r="G168" s="52"/>
      <c r="H168" s="52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</row>
    <row r="169" spans="2:72" s="174" customFormat="1" ht="12" customHeight="1">
      <c r="B169" s="94"/>
      <c r="C169" s="47"/>
      <c r="D169" s="47"/>
      <c r="E169" s="47"/>
      <c r="F169" s="47"/>
      <c r="G169" s="52"/>
      <c r="H169" s="52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</row>
    <row r="170" spans="2:72" s="174" customFormat="1" ht="12" customHeight="1">
      <c r="B170" s="94"/>
      <c r="C170" s="47"/>
      <c r="D170" s="47"/>
      <c r="E170" s="47"/>
      <c r="F170" s="47"/>
      <c r="G170" s="52"/>
      <c r="H170" s="52"/>
      <c r="I170" s="177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</row>
    <row r="171" spans="2:72" s="174" customFormat="1" ht="12" customHeight="1">
      <c r="B171" s="94"/>
      <c r="C171" s="47"/>
      <c r="D171" s="47"/>
      <c r="E171" s="47"/>
      <c r="F171" s="47"/>
      <c r="G171" s="52"/>
      <c r="H171" s="52"/>
      <c r="I171" s="182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5"/>
      <c r="BP171" s="175"/>
      <c r="BQ171" s="175"/>
      <c r="BR171" s="175"/>
      <c r="BS171" s="175"/>
      <c r="BT171" s="175"/>
    </row>
    <row r="172" spans="2:72" s="174" customFormat="1" ht="12" customHeight="1">
      <c r="B172" s="134"/>
      <c r="C172" s="137"/>
      <c r="D172" s="137"/>
      <c r="E172" s="137"/>
      <c r="F172" s="137"/>
      <c r="G172" s="76"/>
      <c r="H172" s="76"/>
      <c r="I172" s="183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</row>
    <row r="173" spans="2:72" s="174" customFormat="1" ht="12" customHeight="1">
      <c r="B173" s="138" t="s">
        <v>666</v>
      </c>
      <c r="C173" s="139"/>
      <c r="D173" s="173"/>
      <c r="E173" s="156"/>
      <c r="F173" s="142"/>
      <c r="G173" s="14"/>
      <c r="H173" s="7">
        <f>SUM(H118:H172)</f>
        <v>0</v>
      </c>
      <c r="I173" s="183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</row>
    <row r="174" spans="2:72" s="174" customFormat="1" ht="12" customHeight="1">
      <c r="B174" s="2"/>
      <c r="C174" s="2"/>
      <c r="D174" s="144">
        <v>403</v>
      </c>
      <c r="E174" s="147"/>
      <c r="F174" s="146"/>
      <c r="G174" s="147"/>
      <c r="H174" s="2"/>
      <c r="I174" s="182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  <c r="BT174" s="175"/>
    </row>
    <row r="175" spans="2:72" s="174" customFormat="1" ht="12" customHeight="1">
      <c r="B175" s="148" t="s">
        <v>165</v>
      </c>
      <c r="C175" s="1"/>
      <c r="D175" s="1"/>
      <c r="E175" s="151"/>
      <c r="F175" s="150"/>
      <c r="G175" s="151"/>
      <c r="H175" s="1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</row>
    <row r="176" spans="2:72" s="174" customFormat="1" ht="12" customHeight="1">
      <c r="B176" s="176" t="s">
        <v>634</v>
      </c>
      <c r="C176" s="1"/>
      <c r="D176" s="1"/>
      <c r="E176" s="151"/>
      <c r="F176" s="150"/>
      <c r="G176" s="151"/>
      <c r="H176" s="1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</row>
    <row r="177" spans="1:72" s="174" customFormat="1" ht="12" customHeight="1">
      <c r="B177" s="2"/>
      <c r="C177" s="2"/>
      <c r="D177" s="2"/>
      <c r="E177" s="147"/>
      <c r="F177" s="146"/>
      <c r="G177" s="147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</row>
    <row r="178" spans="1:72" s="174" customFormat="1" ht="12" customHeight="1">
      <c r="B178" s="152" t="s">
        <v>1</v>
      </c>
      <c r="C178" s="152" t="s">
        <v>2</v>
      </c>
      <c r="D178" s="152" t="s">
        <v>3</v>
      </c>
      <c r="E178" s="152" t="s">
        <v>4</v>
      </c>
      <c r="F178" s="153" t="s">
        <v>5</v>
      </c>
      <c r="G178" s="152" t="s">
        <v>6</v>
      </c>
      <c r="H178" s="10" t="s">
        <v>7</v>
      </c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</row>
    <row r="179" spans="1:72" s="174" customFormat="1" ht="11.4">
      <c r="B179" s="21"/>
      <c r="C179" s="264"/>
      <c r="D179" s="20" t="s">
        <v>185</v>
      </c>
      <c r="E179" s="143"/>
      <c r="F179" s="265"/>
      <c r="G179" s="15"/>
      <c r="H179" s="424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  <c r="BT179" s="175"/>
    </row>
    <row r="180" spans="1:72" s="174" customFormat="1" ht="11.4">
      <c r="B180" s="115" t="s">
        <v>187</v>
      </c>
      <c r="C180" s="163"/>
      <c r="D180" s="164" t="s">
        <v>186</v>
      </c>
      <c r="E180" s="163"/>
      <c r="F180" s="163"/>
      <c r="G180" s="445"/>
      <c r="H180" s="84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</row>
    <row r="181" spans="1:72" s="2" customFormat="1" ht="13.8">
      <c r="B181" s="115"/>
      <c r="C181" s="224"/>
      <c r="D181" s="268"/>
      <c r="E181" s="224"/>
      <c r="F181" s="224"/>
      <c r="G181" s="500"/>
      <c r="H181" s="361"/>
      <c r="I181" s="175"/>
      <c r="J181" s="178"/>
      <c r="K181" s="178"/>
      <c r="L181" s="178"/>
      <c r="M181" s="1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</row>
    <row r="182" spans="1:72" s="1" customFormat="1" ht="34.200000000000003">
      <c r="B182" s="266" t="s">
        <v>420</v>
      </c>
      <c r="C182" s="47"/>
      <c r="D182" s="267" t="s">
        <v>404</v>
      </c>
      <c r="E182" s="380"/>
      <c r="F182" s="386"/>
      <c r="G182" s="492"/>
      <c r="H182" s="419"/>
      <c r="I182" s="175"/>
      <c r="J182" s="180"/>
      <c r="Q182" s="175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80"/>
      <c r="AY182" s="180"/>
      <c r="AZ182" s="180"/>
      <c r="BA182" s="180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</row>
    <row r="183" spans="1:72" s="1" customFormat="1" ht="13.8">
      <c r="B183" s="387"/>
      <c r="C183" s="47"/>
      <c r="D183" s="380"/>
      <c r="E183" s="380"/>
      <c r="F183" s="386"/>
      <c r="G183" s="492"/>
      <c r="H183" s="419"/>
      <c r="I183" s="175"/>
      <c r="J183" s="180"/>
      <c r="Q183" s="175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</row>
    <row r="184" spans="1:72" s="2" customFormat="1" ht="25.8" customHeight="1">
      <c r="B184" s="387"/>
      <c r="C184" s="47"/>
      <c r="D184" s="267" t="s">
        <v>405</v>
      </c>
      <c r="E184" s="380"/>
      <c r="F184" s="386"/>
      <c r="G184" s="492"/>
      <c r="H184" s="419"/>
      <c r="I184" s="175"/>
      <c r="J184" s="178"/>
      <c r="K184" s="226"/>
      <c r="L184" s="227"/>
      <c r="M184" s="227"/>
      <c r="N184" s="227"/>
      <c r="O184" s="227"/>
      <c r="Q184" s="175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</row>
    <row r="185" spans="1:72" s="174" customFormat="1" ht="11.4">
      <c r="B185" s="387"/>
      <c r="C185" s="268"/>
      <c r="D185" s="380"/>
      <c r="E185" s="380"/>
      <c r="F185" s="386"/>
      <c r="G185" s="492"/>
      <c r="H185" s="419"/>
      <c r="I185" s="175"/>
      <c r="J185" s="175"/>
      <c r="K185" s="228"/>
      <c r="L185" s="229"/>
      <c r="M185" s="229"/>
      <c r="N185" s="229"/>
      <c r="O185" s="229"/>
      <c r="Q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</row>
    <row r="186" spans="1:72" s="174" customFormat="1" ht="22.8">
      <c r="B186" s="387"/>
      <c r="C186" s="275"/>
      <c r="D186" s="267" t="s">
        <v>406</v>
      </c>
      <c r="E186" s="380"/>
      <c r="F186" s="386"/>
      <c r="G186" s="492"/>
      <c r="H186" s="419"/>
      <c r="I186" s="175"/>
      <c r="J186" s="175"/>
      <c r="K186" s="229"/>
      <c r="L186" s="230"/>
      <c r="M186" s="230"/>
      <c r="N186" s="230"/>
      <c r="O186" s="229"/>
      <c r="Q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</row>
    <row r="187" spans="1:72" s="174" customFormat="1" ht="11.4">
      <c r="A187" s="174">
        <v>2889</v>
      </c>
      <c r="B187" s="387"/>
      <c r="C187" s="268"/>
      <c r="D187" s="380"/>
      <c r="E187" s="380"/>
      <c r="F187" s="386"/>
      <c r="G187" s="492"/>
      <c r="H187" s="419"/>
      <c r="I187" s="175"/>
      <c r="J187" s="175"/>
      <c r="K187" s="231"/>
      <c r="L187" s="232"/>
      <c r="M187" s="233"/>
      <c r="N187" s="234"/>
      <c r="O187" s="23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</row>
    <row r="188" spans="1:72" s="174" customFormat="1" ht="12" customHeight="1">
      <c r="B188" s="387" t="s">
        <v>423</v>
      </c>
      <c r="C188" s="275"/>
      <c r="D188" s="267" t="s">
        <v>407</v>
      </c>
      <c r="E188" s="269" t="s">
        <v>15</v>
      </c>
      <c r="F188" s="393">
        <v>300</v>
      </c>
      <c r="G188" s="496"/>
      <c r="H188" s="480">
        <f>F188*G188</f>
        <v>0</v>
      </c>
      <c r="I188" s="175"/>
      <c r="J188" s="175"/>
      <c r="K188" s="231"/>
      <c r="L188" s="232"/>
      <c r="M188" s="233"/>
      <c r="N188" s="234"/>
      <c r="O188" s="23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</row>
    <row r="189" spans="1:72" s="174" customFormat="1" ht="11.4">
      <c r="A189" s="174">
        <v>2890</v>
      </c>
      <c r="B189" s="387"/>
      <c r="C189" s="268"/>
      <c r="D189" s="380"/>
      <c r="E189" s="380"/>
      <c r="F189" s="393"/>
      <c r="G189" s="501"/>
      <c r="H189" s="419"/>
      <c r="I189" s="175"/>
      <c r="J189" s="175"/>
      <c r="K189" s="231"/>
      <c r="L189" s="232"/>
      <c r="M189" s="233"/>
      <c r="N189" s="234"/>
      <c r="O189" s="23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</row>
    <row r="190" spans="1:72" s="174" customFormat="1" ht="12" customHeight="1">
      <c r="B190" s="387"/>
      <c r="C190" s="47"/>
      <c r="D190" s="380" t="s">
        <v>408</v>
      </c>
      <c r="E190" s="269"/>
      <c r="F190" s="393"/>
      <c r="G190" s="501"/>
      <c r="H190" s="419"/>
      <c r="I190" s="175"/>
      <c r="J190" s="175"/>
      <c r="K190" s="175"/>
      <c r="L190" s="175"/>
      <c r="M190" s="175"/>
      <c r="N190" s="175"/>
      <c r="O190" s="236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</row>
    <row r="191" spans="1:72" s="174" customFormat="1" ht="11.4">
      <c r="A191" s="174">
        <v>2891</v>
      </c>
      <c r="B191" s="387"/>
      <c r="C191" s="47"/>
      <c r="D191" s="380"/>
      <c r="E191" s="380"/>
      <c r="F191" s="393"/>
      <c r="G191" s="501"/>
      <c r="H191" s="419"/>
      <c r="I191" s="175"/>
      <c r="J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</row>
    <row r="192" spans="1:72" s="174" customFormat="1" ht="12" customHeight="1">
      <c r="B192" s="387"/>
      <c r="C192" s="47"/>
      <c r="D192" s="380" t="s">
        <v>409</v>
      </c>
      <c r="E192" s="269" t="s">
        <v>15</v>
      </c>
      <c r="F192" s="393">
        <v>2204</v>
      </c>
      <c r="G192" s="497"/>
      <c r="H192" s="480">
        <f>F192*G192</f>
        <v>0</v>
      </c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</row>
    <row r="193" spans="1:72" s="174" customFormat="1" ht="12" customHeight="1">
      <c r="A193" s="174">
        <v>2892</v>
      </c>
      <c r="B193" s="387"/>
      <c r="C193" s="47"/>
      <c r="D193" s="380"/>
      <c r="E193" s="269"/>
      <c r="F193" s="393"/>
      <c r="G193" s="497"/>
      <c r="H193" s="418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</row>
    <row r="194" spans="1:72" s="174" customFormat="1" ht="12" customHeight="1">
      <c r="B194" s="387"/>
      <c r="C194" s="47"/>
      <c r="D194" s="380" t="s">
        <v>410</v>
      </c>
      <c r="E194" s="269" t="s">
        <v>15</v>
      </c>
      <c r="F194" s="393">
        <v>150</v>
      </c>
      <c r="G194" s="497"/>
      <c r="H194" s="480">
        <f>F194*G194</f>
        <v>0</v>
      </c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</row>
    <row r="195" spans="1:72" s="174" customFormat="1" ht="12" customHeight="1">
      <c r="A195" s="174">
        <v>2896</v>
      </c>
      <c r="B195" s="387"/>
      <c r="C195" s="47"/>
      <c r="D195" s="380"/>
      <c r="E195" s="380"/>
      <c r="F195" s="393"/>
      <c r="G195" s="497"/>
      <c r="H195" s="419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</row>
    <row r="196" spans="1:72" s="174" customFormat="1" ht="12" customHeight="1">
      <c r="B196" s="387"/>
      <c r="C196" s="47"/>
      <c r="D196" s="380" t="s">
        <v>411</v>
      </c>
      <c r="E196" s="269" t="s">
        <v>15</v>
      </c>
      <c r="F196" s="393">
        <v>221</v>
      </c>
      <c r="G196" s="497"/>
      <c r="H196" s="480">
        <f>F196*G196</f>
        <v>0</v>
      </c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</row>
    <row r="197" spans="1:72" s="174" customFormat="1" ht="12" customHeight="1">
      <c r="A197" s="174">
        <v>2897</v>
      </c>
      <c r="B197" s="387"/>
      <c r="C197" s="47"/>
      <c r="D197" s="380"/>
      <c r="E197" s="380"/>
      <c r="F197" s="393"/>
      <c r="G197" s="497"/>
      <c r="H197" s="419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</row>
    <row r="198" spans="1:72" s="174" customFormat="1" ht="12" customHeight="1">
      <c r="B198" s="266" t="s">
        <v>421</v>
      </c>
      <c r="C198" s="47"/>
      <c r="D198" s="395" t="s">
        <v>412</v>
      </c>
      <c r="E198" s="269" t="s">
        <v>15</v>
      </c>
      <c r="F198" s="393">
        <v>110</v>
      </c>
      <c r="G198" s="497"/>
      <c r="H198" s="480">
        <f>F198*G198</f>
        <v>0</v>
      </c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</row>
    <row r="199" spans="1:72" s="174" customFormat="1" ht="12" customHeight="1">
      <c r="A199" s="174">
        <v>3604</v>
      </c>
      <c r="B199" s="387"/>
      <c r="C199" s="47"/>
      <c r="D199" s="380"/>
      <c r="E199" s="380"/>
      <c r="F199" s="393"/>
      <c r="G199" s="497"/>
      <c r="H199" s="419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  <c r="BS199" s="175"/>
      <c r="BT199" s="175"/>
    </row>
    <row r="200" spans="1:72" s="174" customFormat="1" ht="12" customHeight="1">
      <c r="B200" s="387"/>
      <c r="C200" s="47"/>
      <c r="D200" s="267" t="s">
        <v>413</v>
      </c>
      <c r="E200" s="380"/>
      <c r="F200" s="393"/>
      <c r="G200" s="497"/>
      <c r="H200" s="419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5"/>
      <c r="BM200" s="175"/>
      <c r="BN200" s="175"/>
      <c r="BO200" s="175"/>
      <c r="BP200" s="175"/>
      <c r="BQ200" s="175"/>
      <c r="BR200" s="175"/>
      <c r="BS200" s="175"/>
      <c r="BT200" s="175"/>
    </row>
    <row r="201" spans="1:72" s="174" customFormat="1" ht="12" customHeight="1">
      <c r="A201" s="174">
        <v>2952</v>
      </c>
      <c r="B201" s="387"/>
      <c r="C201" s="47"/>
      <c r="D201" s="380"/>
      <c r="E201" s="380"/>
      <c r="F201" s="393"/>
      <c r="G201" s="497"/>
      <c r="H201" s="419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5"/>
      <c r="BT201" s="175"/>
    </row>
    <row r="202" spans="1:72" s="174" customFormat="1" ht="12" customHeight="1">
      <c r="B202" s="387"/>
      <c r="C202" s="47"/>
      <c r="D202" s="267" t="s">
        <v>414</v>
      </c>
      <c r="E202" s="380"/>
      <c r="F202" s="393"/>
      <c r="G202" s="497"/>
      <c r="H202" s="419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5"/>
      <c r="BT202" s="175"/>
    </row>
    <row r="203" spans="1:72" s="174" customFormat="1" ht="12" customHeight="1">
      <c r="A203" s="174">
        <v>2906</v>
      </c>
      <c r="B203" s="387"/>
      <c r="C203" s="47"/>
      <c r="D203" s="380"/>
      <c r="E203" s="380"/>
      <c r="F203" s="393"/>
      <c r="G203" s="497"/>
      <c r="H203" s="419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5"/>
      <c r="BT203" s="175"/>
    </row>
    <row r="204" spans="1:72" s="174" customFormat="1" ht="12" customHeight="1">
      <c r="B204" s="387"/>
      <c r="C204" s="47"/>
      <c r="D204" s="267" t="s">
        <v>415</v>
      </c>
      <c r="E204" s="269" t="s">
        <v>15</v>
      </c>
      <c r="F204" s="393">
        <v>221</v>
      </c>
      <c r="G204" s="496"/>
      <c r="H204" s="480">
        <f>F204*G204</f>
        <v>0</v>
      </c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75"/>
      <c r="BS204" s="175"/>
      <c r="BT204" s="175"/>
    </row>
    <row r="205" spans="1:72" s="174" customFormat="1" ht="12" customHeight="1">
      <c r="A205" s="174">
        <v>3605</v>
      </c>
      <c r="B205" s="387"/>
      <c r="C205" s="47"/>
      <c r="D205" s="267"/>
      <c r="E205" s="269"/>
      <c r="F205" s="393"/>
      <c r="G205" s="496"/>
      <c r="H205" s="418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5"/>
      <c r="BT205" s="175"/>
    </row>
    <row r="206" spans="1:72" s="174" customFormat="1" ht="12" customHeight="1">
      <c r="B206" s="387"/>
      <c r="C206" s="47"/>
      <c r="D206" s="267" t="s">
        <v>416</v>
      </c>
      <c r="E206" s="269" t="s">
        <v>15</v>
      </c>
      <c r="F206" s="393">
        <v>22</v>
      </c>
      <c r="G206" s="496"/>
      <c r="H206" s="480">
        <f>F206*G206</f>
        <v>0</v>
      </c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</row>
    <row r="207" spans="1:72" s="174" customFormat="1" ht="12" customHeight="1">
      <c r="A207" s="174">
        <v>2909</v>
      </c>
      <c r="B207" s="387"/>
      <c r="C207" s="47"/>
      <c r="D207" s="267"/>
      <c r="E207" s="269"/>
      <c r="F207" s="393"/>
      <c r="G207" s="496"/>
      <c r="H207" s="418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</row>
    <row r="208" spans="1:72" s="174" customFormat="1" ht="12" customHeight="1">
      <c r="B208" s="266" t="s">
        <v>422</v>
      </c>
      <c r="C208" s="47"/>
      <c r="D208" s="267" t="s">
        <v>417</v>
      </c>
      <c r="E208" s="269" t="s">
        <v>15</v>
      </c>
      <c r="F208" s="393">
        <v>11</v>
      </c>
      <c r="G208" s="496"/>
      <c r="H208" s="480">
        <f>F208*G208</f>
        <v>0</v>
      </c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</row>
    <row r="209" spans="1:72" s="174" customFormat="1" ht="12" customHeight="1">
      <c r="A209" s="174">
        <v>3038</v>
      </c>
      <c r="B209" s="47"/>
      <c r="C209" s="47"/>
      <c r="D209" s="380"/>
      <c r="E209" s="380"/>
      <c r="F209" s="393"/>
      <c r="G209" s="497"/>
      <c r="H209" s="419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</row>
    <row r="210" spans="1:72" s="174" customFormat="1" ht="22.8">
      <c r="B210" s="47"/>
      <c r="C210" s="47"/>
      <c r="D210" s="267" t="s">
        <v>418</v>
      </c>
      <c r="E210" s="380"/>
      <c r="F210" s="393"/>
      <c r="G210" s="497"/>
      <c r="H210" s="419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</row>
    <row r="211" spans="1:72" s="174" customFormat="1" ht="12" customHeight="1">
      <c r="A211" s="174">
        <v>3046</v>
      </c>
      <c r="B211" s="47"/>
      <c r="C211" s="47"/>
      <c r="D211" s="380"/>
      <c r="E211" s="380"/>
      <c r="F211" s="393"/>
      <c r="G211" s="497"/>
      <c r="H211" s="419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  <c r="BT211" s="175"/>
    </row>
    <row r="212" spans="1:72" s="174" customFormat="1" ht="12" customHeight="1">
      <c r="B212" s="47"/>
      <c r="C212" s="47"/>
      <c r="D212" s="267" t="s">
        <v>419</v>
      </c>
      <c r="E212" s="269" t="s">
        <v>15</v>
      </c>
      <c r="F212" s="393">
        <v>221</v>
      </c>
      <c r="G212" s="496"/>
      <c r="H212" s="480">
        <f>F212*G212</f>
        <v>0</v>
      </c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</row>
    <row r="213" spans="1:72" s="174" customFormat="1" ht="12" customHeight="1">
      <c r="A213" s="174">
        <v>3049</v>
      </c>
      <c r="B213" s="47"/>
      <c r="C213" s="47"/>
      <c r="D213" s="47"/>
      <c r="E213" s="47"/>
      <c r="F213" s="47"/>
      <c r="G213" s="64"/>
      <c r="H213" s="52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</row>
    <row r="214" spans="1:72" s="174" customFormat="1" ht="12" customHeight="1">
      <c r="B214" s="121" t="s">
        <v>199</v>
      </c>
      <c r="C214" s="47"/>
      <c r="D214" s="267" t="s">
        <v>424</v>
      </c>
      <c r="E214" s="380"/>
      <c r="F214" s="386"/>
      <c r="G214" s="492"/>
      <c r="H214" s="419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</row>
    <row r="215" spans="1:72" s="174" customFormat="1" ht="11.4">
      <c r="A215" s="174">
        <v>3057</v>
      </c>
      <c r="B215" s="121"/>
      <c r="C215" s="47"/>
      <c r="D215" s="380"/>
      <c r="E215" s="380"/>
      <c r="F215" s="386"/>
      <c r="G215" s="492"/>
      <c r="H215" s="419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</row>
    <row r="216" spans="1:72" s="174" customFormat="1" ht="22.8">
      <c r="B216" s="121"/>
      <c r="C216" s="47"/>
      <c r="D216" s="267" t="s">
        <v>440</v>
      </c>
      <c r="E216" s="269" t="s">
        <v>15</v>
      </c>
      <c r="F216" s="393">
        <v>442</v>
      </c>
      <c r="G216" s="496"/>
      <c r="H216" s="480">
        <f>F216*G216</f>
        <v>0</v>
      </c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  <c r="BI216" s="175"/>
      <c r="BJ216" s="175"/>
      <c r="BK216" s="175"/>
      <c r="BL216" s="175"/>
      <c r="BM216" s="175"/>
      <c r="BN216" s="175"/>
      <c r="BO216" s="175"/>
      <c r="BP216" s="175"/>
      <c r="BQ216" s="175"/>
      <c r="BR216" s="175"/>
      <c r="BS216" s="175"/>
      <c r="BT216" s="175"/>
    </row>
    <row r="217" spans="1:72" s="174" customFormat="1" ht="12" customHeight="1">
      <c r="A217" s="174">
        <v>3606</v>
      </c>
      <c r="B217" s="121"/>
      <c r="C217" s="47"/>
      <c r="D217" s="267"/>
      <c r="E217" s="269"/>
      <c r="F217" s="393"/>
      <c r="G217" s="496"/>
      <c r="H217" s="418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  <c r="BI217" s="175"/>
      <c r="BJ217" s="175"/>
      <c r="BK217" s="175"/>
      <c r="BL217" s="175"/>
      <c r="BM217" s="175"/>
      <c r="BN217" s="175"/>
      <c r="BO217" s="175"/>
      <c r="BP217" s="175"/>
      <c r="BQ217" s="175"/>
      <c r="BR217" s="175"/>
      <c r="BS217" s="175"/>
      <c r="BT217" s="175"/>
    </row>
    <row r="218" spans="1:72" s="174" customFormat="1" ht="22.8">
      <c r="B218" s="121"/>
      <c r="C218" s="47"/>
      <c r="D218" s="267" t="s">
        <v>441</v>
      </c>
      <c r="E218" s="269" t="s">
        <v>15</v>
      </c>
      <c r="F218" s="393">
        <v>150</v>
      </c>
      <c r="G218" s="496"/>
      <c r="H218" s="480">
        <f>F218*G218</f>
        <v>0</v>
      </c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  <c r="BT218" s="175"/>
    </row>
    <row r="219" spans="1:72" s="174" customFormat="1" ht="12" customHeight="1">
      <c r="A219" s="174">
        <v>3607</v>
      </c>
      <c r="B219" s="121"/>
      <c r="C219" s="47"/>
      <c r="D219" s="380"/>
      <c r="E219" s="380"/>
      <c r="F219" s="393"/>
      <c r="G219" s="497" t="s">
        <v>311</v>
      </c>
      <c r="H219" s="419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5"/>
      <c r="BM219" s="175"/>
      <c r="BN219" s="175"/>
      <c r="BO219" s="175"/>
      <c r="BP219" s="175"/>
      <c r="BQ219" s="175"/>
      <c r="BR219" s="175"/>
      <c r="BS219" s="175"/>
      <c r="BT219" s="175"/>
    </row>
    <row r="220" spans="1:72" s="174" customFormat="1" ht="12" customHeight="1">
      <c r="B220" s="121" t="s">
        <v>432</v>
      </c>
      <c r="C220" s="47"/>
      <c r="D220" s="267" t="s">
        <v>425</v>
      </c>
      <c r="E220" s="380"/>
      <c r="F220" s="393"/>
      <c r="G220" s="497" t="s">
        <v>311</v>
      </c>
      <c r="H220" s="419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  <c r="BI220" s="175"/>
      <c r="BJ220" s="175"/>
      <c r="BK220" s="175"/>
      <c r="BL220" s="175"/>
      <c r="BM220" s="175"/>
      <c r="BN220" s="175"/>
      <c r="BO220" s="175"/>
      <c r="BP220" s="175"/>
      <c r="BQ220" s="175"/>
      <c r="BR220" s="175"/>
      <c r="BS220" s="175"/>
      <c r="BT220" s="175"/>
    </row>
    <row r="221" spans="1:72" s="174" customFormat="1" ht="12" customHeight="1">
      <c r="A221" s="174">
        <v>3138</v>
      </c>
      <c r="B221" s="121"/>
      <c r="C221" s="47"/>
      <c r="D221" s="380"/>
      <c r="E221" s="380"/>
      <c r="F221" s="393"/>
      <c r="G221" s="497"/>
      <c r="H221" s="419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  <c r="BI221" s="175"/>
      <c r="BJ221" s="175"/>
      <c r="BK221" s="175"/>
      <c r="BL221" s="175"/>
      <c r="BM221" s="175"/>
      <c r="BN221" s="175"/>
      <c r="BO221" s="175"/>
      <c r="BP221" s="175"/>
      <c r="BQ221" s="175"/>
      <c r="BR221" s="175"/>
      <c r="BS221" s="175"/>
      <c r="BT221" s="175"/>
    </row>
    <row r="222" spans="1:72" s="174" customFormat="1" ht="12" customHeight="1">
      <c r="B222" s="121"/>
      <c r="C222" s="47"/>
      <c r="D222" s="267" t="s">
        <v>426</v>
      </c>
      <c r="E222" s="269" t="s">
        <v>42</v>
      </c>
      <c r="F222" s="393">
        <v>44</v>
      </c>
      <c r="G222" s="496"/>
      <c r="H222" s="480">
        <f>F222*G222</f>
        <v>0</v>
      </c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75"/>
      <c r="BL222" s="175"/>
      <c r="BM222" s="175"/>
      <c r="BN222" s="175"/>
      <c r="BO222" s="175"/>
      <c r="BP222" s="175"/>
      <c r="BQ222" s="175"/>
      <c r="BR222" s="175"/>
      <c r="BS222" s="175"/>
      <c r="BT222" s="175"/>
    </row>
    <row r="223" spans="1:72" s="174" customFormat="1" ht="12" customHeight="1">
      <c r="A223" s="174">
        <v>2949</v>
      </c>
      <c r="B223" s="121"/>
      <c r="C223" s="47"/>
      <c r="D223" s="380"/>
      <c r="E223" s="380"/>
      <c r="F223" s="393"/>
      <c r="G223" s="497"/>
      <c r="H223" s="419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75"/>
      <c r="BL223" s="175"/>
      <c r="BM223" s="175"/>
      <c r="BN223" s="175"/>
      <c r="BO223" s="175"/>
      <c r="BP223" s="175"/>
      <c r="BQ223" s="175"/>
      <c r="BR223" s="175"/>
      <c r="BS223" s="175"/>
      <c r="BT223" s="175"/>
    </row>
    <row r="224" spans="1:72" s="174" customFormat="1" ht="12" customHeight="1">
      <c r="B224" s="121"/>
      <c r="C224" s="47"/>
      <c r="D224" s="267" t="s">
        <v>427</v>
      </c>
      <c r="E224" s="269" t="s">
        <v>42</v>
      </c>
      <c r="F224" s="393">
        <v>44</v>
      </c>
      <c r="G224" s="496"/>
      <c r="H224" s="480">
        <f>F224*G224</f>
        <v>0</v>
      </c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5"/>
      <c r="BD224" s="175"/>
      <c r="BE224" s="175"/>
      <c r="BF224" s="175"/>
      <c r="BG224" s="175"/>
      <c r="BH224" s="175"/>
      <c r="BI224" s="175"/>
      <c r="BJ224" s="175"/>
      <c r="BK224" s="175"/>
      <c r="BL224" s="175"/>
      <c r="BM224" s="175"/>
      <c r="BN224" s="175"/>
      <c r="BO224" s="175"/>
      <c r="BP224" s="175"/>
      <c r="BQ224" s="175"/>
      <c r="BR224" s="175"/>
      <c r="BS224" s="175"/>
      <c r="BT224" s="175"/>
    </row>
    <row r="225" spans="1:72" s="174" customFormat="1" ht="12" customHeight="1">
      <c r="A225" s="174">
        <v>2950</v>
      </c>
      <c r="B225" s="121"/>
      <c r="C225" s="47"/>
      <c r="D225" s="380"/>
      <c r="E225" s="380"/>
      <c r="F225" s="393"/>
      <c r="G225" s="497"/>
      <c r="H225" s="419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5"/>
      <c r="BR225" s="175"/>
      <c r="BS225" s="175"/>
      <c r="BT225" s="175"/>
    </row>
    <row r="226" spans="1:72" s="174" customFormat="1" ht="12" customHeight="1">
      <c r="B226" s="121"/>
      <c r="C226" s="47"/>
      <c r="D226" s="267" t="s">
        <v>428</v>
      </c>
      <c r="E226" s="269" t="s">
        <v>42</v>
      </c>
      <c r="F226" s="393">
        <v>352</v>
      </c>
      <c r="G226" s="496"/>
      <c r="H226" s="480">
        <f>F226*G226</f>
        <v>0</v>
      </c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5"/>
      <c r="BC226" s="175"/>
      <c r="BD226" s="175"/>
      <c r="BE226" s="175"/>
      <c r="BF226" s="175"/>
      <c r="BG226" s="175"/>
      <c r="BH226" s="175"/>
      <c r="BI226" s="175"/>
      <c r="BJ226" s="175"/>
      <c r="BK226" s="175"/>
      <c r="BL226" s="175"/>
      <c r="BM226" s="175"/>
      <c r="BN226" s="175"/>
      <c r="BO226" s="175"/>
      <c r="BP226" s="175"/>
      <c r="BQ226" s="175"/>
      <c r="BR226" s="175"/>
      <c r="BS226" s="175"/>
      <c r="BT226" s="175"/>
    </row>
    <row r="227" spans="1:72" s="174" customFormat="1" ht="12" customHeight="1">
      <c r="A227" s="174">
        <v>3608</v>
      </c>
      <c r="B227" s="121"/>
      <c r="C227" s="47"/>
      <c r="D227" s="380"/>
      <c r="E227" s="380"/>
      <c r="F227" s="393"/>
      <c r="G227" s="497"/>
      <c r="H227" s="419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175"/>
      <c r="BI227" s="175"/>
      <c r="BJ227" s="175"/>
      <c r="BK227" s="175"/>
      <c r="BL227" s="175"/>
      <c r="BM227" s="175"/>
      <c r="BN227" s="175"/>
      <c r="BO227" s="175"/>
      <c r="BP227" s="175"/>
      <c r="BQ227" s="175"/>
      <c r="BR227" s="175"/>
      <c r="BS227" s="175"/>
      <c r="BT227" s="175"/>
    </row>
    <row r="228" spans="1:72" s="174" customFormat="1" ht="12" customHeight="1">
      <c r="B228" s="121" t="s">
        <v>433</v>
      </c>
      <c r="C228" s="47"/>
      <c r="D228" s="380" t="s">
        <v>429</v>
      </c>
      <c r="E228" s="380"/>
      <c r="F228" s="393"/>
      <c r="G228" s="497"/>
      <c r="H228" s="419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5"/>
      <c r="BM228" s="175"/>
      <c r="BN228" s="175"/>
      <c r="BO228" s="175"/>
      <c r="BP228" s="175"/>
      <c r="BQ228" s="175"/>
      <c r="BR228" s="175"/>
      <c r="BS228" s="175"/>
      <c r="BT228" s="175"/>
    </row>
    <row r="229" spans="1:72" s="174" customFormat="1" ht="12" customHeight="1">
      <c r="A229" s="174">
        <v>3609</v>
      </c>
      <c r="B229" s="47"/>
      <c r="C229" s="47"/>
      <c r="D229" s="380"/>
      <c r="E229" s="380"/>
      <c r="F229" s="393"/>
      <c r="G229" s="497"/>
      <c r="H229" s="419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  <c r="BI229" s="175"/>
      <c r="BJ229" s="175"/>
      <c r="BK229" s="175"/>
      <c r="BL229" s="175"/>
      <c r="BM229" s="175"/>
      <c r="BN229" s="175"/>
      <c r="BO229" s="175"/>
      <c r="BP229" s="175"/>
      <c r="BQ229" s="175"/>
      <c r="BR229" s="175"/>
      <c r="BS229" s="175"/>
      <c r="BT229" s="175"/>
    </row>
    <row r="230" spans="1:72" s="174" customFormat="1" ht="12" customHeight="1">
      <c r="B230" s="47"/>
      <c r="C230" s="47"/>
      <c r="D230" s="267" t="s">
        <v>430</v>
      </c>
      <c r="E230" s="269" t="s">
        <v>15</v>
      </c>
      <c r="F230" s="393">
        <v>150</v>
      </c>
      <c r="G230" s="497"/>
      <c r="H230" s="480">
        <f>F230*G230</f>
        <v>0</v>
      </c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5"/>
      <c r="BM230" s="175"/>
      <c r="BN230" s="175"/>
      <c r="BO230" s="175"/>
      <c r="BP230" s="175"/>
      <c r="BQ230" s="175"/>
      <c r="BR230" s="175"/>
      <c r="BS230" s="175"/>
      <c r="BT230" s="175"/>
    </row>
    <row r="231" spans="1:72" s="174" customFormat="1" ht="12" customHeight="1">
      <c r="B231" s="47"/>
      <c r="C231" s="47"/>
      <c r="D231" s="380"/>
      <c r="E231" s="380"/>
      <c r="F231" s="393"/>
      <c r="G231" s="497"/>
      <c r="H231" s="419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  <c r="BS231" s="175"/>
      <c r="BT231" s="175"/>
    </row>
    <row r="232" spans="1:72" s="174" customFormat="1" ht="12" customHeight="1">
      <c r="B232" s="47"/>
      <c r="C232" s="47"/>
      <c r="D232" s="380" t="s">
        <v>431</v>
      </c>
      <c r="E232" s="269" t="s">
        <v>15</v>
      </c>
      <c r="F232" s="393">
        <v>150</v>
      </c>
      <c r="G232" s="497"/>
      <c r="H232" s="480">
        <f>F232*G232</f>
        <v>0</v>
      </c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  <c r="BS232" s="175"/>
      <c r="BT232" s="175"/>
    </row>
    <row r="233" spans="1:72" s="174" customFormat="1" ht="12" customHeight="1">
      <c r="B233" s="137"/>
      <c r="C233" s="137"/>
      <c r="D233" s="3"/>
      <c r="E233" s="137"/>
      <c r="F233" s="137"/>
      <c r="G233" s="74"/>
      <c r="H233" s="76"/>
      <c r="I233" s="180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5"/>
      <c r="BM233" s="175"/>
      <c r="BN233" s="175"/>
      <c r="BO233" s="175"/>
      <c r="BP233" s="175"/>
      <c r="BQ233" s="175"/>
      <c r="BR233" s="175"/>
      <c r="BS233" s="175"/>
      <c r="BT233" s="175"/>
    </row>
    <row r="234" spans="1:72" s="174" customFormat="1" ht="12" customHeight="1">
      <c r="B234" s="138" t="s">
        <v>28</v>
      </c>
      <c r="C234" s="172"/>
      <c r="D234" s="173"/>
      <c r="E234" s="156"/>
      <c r="F234" s="142"/>
      <c r="G234" s="14"/>
      <c r="H234" s="7">
        <f>SUM(H180:H233)</f>
        <v>0</v>
      </c>
      <c r="I234" s="180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5"/>
      <c r="BM234" s="175"/>
      <c r="BN234" s="175"/>
      <c r="BO234" s="175"/>
      <c r="BP234" s="175"/>
      <c r="BQ234" s="175"/>
      <c r="BR234" s="175"/>
      <c r="BS234" s="175"/>
      <c r="BT234" s="175"/>
    </row>
    <row r="235" spans="1:72" s="174" customFormat="1" ht="12" customHeight="1">
      <c r="B235" s="2"/>
      <c r="C235" s="2"/>
      <c r="D235" s="144">
        <v>404</v>
      </c>
      <c r="E235" s="147"/>
      <c r="F235" s="146"/>
      <c r="G235" s="147"/>
      <c r="H235" s="2"/>
      <c r="I235" s="178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  <c r="BI235" s="175"/>
      <c r="BJ235" s="175"/>
      <c r="BK235" s="175"/>
      <c r="BL235" s="175"/>
      <c r="BM235" s="175"/>
      <c r="BN235" s="175"/>
      <c r="BO235" s="175"/>
      <c r="BP235" s="175"/>
      <c r="BQ235" s="175"/>
      <c r="BR235" s="175"/>
      <c r="BS235" s="175"/>
      <c r="BT235" s="175"/>
    </row>
    <row r="236" spans="1:72" s="174" customFormat="1" ht="12" customHeight="1">
      <c r="B236" s="148" t="s">
        <v>165</v>
      </c>
      <c r="C236" s="1"/>
      <c r="D236" s="1"/>
      <c r="E236" s="151"/>
      <c r="F236" s="150"/>
      <c r="G236" s="151"/>
      <c r="H236" s="1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5"/>
      <c r="BM236" s="175"/>
      <c r="BN236" s="175"/>
      <c r="BO236" s="175"/>
      <c r="BP236" s="175"/>
      <c r="BQ236" s="175"/>
      <c r="BR236" s="175"/>
      <c r="BS236" s="175"/>
      <c r="BT236" s="175"/>
    </row>
    <row r="237" spans="1:72" s="174" customFormat="1" ht="12" customHeight="1">
      <c r="B237" s="176" t="s">
        <v>634</v>
      </c>
      <c r="C237" s="1"/>
      <c r="D237" s="1"/>
      <c r="E237" s="151"/>
      <c r="F237" s="150"/>
      <c r="G237" s="151"/>
      <c r="H237" s="1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  <c r="BS237" s="175"/>
      <c r="BT237" s="175"/>
    </row>
    <row r="238" spans="1:72" s="174" customFormat="1" ht="12">
      <c r="B238" s="2"/>
      <c r="C238" s="2"/>
      <c r="D238" s="2"/>
      <c r="E238" s="147"/>
      <c r="F238" s="146"/>
      <c r="G238" s="147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5"/>
      <c r="BM238" s="175"/>
      <c r="BN238" s="175"/>
      <c r="BO238" s="175"/>
      <c r="BP238" s="175"/>
      <c r="BQ238" s="175"/>
      <c r="BR238" s="175"/>
      <c r="BS238" s="175"/>
      <c r="BT238" s="175"/>
    </row>
    <row r="239" spans="1:72" s="174" customFormat="1" ht="12" customHeight="1">
      <c r="B239" s="152" t="s">
        <v>1</v>
      </c>
      <c r="C239" s="152" t="s">
        <v>2</v>
      </c>
      <c r="D239" s="152" t="s">
        <v>3</v>
      </c>
      <c r="E239" s="152" t="s">
        <v>4</v>
      </c>
      <c r="F239" s="153" t="s">
        <v>5</v>
      </c>
      <c r="G239" s="152" t="s">
        <v>6</v>
      </c>
      <c r="H239" s="10" t="s">
        <v>7</v>
      </c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175"/>
      <c r="BS239" s="175"/>
      <c r="BT239" s="175"/>
    </row>
    <row r="240" spans="1:72" s="174" customFormat="1" ht="12" customHeight="1">
      <c r="B240" s="21"/>
      <c r="C240" s="264"/>
      <c r="D240" s="20" t="s">
        <v>185</v>
      </c>
      <c r="E240" s="143"/>
      <c r="F240" s="265"/>
      <c r="G240" s="15"/>
      <c r="H240" s="7">
        <f>H234</f>
        <v>0</v>
      </c>
      <c r="I240" s="175"/>
      <c r="J240" s="175"/>
      <c r="K240" s="239"/>
      <c r="L240" s="240"/>
      <c r="M240" s="241"/>
      <c r="N240" s="241"/>
      <c r="O240" s="241"/>
      <c r="P240" s="241"/>
      <c r="Q240" s="242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175"/>
      <c r="BS240" s="175"/>
      <c r="BT240" s="175"/>
    </row>
    <row r="241" spans="1:72" s="174" customFormat="1" ht="12">
      <c r="B241" s="115" t="s">
        <v>187</v>
      </c>
      <c r="C241" s="163"/>
      <c r="D241" s="164" t="s">
        <v>186</v>
      </c>
      <c r="E241" s="163"/>
      <c r="F241" s="163"/>
      <c r="G241" s="445"/>
      <c r="H241" s="84"/>
      <c r="I241" s="175"/>
      <c r="J241" s="178"/>
      <c r="K241" s="228"/>
      <c r="L241" s="231"/>
      <c r="M241" s="243"/>
      <c r="N241" s="244"/>
      <c r="O241" s="244"/>
      <c r="P241" s="245"/>
      <c r="Q241" s="24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5"/>
      <c r="BM241" s="175"/>
      <c r="BN241" s="175"/>
      <c r="BO241" s="175"/>
      <c r="BP241" s="175"/>
      <c r="BQ241" s="175"/>
      <c r="BR241" s="175"/>
      <c r="BS241" s="175"/>
      <c r="BT241" s="175"/>
    </row>
    <row r="242" spans="1:72" s="174" customFormat="1" ht="13.8">
      <c r="B242" s="115"/>
      <c r="C242" s="224"/>
      <c r="D242" s="268"/>
      <c r="E242" s="224"/>
      <c r="F242" s="224"/>
      <c r="G242" s="500"/>
      <c r="H242" s="361"/>
      <c r="I242" s="175"/>
      <c r="J242" s="180"/>
      <c r="K242" s="231"/>
      <c r="L242" s="231"/>
      <c r="M242" s="246"/>
      <c r="N242" s="247"/>
      <c r="O242" s="246"/>
      <c r="P242" s="247"/>
      <c r="Q242" s="248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5"/>
      <c r="BM242" s="175"/>
      <c r="BN242" s="175"/>
      <c r="BO242" s="175"/>
      <c r="BP242" s="175"/>
      <c r="BQ242" s="175"/>
      <c r="BR242" s="175"/>
      <c r="BS242" s="175"/>
      <c r="BT242" s="175"/>
    </row>
    <row r="243" spans="1:72" s="2" customFormat="1" ht="22.8">
      <c r="B243" s="266" t="s">
        <v>438</v>
      </c>
      <c r="C243" s="47"/>
      <c r="D243" s="380" t="s">
        <v>434</v>
      </c>
      <c r="E243" s="380"/>
      <c r="F243" s="396"/>
      <c r="G243" s="497"/>
      <c r="H243" s="419"/>
      <c r="I243" s="175"/>
      <c r="J243" s="180"/>
      <c r="K243" s="231"/>
      <c r="L243" s="231"/>
      <c r="M243" s="246"/>
      <c r="N243" s="247"/>
      <c r="O243" s="247"/>
      <c r="P243" s="246"/>
      <c r="Q243" s="24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8"/>
      <c r="AY243" s="178"/>
      <c r="AZ243" s="178"/>
      <c r="BA243" s="178"/>
      <c r="BB243" s="178"/>
      <c r="BC243" s="178"/>
      <c r="BD243" s="178"/>
      <c r="BE243" s="178"/>
      <c r="BF243" s="178"/>
      <c r="BG243" s="178"/>
      <c r="BH243" s="178"/>
      <c r="BI243" s="178"/>
      <c r="BJ243" s="178"/>
      <c r="BK243" s="178"/>
      <c r="BL243" s="178"/>
      <c r="BM243" s="178"/>
      <c r="BN243" s="178"/>
      <c r="BO243" s="178"/>
      <c r="BP243" s="178"/>
      <c r="BQ243" s="178"/>
      <c r="BR243" s="178"/>
      <c r="BS243" s="178"/>
      <c r="BT243" s="178"/>
    </row>
    <row r="244" spans="1:72" s="1" customFormat="1" ht="13.8">
      <c r="B244" s="387"/>
      <c r="C244" s="47"/>
      <c r="D244" s="380"/>
      <c r="E244" s="380"/>
      <c r="F244" s="393"/>
      <c r="G244" s="497"/>
      <c r="H244" s="419"/>
      <c r="I244" s="175"/>
      <c r="J244" s="178"/>
      <c r="K244" s="231"/>
      <c r="L244" s="249"/>
      <c r="M244" s="250"/>
      <c r="N244" s="250"/>
      <c r="O244" s="250"/>
      <c r="P244" s="250"/>
      <c r="Q244" s="251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80"/>
      <c r="AY244" s="180"/>
      <c r="AZ244" s="180"/>
      <c r="BA244" s="180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80"/>
      <c r="BM244" s="180"/>
      <c r="BN244" s="180"/>
      <c r="BO244" s="180"/>
      <c r="BP244" s="180"/>
      <c r="BQ244" s="180"/>
      <c r="BR244" s="180"/>
      <c r="BS244" s="180"/>
      <c r="BT244" s="180"/>
    </row>
    <row r="245" spans="1:72" s="1" customFormat="1" ht="13.8">
      <c r="B245" s="387"/>
      <c r="C245" s="47"/>
      <c r="D245" s="267" t="s">
        <v>430</v>
      </c>
      <c r="E245" s="269" t="s">
        <v>15</v>
      </c>
      <c r="F245" s="393">
        <v>150</v>
      </c>
      <c r="G245" s="497"/>
      <c r="H245" s="480">
        <f>F245*G245</f>
        <v>0</v>
      </c>
      <c r="I245" s="175"/>
      <c r="J245" s="175"/>
      <c r="K245" s="231"/>
      <c r="L245" s="231"/>
      <c r="M245" s="250"/>
      <c r="N245" s="250"/>
      <c r="O245" s="250"/>
      <c r="P245" s="250"/>
      <c r="Q245" s="251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80"/>
      <c r="BM245" s="180"/>
      <c r="BN245" s="180"/>
      <c r="BO245" s="180"/>
      <c r="BP245" s="180"/>
      <c r="BQ245" s="180"/>
      <c r="BR245" s="180"/>
      <c r="BS245" s="180"/>
      <c r="BT245" s="180"/>
    </row>
    <row r="246" spans="1:72" s="2" customFormat="1" ht="12">
      <c r="B246" s="387"/>
      <c r="C246" s="268"/>
      <c r="D246" s="380"/>
      <c r="E246" s="380"/>
      <c r="F246" s="393"/>
      <c r="G246" s="497"/>
      <c r="H246" s="419"/>
      <c r="I246" s="175"/>
      <c r="J246" s="175"/>
      <c r="K246" s="231"/>
      <c r="L246" s="231"/>
      <c r="M246" s="234"/>
      <c r="N246" s="234"/>
      <c r="O246" s="234"/>
      <c r="P246" s="234"/>
      <c r="Q246" s="252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78"/>
      <c r="AU246" s="178"/>
      <c r="AV246" s="178"/>
      <c r="AW246" s="178"/>
      <c r="AX246" s="178"/>
      <c r="AY246" s="178"/>
      <c r="AZ246" s="178"/>
      <c r="BA246" s="178"/>
      <c r="BB246" s="178"/>
      <c r="BC246" s="178"/>
      <c r="BD246" s="178"/>
      <c r="BE246" s="178"/>
      <c r="BF246" s="178"/>
      <c r="BG246" s="178"/>
      <c r="BH246" s="178"/>
      <c r="BI246" s="178"/>
      <c r="BJ246" s="178"/>
      <c r="BK246" s="178"/>
      <c r="BL246" s="178"/>
      <c r="BM246" s="178"/>
      <c r="BN246" s="178"/>
      <c r="BO246" s="178"/>
      <c r="BP246" s="178"/>
      <c r="BQ246" s="178"/>
      <c r="BR246" s="178"/>
      <c r="BS246" s="178"/>
      <c r="BT246" s="178"/>
    </row>
    <row r="247" spans="1:72" s="174" customFormat="1" ht="15.45" customHeight="1">
      <c r="B247" s="387"/>
      <c r="C247" s="275"/>
      <c r="D247" s="380" t="s">
        <v>431</v>
      </c>
      <c r="E247" s="269" t="s">
        <v>15</v>
      </c>
      <c r="F247" s="393">
        <v>150</v>
      </c>
      <c r="G247" s="497"/>
      <c r="H247" s="480">
        <f>F247*G247</f>
        <v>0</v>
      </c>
      <c r="I247" s="175"/>
      <c r="J247" s="175"/>
      <c r="K247" s="231"/>
      <c r="L247" s="230"/>
      <c r="M247" s="253"/>
      <c r="N247" s="253"/>
      <c r="O247" s="253"/>
      <c r="P247" s="253"/>
      <c r="Q247" s="254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5"/>
      <c r="BM247" s="175"/>
      <c r="BN247" s="175"/>
      <c r="BO247" s="175"/>
      <c r="BP247" s="175"/>
      <c r="BQ247" s="175"/>
      <c r="BR247" s="175"/>
      <c r="BS247" s="175"/>
      <c r="BT247" s="175"/>
    </row>
    <row r="248" spans="1:72" s="174" customFormat="1" ht="11.4">
      <c r="B248" s="387"/>
      <c r="C248" s="268"/>
      <c r="D248" s="380"/>
      <c r="E248" s="380"/>
      <c r="F248" s="393"/>
      <c r="G248" s="497"/>
      <c r="H248" s="419"/>
      <c r="I248" s="175"/>
      <c r="J248" s="175"/>
      <c r="K248" s="231"/>
      <c r="L248" s="230"/>
      <c r="M248" s="255"/>
      <c r="N248" s="255"/>
      <c r="O248" s="255"/>
      <c r="P248" s="255"/>
      <c r="Q248" s="231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5"/>
      <c r="BM248" s="175"/>
      <c r="BN248" s="175"/>
      <c r="BO248" s="175"/>
      <c r="BP248" s="175"/>
      <c r="BQ248" s="175"/>
      <c r="BR248" s="175"/>
      <c r="BS248" s="175"/>
      <c r="BT248" s="175"/>
    </row>
    <row r="249" spans="1:72" s="174" customFormat="1" ht="36" customHeight="1">
      <c r="A249" s="174">
        <v>2087</v>
      </c>
      <c r="B249" s="266" t="s">
        <v>439</v>
      </c>
      <c r="C249" s="275"/>
      <c r="D249" s="267" t="s">
        <v>435</v>
      </c>
      <c r="E249" s="380"/>
      <c r="F249" s="393"/>
      <c r="G249" s="497"/>
      <c r="H249" s="419"/>
      <c r="I249" s="175"/>
      <c r="J249" s="256"/>
      <c r="K249" s="231"/>
      <c r="L249" s="230"/>
      <c r="M249" s="255"/>
      <c r="N249" s="255"/>
      <c r="O249" s="255"/>
      <c r="P249" s="255"/>
      <c r="Q249" s="257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</row>
    <row r="250" spans="1:72" s="174" customFormat="1" ht="12">
      <c r="B250" s="387"/>
      <c r="C250" s="268"/>
      <c r="D250" s="380"/>
      <c r="E250" s="380"/>
      <c r="F250" s="393"/>
      <c r="G250" s="497"/>
      <c r="H250" s="419"/>
      <c r="I250" s="175"/>
      <c r="J250" s="256"/>
      <c r="K250" s="258"/>
      <c r="L250" s="259"/>
      <c r="M250" s="259"/>
      <c r="N250" s="259"/>
      <c r="O250" s="259"/>
      <c r="P250" s="259"/>
      <c r="Q250" s="260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75"/>
      <c r="BL250" s="175"/>
      <c r="BM250" s="175"/>
      <c r="BN250" s="175"/>
      <c r="BO250" s="175"/>
      <c r="BP250" s="175"/>
      <c r="BQ250" s="175"/>
      <c r="BR250" s="175"/>
      <c r="BS250" s="175"/>
      <c r="BT250" s="175"/>
    </row>
    <row r="251" spans="1:72" s="174" customFormat="1" ht="24" customHeight="1">
      <c r="A251" s="174">
        <v>2825</v>
      </c>
      <c r="B251" s="387"/>
      <c r="C251" s="47"/>
      <c r="D251" s="267" t="s">
        <v>436</v>
      </c>
      <c r="E251" s="269" t="s">
        <v>15</v>
      </c>
      <c r="F251" s="393">
        <v>442</v>
      </c>
      <c r="G251" s="496"/>
      <c r="H251" s="480">
        <f>F251*G251</f>
        <v>0</v>
      </c>
      <c r="I251" s="175"/>
      <c r="J251" s="175"/>
      <c r="K251" s="258"/>
      <c r="L251" s="261"/>
      <c r="M251" s="262"/>
      <c r="N251" s="262"/>
      <c r="O251" s="262"/>
      <c r="P251" s="262"/>
      <c r="Q251" s="263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  <c r="BI251" s="175"/>
      <c r="BJ251" s="175"/>
      <c r="BK251" s="175"/>
      <c r="BL251" s="175"/>
      <c r="BM251" s="175"/>
      <c r="BN251" s="175"/>
      <c r="BO251" s="175"/>
      <c r="BP251" s="175"/>
      <c r="BQ251" s="175"/>
      <c r="BR251" s="175"/>
      <c r="BS251" s="175"/>
      <c r="BT251" s="175"/>
    </row>
    <row r="252" spans="1:72" s="174" customFormat="1" ht="11.4">
      <c r="B252" s="387"/>
      <c r="C252" s="47"/>
      <c r="D252" s="380"/>
      <c r="E252" s="380"/>
      <c r="F252" s="393"/>
      <c r="G252" s="497" t="s">
        <v>311</v>
      </c>
      <c r="H252" s="419"/>
      <c r="I252" s="175"/>
      <c r="J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5"/>
      <c r="BM252" s="175"/>
      <c r="BN252" s="175"/>
      <c r="BO252" s="175"/>
      <c r="BP252" s="175"/>
      <c r="BQ252" s="175"/>
      <c r="BR252" s="175"/>
      <c r="BS252" s="175"/>
      <c r="BT252" s="175"/>
    </row>
    <row r="253" spans="1:72" s="174" customFormat="1" ht="22.8">
      <c r="A253" s="174">
        <v>2826</v>
      </c>
      <c r="B253" s="387"/>
      <c r="C253" s="47"/>
      <c r="D253" s="267" t="s">
        <v>437</v>
      </c>
      <c r="E253" s="269" t="s">
        <v>15</v>
      </c>
      <c r="F253" s="393">
        <v>150</v>
      </c>
      <c r="G253" s="496"/>
      <c r="H253" s="480">
        <f>F253*G253</f>
        <v>0</v>
      </c>
      <c r="I253" s="175"/>
      <c r="J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5"/>
      <c r="BM253" s="175"/>
      <c r="BN253" s="175"/>
      <c r="BO253" s="175"/>
      <c r="BP253" s="175"/>
      <c r="BQ253" s="175"/>
      <c r="BR253" s="175"/>
      <c r="BS253" s="175"/>
      <c r="BT253" s="175"/>
    </row>
    <row r="254" spans="1:72" s="174" customFormat="1" ht="12" customHeight="1">
      <c r="B254" s="387"/>
      <c r="C254" s="47"/>
      <c r="D254" s="380"/>
      <c r="E254" s="269"/>
      <c r="F254" s="393"/>
      <c r="G254" s="497" t="s">
        <v>311</v>
      </c>
      <c r="H254" s="418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5"/>
      <c r="BM254" s="175"/>
      <c r="BN254" s="175"/>
      <c r="BO254" s="175"/>
      <c r="BP254" s="175"/>
      <c r="BQ254" s="175"/>
      <c r="BR254" s="175"/>
      <c r="BS254" s="175"/>
      <c r="BT254" s="175"/>
    </row>
    <row r="255" spans="1:72" s="174" customFormat="1" ht="12" customHeight="1">
      <c r="B255" s="387"/>
      <c r="C255" s="47"/>
      <c r="D255" s="380"/>
      <c r="E255" s="269"/>
      <c r="F255" s="393"/>
      <c r="G255" s="497"/>
      <c r="H255" s="418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  <c r="BI255" s="175"/>
      <c r="BJ255" s="175"/>
      <c r="BK255" s="175"/>
      <c r="BL255" s="175"/>
      <c r="BM255" s="175"/>
      <c r="BN255" s="175"/>
      <c r="BO255" s="175"/>
      <c r="BP255" s="175"/>
      <c r="BQ255" s="175"/>
      <c r="BR255" s="175"/>
      <c r="BS255" s="175"/>
      <c r="BT255" s="175"/>
    </row>
    <row r="256" spans="1:72" s="174" customFormat="1" ht="12" customHeight="1">
      <c r="B256" s="387"/>
      <c r="C256" s="47"/>
      <c r="D256" s="380"/>
      <c r="E256" s="380"/>
      <c r="F256" s="393"/>
      <c r="G256" s="497"/>
      <c r="H256" s="419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5"/>
      <c r="BR256" s="175"/>
      <c r="BS256" s="175"/>
      <c r="BT256" s="175"/>
    </row>
    <row r="257" spans="1:72" s="174" customFormat="1" ht="24" customHeight="1">
      <c r="B257" s="387"/>
      <c r="C257" s="47"/>
      <c r="D257" s="380"/>
      <c r="E257" s="269"/>
      <c r="F257" s="393"/>
      <c r="G257" s="497"/>
      <c r="H257" s="418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  <c r="BI257" s="175"/>
      <c r="BJ257" s="175"/>
      <c r="BK257" s="175"/>
      <c r="BL257" s="175"/>
      <c r="BM257" s="175"/>
      <c r="BN257" s="175"/>
      <c r="BO257" s="175"/>
      <c r="BP257" s="175"/>
      <c r="BQ257" s="175"/>
      <c r="BR257" s="175"/>
      <c r="BS257" s="175"/>
      <c r="BT257" s="175"/>
    </row>
    <row r="258" spans="1:72" s="174" customFormat="1" ht="12" customHeight="1">
      <c r="B258" s="387"/>
      <c r="C258" s="47"/>
      <c r="D258" s="380"/>
      <c r="E258" s="380"/>
      <c r="F258" s="393"/>
      <c r="G258" s="497"/>
      <c r="H258" s="419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  <c r="BO258" s="175"/>
      <c r="BP258" s="175"/>
      <c r="BQ258" s="175"/>
      <c r="BR258" s="175"/>
      <c r="BS258" s="175"/>
      <c r="BT258" s="175"/>
    </row>
    <row r="259" spans="1:72" s="174" customFormat="1" ht="24" customHeight="1">
      <c r="B259" s="266"/>
      <c r="C259" s="47"/>
      <c r="D259" s="395"/>
      <c r="E259" s="269"/>
      <c r="F259" s="393"/>
      <c r="G259" s="497"/>
      <c r="H259" s="418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5"/>
      <c r="BM259" s="175"/>
      <c r="BN259" s="175"/>
      <c r="BO259" s="175"/>
      <c r="BP259" s="175"/>
      <c r="BQ259" s="175"/>
      <c r="BR259" s="175"/>
      <c r="BS259" s="175"/>
      <c r="BT259" s="175"/>
    </row>
    <row r="260" spans="1:72" s="174" customFormat="1" ht="12" customHeight="1">
      <c r="B260" s="387"/>
      <c r="C260" s="47"/>
      <c r="D260" s="380"/>
      <c r="E260" s="380"/>
      <c r="F260" s="393"/>
      <c r="G260" s="497"/>
      <c r="H260" s="419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  <c r="BI260" s="175"/>
      <c r="BJ260" s="175"/>
      <c r="BK260" s="175"/>
      <c r="BL260" s="175"/>
      <c r="BM260" s="175"/>
      <c r="BN260" s="175"/>
      <c r="BO260" s="175"/>
      <c r="BP260" s="175"/>
      <c r="BQ260" s="175"/>
      <c r="BR260" s="175"/>
      <c r="BS260" s="175"/>
      <c r="BT260" s="175"/>
    </row>
    <row r="261" spans="1:72" s="174" customFormat="1" ht="24" customHeight="1">
      <c r="B261" s="387"/>
      <c r="C261" s="47"/>
      <c r="D261" s="267"/>
      <c r="E261" s="380"/>
      <c r="F261" s="393"/>
      <c r="G261" s="497"/>
      <c r="H261" s="419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  <c r="BI261" s="175"/>
      <c r="BJ261" s="175"/>
      <c r="BK261" s="175"/>
      <c r="BL261" s="175"/>
      <c r="BM261" s="175"/>
      <c r="BN261" s="175"/>
      <c r="BO261" s="175"/>
      <c r="BP261" s="175"/>
      <c r="BQ261" s="175"/>
      <c r="BR261" s="175"/>
      <c r="BS261" s="175"/>
      <c r="BT261" s="175"/>
    </row>
    <row r="262" spans="1:72" s="174" customFormat="1" ht="12" customHeight="1">
      <c r="B262" s="387"/>
      <c r="C262" s="47"/>
      <c r="D262" s="380"/>
      <c r="E262" s="380"/>
      <c r="F262" s="393"/>
      <c r="G262" s="497"/>
      <c r="H262" s="419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5"/>
      <c r="BR262" s="175"/>
      <c r="BS262" s="175"/>
      <c r="BT262" s="175"/>
    </row>
    <row r="263" spans="1:72" s="174" customFormat="1" ht="24" customHeight="1">
      <c r="B263" s="387"/>
      <c r="C263" s="47"/>
      <c r="D263" s="267"/>
      <c r="E263" s="380"/>
      <c r="F263" s="393"/>
      <c r="G263" s="497"/>
      <c r="H263" s="419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5"/>
      <c r="BM263" s="175"/>
      <c r="BN263" s="175"/>
      <c r="BO263" s="175"/>
      <c r="BP263" s="175"/>
      <c r="BQ263" s="175"/>
      <c r="BR263" s="175"/>
      <c r="BS263" s="175"/>
      <c r="BT263" s="175"/>
    </row>
    <row r="264" spans="1:72" s="174" customFormat="1" ht="12" customHeight="1">
      <c r="B264" s="387"/>
      <c r="C264" s="47"/>
      <c r="D264" s="380"/>
      <c r="E264" s="380"/>
      <c r="F264" s="393"/>
      <c r="G264" s="497"/>
      <c r="H264" s="419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5"/>
      <c r="BM264" s="175"/>
      <c r="BN264" s="175"/>
      <c r="BO264" s="175"/>
      <c r="BP264" s="175"/>
      <c r="BQ264" s="175"/>
      <c r="BR264" s="175"/>
      <c r="BS264" s="175"/>
      <c r="BT264" s="175"/>
    </row>
    <row r="265" spans="1:72" s="174" customFormat="1" ht="24" customHeight="1">
      <c r="B265" s="387"/>
      <c r="C265" s="47"/>
      <c r="D265" s="267"/>
      <c r="E265" s="269"/>
      <c r="F265" s="393"/>
      <c r="G265" s="496"/>
      <c r="H265" s="418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  <c r="BS265" s="175"/>
      <c r="BT265" s="175"/>
    </row>
    <row r="266" spans="1:72" s="174" customFormat="1" ht="12" customHeight="1">
      <c r="B266" s="387"/>
      <c r="C266" s="47"/>
      <c r="D266" s="267"/>
      <c r="E266" s="269"/>
      <c r="F266" s="393"/>
      <c r="G266" s="496"/>
      <c r="H266" s="418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5"/>
      <c r="BM266" s="175"/>
      <c r="BN266" s="175"/>
      <c r="BO266" s="175"/>
      <c r="BP266" s="175"/>
      <c r="BQ266" s="175"/>
      <c r="BR266" s="175"/>
      <c r="BS266" s="175"/>
      <c r="BT266" s="175"/>
    </row>
    <row r="267" spans="1:72" s="174" customFormat="1" ht="12" customHeight="1">
      <c r="B267" s="387"/>
      <c r="C267" s="47"/>
      <c r="D267" s="267"/>
      <c r="E267" s="269"/>
      <c r="F267" s="393"/>
      <c r="G267" s="496"/>
      <c r="H267" s="418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  <c r="BP267" s="175"/>
      <c r="BQ267" s="175"/>
      <c r="BR267" s="175"/>
      <c r="BS267" s="175"/>
      <c r="BT267" s="175"/>
    </row>
    <row r="268" spans="1:72" s="174" customFormat="1" ht="12" customHeight="1">
      <c r="B268" s="387"/>
      <c r="C268" s="47"/>
      <c r="D268" s="267"/>
      <c r="E268" s="269"/>
      <c r="F268" s="393"/>
      <c r="G268" s="496"/>
      <c r="H268" s="418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  <c r="BP268" s="175"/>
      <c r="BQ268" s="175"/>
      <c r="BR268" s="175"/>
      <c r="BS268" s="175"/>
      <c r="BT268" s="175"/>
    </row>
    <row r="269" spans="1:72" s="174" customFormat="1" ht="12" customHeight="1">
      <c r="B269" s="266"/>
      <c r="C269" s="47"/>
      <c r="D269" s="267"/>
      <c r="E269" s="269"/>
      <c r="F269" s="393"/>
      <c r="G269" s="496"/>
      <c r="H269" s="418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5"/>
      <c r="BM269" s="175"/>
      <c r="BN269" s="175"/>
      <c r="BO269" s="175"/>
      <c r="BP269" s="175"/>
      <c r="BQ269" s="175"/>
      <c r="BR269" s="175"/>
      <c r="BS269" s="175"/>
      <c r="BT269" s="175"/>
    </row>
    <row r="270" spans="1:72" s="174" customFormat="1" ht="12" customHeight="1">
      <c r="B270" s="47"/>
      <c r="C270" s="47"/>
      <c r="D270" s="380"/>
      <c r="E270" s="380"/>
      <c r="F270" s="393"/>
      <c r="G270" s="497"/>
      <c r="H270" s="419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175"/>
      <c r="BL270" s="175"/>
      <c r="BM270" s="175"/>
      <c r="BN270" s="175"/>
      <c r="BO270" s="175"/>
      <c r="BP270" s="175"/>
      <c r="BQ270" s="175"/>
      <c r="BR270" s="175"/>
      <c r="BS270" s="175"/>
      <c r="BT270" s="175"/>
    </row>
    <row r="271" spans="1:72" s="174" customFormat="1" ht="12" customHeight="1">
      <c r="B271" s="47"/>
      <c r="C271" s="47"/>
      <c r="D271" s="267"/>
      <c r="E271" s="380"/>
      <c r="F271" s="393"/>
      <c r="G271" s="497"/>
      <c r="H271" s="419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5"/>
      <c r="BM271" s="175"/>
      <c r="BN271" s="175"/>
      <c r="BO271" s="175"/>
      <c r="BP271" s="175"/>
      <c r="BQ271" s="175"/>
      <c r="BR271" s="175"/>
      <c r="BS271" s="175"/>
      <c r="BT271" s="175"/>
    </row>
    <row r="272" spans="1:72" s="174" customFormat="1" ht="12" customHeight="1">
      <c r="B272" s="47"/>
      <c r="C272" s="47"/>
      <c r="D272" s="380"/>
      <c r="E272" s="380"/>
      <c r="F272" s="393"/>
      <c r="G272" s="497"/>
      <c r="H272" s="419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5"/>
      <c r="BM272" s="175"/>
      <c r="BN272" s="175"/>
      <c r="BO272" s="175"/>
      <c r="BP272" s="175"/>
      <c r="BQ272" s="175"/>
      <c r="BR272" s="175"/>
      <c r="BS272" s="175"/>
      <c r="BT272" s="175"/>
    </row>
    <row r="273" spans="1:72" s="174" customFormat="1" ht="12" customHeight="1">
      <c r="B273" s="47"/>
      <c r="C273" s="47"/>
      <c r="D273" s="267"/>
      <c r="E273" s="269"/>
      <c r="F273" s="393"/>
      <c r="G273" s="443"/>
      <c r="H273" s="418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5"/>
      <c r="BN273" s="175"/>
      <c r="BO273" s="175"/>
      <c r="BP273" s="175"/>
      <c r="BQ273" s="175"/>
      <c r="BR273" s="175"/>
      <c r="BS273" s="175"/>
      <c r="BT273" s="175"/>
    </row>
    <row r="274" spans="1:72" s="174" customFormat="1" ht="12" customHeight="1">
      <c r="B274" s="47"/>
      <c r="C274" s="47"/>
      <c r="D274" s="47"/>
      <c r="E274" s="47"/>
      <c r="F274" s="47"/>
      <c r="G274" s="64"/>
      <c r="H274" s="52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5"/>
      <c r="BM274" s="175"/>
      <c r="BN274" s="175"/>
      <c r="BO274" s="175"/>
      <c r="BP274" s="175"/>
      <c r="BQ274" s="175"/>
      <c r="BR274" s="175"/>
      <c r="BS274" s="175"/>
      <c r="BT274" s="175"/>
    </row>
    <row r="275" spans="1:72" s="174" customFormat="1" ht="12" customHeight="1">
      <c r="B275" s="121"/>
      <c r="C275" s="47"/>
      <c r="D275" s="267"/>
      <c r="E275" s="380"/>
      <c r="F275" s="386"/>
      <c r="G275" s="419"/>
      <c r="H275" s="419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  <c r="BS275" s="175"/>
      <c r="BT275" s="175"/>
    </row>
    <row r="276" spans="1:72" s="174" customFormat="1" ht="12" customHeight="1">
      <c r="B276" s="121"/>
      <c r="C276" s="47"/>
      <c r="D276" s="380"/>
      <c r="E276" s="380"/>
      <c r="F276" s="386"/>
      <c r="G276" s="419"/>
      <c r="H276" s="419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  <c r="BP276" s="175"/>
      <c r="BQ276" s="175"/>
      <c r="BR276" s="175"/>
      <c r="BS276" s="175"/>
      <c r="BT276" s="175"/>
    </row>
    <row r="277" spans="1:72" s="174" customFormat="1" ht="12" customHeight="1">
      <c r="B277" s="121"/>
      <c r="C277" s="47"/>
      <c r="D277" s="267"/>
      <c r="E277" s="269"/>
      <c r="F277" s="393"/>
      <c r="G277" s="443"/>
      <c r="H277" s="418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  <c r="BP277" s="175"/>
      <c r="BQ277" s="175"/>
      <c r="BR277" s="175"/>
      <c r="BS277" s="175"/>
      <c r="BT277" s="175"/>
    </row>
    <row r="278" spans="1:72" s="174" customFormat="1" ht="12" customHeight="1">
      <c r="B278" s="121"/>
      <c r="C278" s="47"/>
      <c r="D278" s="267"/>
      <c r="E278" s="269"/>
      <c r="F278" s="393"/>
      <c r="G278" s="443"/>
      <c r="H278" s="418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  <c r="BP278" s="175"/>
      <c r="BQ278" s="175"/>
      <c r="BR278" s="175"/>
      <c r="BS278" s="175"/>
      <c r="BT278" s="175"/>
    </row>
    <row r="279" spans="1:72" s="174" customFormat="1" ht="12" customHeight="1">
      <c r="B279" s="121"/>
      <c r="C279" s="47"/>
      <c r="D279" s="267"/>
      <c r="E279" s="269"/>
      <c r="F279" s="393"/>
      <c r="G279" s="443"/>
      <c r="H279" s="418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  <c r="BP279" s="175"/>
      <c r="BQ279" s="175"/>
      <c r="BR279" s="175"/>
      <c r="BS279" s="175"/>
      <c r="BT279" s="175"/>
    </row>
    <row r="280" spans="1:72" s="174" customFormat="1" ht="12" customHeight="1">
      <c r="B280" s="121"/>
      <c r="C280" s="47"/>
      <c r="D280" s="380"/>
      <c r="E280" s="380"/>
      <c r="F280" s="393"/>
      <c r="G280" s="444"/>
      <c r="H280" s="419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  <c r="BP280" s="175"/>
      <c r="BQ280" s="175"/>
      <c r="BR280" s="175"/>
      <c r="BS280" s="175"/>
      <c r="BT280" s="175"/>
    </row>
    <row r="281" spans="1:72" s="174" customFormat="1" ht="12" customHeight="1">
      <c r="B281" s="121"/>
      <c r="C281" s="47"/>
      <c r="D281" s="267"/>
      <c r="E281" s="380"/>
      <c r="F281" s="393"/>
      <c r="G281" s="444"/>
      <c r="H281" s="419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5"/>
      <c r="BP281" s="175"/>
      <c r="BQ281" s="175"/>
      <c r="BR281" s="175"/>
      <c r="BS281" s="175"/>
      <c r="BT281" s="175"/>
    </row>
    <row r="282" spans="1:72" s="174" customFormat="1" ht="12" customHeight="1">
      <c r="B282" s="121"/>
      <c r="C282" s="47"/>
      <c r="D282" s="380"/>
      <c r="E282" s="380"/>
      <c r="F282" s="393"/>
      <c r="G282" s="444"/>
      <c r="H282" s="419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  <c r="BP282" s="175"/>
      <c r="BQ282" s="175"/>
      <c r="BR282" s="175"/>
      <c r="BS282" s="175"/>
      <c r="BT282" s="175"/>
    </row>
    <row r="283" spans="1:72" s="174" customFormat="1" ht="12" customHeight="1">
      <c r="B283" s="121"/>
      <c r="C283" s="47"/>
      <c r="D283" s="267"/>
      <c r="E283" s="269"/>
      <c r="F283" s="393"/>
      <c r="G283" s="443"/>
      <c r="H283" s="418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175"/>
      <c r="BN283" s="175"/>
      <c r="BO283" s="175"/>
      <c r="BP283" s="175"/>
      <c r="BQ283" s="175"/>
      <c r="BR283" s="175"/>
      <c r="BS283" s="175"/>
      <c r="BT283" s="175"/>
    </row>
    <row r="284" spans="1:72" s="174" customFormat="1" ht="12" customHeight="1">
      <c r="B284" s="121"/>
      <c r="C284" s="47"/>
      <c r="D284" s="380"/>
      <c r="E284" s="380"/>
      <c r="F284" s="393"/>
      <c r="G284" s="444"/>
      <c r="H284" s="419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  <c r="BS284" s="175"/>
      <c r="BT284" s="175"/>
    </row>
    <row r="285" spans="1:72" s="174" customFormat="1" ht="12" customHeight="1">
      <c r="B285" s="121"/>
      <c r="C285" s="47"/>
      <c r="D285" s="267"/>
      <c r="E285" s="269"/>
      <c r="F285" s="393"/>
      <c r="G285" s="443"/>
      <c r="H285" s="418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5"/>
      <c r="BM285" s="175"/>
      <c r="BN285" s="175"/>
      <c r="BO285" s="175"/>
      <c r="BP285" s="175"/>
      <c r="BQ285" s="175"/>
      <c r="BR285" s="175"/>
      <c r="BS285" s="175"/>
      <c r="BT285" s="175"/>
    </row>
    <row r="286" spans="1:72" s="174" customFormat="1" ht="12" customHeight="1">
      <c r="B286" s="121"/>
      <c r="C286" s="47"/>
      <c r="D286" s="380"/>
      <c r="E286" s="380"/>
      <c r="F286" s="393"/>
      <c r="G286" s="444"/>
      <c r="H286" s="419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175"/>
      <c r="BN286" s="175"/>
      <c r="BO286" s="175"/>
      <c r="BP286" s="175"/>
      <c r="BQ286" s="175"/>
      <c r="BR286" s="175"/>
      <c r="BS286" s="175"/>
      <c r="BT286" s="175"/>
    </row>
    <row r="287" spans="1:72" s="174" customFormat="1" ht="12" customHeight="1">
      <c r="B287" s="121"/>
      <c r="C287" s="47"/>
      <c r="D287" s="267"/>
      <c r="E287" s="269"/>
      <c r="F287" s="393"/>
      <c r="G287" s="443"/>
      <c r="H287" s="418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5"/>
      <c r="BR287" s="175"/>
      <c r="BS287" s="175"/>
      <c r="BT287" s="175"/>
    </row>
    <row r="288" spans="1:72" s="174" customFormat="1" ht="12" customHeight="1">
      <c r="B288" s="121"/>
      <c r="C288" s="47"/>
      <c r="D288" s="380"/>
      <c r="E288" s="380"/>
      <c r="F288" s="393"/>
      <c r="G288" s="444"/>
      <c r="H288" s="419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  <c r="BP288" s="175"/>
      <c r="BQ288" s="175"/>
      <c r="BR288" s="175"/>
      <c r="BS288" s="175"/>
      <c r="BT288" s="175"/>
    </row>
    <row r="289" spans="2:72" s="174" customFormat="1" ht="12" customHeight="1">
      <c r="B289" s="121"/>
      <c r="C289" s="47"/>
      <c r="D289" s="380"/>
      <c r="E289" s="380"/>
      <c r="F289" s="393"/>
      <c r="G289" s="444"/>
      <c r="H289" s="419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175"/>
      <c r="BN289" s="175"/>
      <c r="BO289" s="175"/>
      <c r="BP289" s="175"/>
      <c r="BQ289" s="175"/>
      <c r="BR289" s="175"/>
      <c r="BS289" s="175"/>
      <c r="BT289" s="175"/>
    </row>
    <row r="290" spans="2:72" s="174" customFormat="1" ht="12" customHeight="1">
      <c r="B290" s="47"/>
      <c r="C290" s="47"/>
      <c r="D290" s="380"/>
      <c r="E290" s="380"/>
      <c r="F290" s="393"/>
      <c r="G290" s="444"/>
      <c r="H290" s="419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5"/>
      <c r="BM290" s="175"/>
      <c r="BN290" s="175"/>
      <c r="BO290" s="175"/>
      <c r="BP290" s="175"/>
      <c r="BQ290" s="175"/>
      <c r="BR290" s="175"/>
      <c r="BS290" s="175"/>
      <c r="BT290" s="175"/>
    </row>
    <row r="291" spans="2:72" s="174" customFormat="1" ht="12" customHeight="1">
      <c r="B291" s="47"/>
      <c r="C291" s="47"/>
      <c r="D291" s="267"/>
      <c r="E291" s="269"/>
      <c r="F291" s="393"/>
      <c r="G291" s="444"/>
      <c r="H291" s="418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  <c r="BO291" s="175"/>
      <c r="BP291" s="175"/>
      <c r="BQ291" s="175"/>
      <c r="BR291" s="175"/>
      <c r="BS291" s="175"/>
      <c r="BT291" s="175"/>
    </row>
    <row r="292" spans="2:72" s="174" customFormat="1" ht="12" customHeight="1">
      <c r="B292" s="47"/>
      <c r="C292" s="47"/>
      <c r="D292" s="380"/>
      <c r="E292" s="380"/>
      <c r="F292" s="393"/>
      <c r="G292" s="444"/>
      <c r="H292" s="419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5"/>
      <c r="BN292" s="175"/>
      <c r="BO292" s="175"/>
      <c r="BP292" s="175"/>
      <c r="BQ292" s="175"/>
      <c r="BR292" s="175"/>
      <c r="BS292" s="175"/>
      <c r="BT292" s="175"/>
    </row>
    <row r="293" spans="2:72" s="174" customFormat="1" ht="12" customHeight="1">
      <c r="B293" s="47"/>
      <c r="C293" s="47"/>
      <c r="D293" s="380"/>
      <c r="E293" s="269"/>
      <c r="F293" s="393"/>
      <c r="G293" s="444"/>
      <c r="H293" s="418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5"/>
      <c r="BR293" s="175"/>
      <c r="BS293" s="175"/>
      <c r="BT293" s="175"/>
    </row>
    <row r="294" spans="2:72" s="174" customFormat="1" ht="12" customHeight="1">
      <c r="B294" s="137"/>
      <c r="C294" s="137"/>
      <c r="D294" s="3"/>
      <c r="E294" s="137"/>
      <c r="F294" s="137"/>
      <c r="G294" s="74"/>
      <c r="H294" s="76"/>
      <c r="I294" s="180"/>
      <c r="J294" s="175"/>
      <c r="K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5"/>
      <c r="BN294" s="175"/>
      <c r="BO294" s="175"/>
      <c r="BP294" s="175"/>
      <c r="BQ294" s="175"/>
      <c r="BR294" s="175"/>
      <c r="BS294" s="175"/>
      <c r="BT294" s="175"/>
    </row>
    <row r="295" spans="2:72" s="174" customFormat="1" ht="12" customHeight="1">
      <c r="B295" s="138" t="s">
        <v>28</v>
      </c>
      <c r="C295" s="172"/>
      <c r="D295" s="173"/>
      <c r="E295" s="156"/>
      <c r="F295" s="142"/>
      <c r="G295" s="14"/>
      <c r="H295" s="7">
        <f>SUM(H240:H294)</f>
        <v>0</v>
      </c>
      <c r="I295" s="180"/>
      <c r="J295" s="175"/>
      <c r="K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5"/>
      <c r="BN295" s="175"/>
      <c r="BO295" s="175"/>
      <c r="BP295" s="175"/>
      <c r="BQ295" s="175"/>
      <c r="BR295" s="175"/>
      <c r="BS295" s="175"/>
      <c r="BT295" s="175"/>
    </row>
    <row r="296" spans="2:72" s="174" customFormat="1" ht="12" customHeight="1">
      <c r="B296" s="2"/>
      <c r="C296" s="2"/>
      <c r="D296" s="144">
        <v>405</v>
      </c>
      <c r="E296" s="147"/>
      <c r="F296" s="146"/>
      <c r="G296" s="147"/>
      <c r="H296" s="2"/>
      <c r="I296" s="178"/>
      <c r="J296" s="175"/>
      <c r="K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  <c r="BP296" s="175"/>
      <c r="BQ296" s="175"/>
      <c r="BR296" s="175"/>
      <c r="BS296" s="175"/>
      <c r="BT296" s="175"/>
    </row>
    <row r="297" spans="2:72" s="174" customFormat="1" ht="12" customHeight="1">
      <c r="B297" s="2"/>
      <c r="C297" s="2"/>
      <c r="D297" s="144"/>
      <c r="E297" s="147"/>
      <c r="F297" s="146"/>
      <c r="G297" s="147"/>
      <c r="H297" s="2"/>
      <c r="I297" s="178"/>
      <c r="J297" s="175"/>
      <c r="K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  <c r="BS297" s="175"/>
      <c r="BT297" s="175"/>
    </row>
    <row r="298" spans="2:72" s="174" customFormat="1" ht="13.8">
      <c r="B298" s="148" t="s">
        <v>165</v>
      </c>
      <c r="C298" s="1"/>
      <c r="D298" s="1"/>
      <c r="E298" s="151"/>
      <c r="F298" s="150"/>
      <c r="G298" s="151"/>
      <c r="H298" s="1"/>
      <c r="I298" s="175"/>
      <c r="J298" s="175"/>
      <c r="K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5"/>
      <c r="BM298" s="175"/>
      <c r="BN298" s="175"/>
      <c r="BO298" s="175"/>
      <c r="BP298" s="175"/>
      <c r="BQ298" s="175"/>
      <c r="BR298" s="175"/>
      <c r="BS298" s="175"/>
      <c r="BT298" s="175"/>
    </row>
    <row r="299" spans="2:72" s="174" customFormat="1" ht="12" customHeight="1">
      <c r="B299" s="176" t="s">
        <v>634</v>
      </c>
      <c r="C299" s="1"/>
      <c r="D299" s="1"/>
      <c r="E299" s="151"/>
      <c r="F299" s="150"/>
      <c r="G299" s="151"/>
      <c r="H299" s="1"/>
      <c r="I299" s="175"/>
      <c r="J299" s="175"/>
      <c r="K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5"/>
      <c r="BM299" s="175"/>
      <c r="BN299" s="175"/>
      <c r="BO299" s="175"/>
      <c r="BP299" s="175"/>
      <c r="BQ299" s="175"/>
      <c r="BR299" s="175"/>
      <c r="BS299" s="175"/>
      <c r="BT299" s="175"/>
    </row>
    <row r="300" spans="2:72" s="174" customFormat="1" ht="20.100000000000001" customHeight="1">
      <c r="B300" s="2"/>
      <c r="C300" s="2"/>
      <c r="D300" s="2"/>
      <c r="E300" s="147"/>
      <c r="F300" s="146"/>
      <c r="G300" s="147"/>
      <c r="I300" s="175"/>
      <c r="J300" s="175"/>
      <c r="K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  <c r="BC300" s="175"/>
      <c r="BD300" s="175"/>
      <c r="BE300" s="175"/>
      <c r="BF300" s="175"/>
      <c r="BG300" s="175"/>
      <c r="BH300" s="175"/>
      <c r="BI300" s="175"/>
      <c r="BJ300" s="175"/>
      <c r="BK300" s="175"/>
      <c r="BL300" s="175"/>
      <c r="BM300" s="175"/>
      <c r="BN300" s="175"/>
      <c r="BO300" s="175"/>
      <c r="BP300" s="175"/>
      <c r="BQ300" s="175"/>
      <c r="BR300" s="175"/>
      <c r="BS300" s="175"/>
      <c r="BT300" s="175"/>
    </row>
    <row r="301" spans="2:72" s="2" customFormat="1" ht="12" customHeight="1">
      <c r="B301" s="152" t="s">
        <v>1</v>
      </c>
      <c r="C301" s="152" t="s">
        <v>2</v>
      </c>
      <c r="D301" s="152" t="s">
        <v>3</v>
      </c>
      <c r="E301" s="152" t="s">
        <v>4</v>
      </c>
      <c r="F301" s="153" t="s">
        <v>5</v>
      </c>
      <c r="G301" s="152" t="s">
        <v>6</v>
      </c>
      <c r="H301" s="10" t="s">
        <v>7</v>
      </c>
      <c r="I301" s="175"/>
      <c r="J301" s="178"/>
      <c r="K301" s="178"/>
      <c r="S301" s="178"/>
      <c r="T301" s="178"/>
      <c r="U301" s="178"/>
      <c r="V301" s="178"/>
      <c r="W301" s="178"/>
      <c r="X301" s="178"/>
      <c r="Y301" s="178"/>
      <c r="Z301" s="178"/>
      <c r="AA301" s="178"/>
      <c r="AB301" s="178"/>
      <c r="AC301" s="178"/>
      <c r="AD301" s="178"/>
      <c r="AE301" s="178"/>
      <c r="AF301" s="178"/>
      <c r="AG301" s="178"/>
      <c r="AH301" s="178"/>
      <c r="AI301" s="178"/>
      <c r="AJ301" s="178"/>
      <c r="AK301" s="178"/>
      <c r="AL301" s="178"/>
      <c r="AM301" s="178"/>
      <c r="AN301" s="178"/>
      <c r="AO301" s="178"/>
      <c r="AP301" s="178"/>
      <c r="AQ301" s="178"/>
      <c r="AR301" s="178"/>
      <c r="AS301" s="178"/>
      <c r="AT301" s="178"/>
      <c r="AU301" s="178"/>
      <c r="AV301" s="178"/>
      <c r="AW301" s="178"/>
      <c r="AX301" s="178"/>
      <c r="AY301" s="178"/>
      <c r="AZ301" s="178"/>
      <c r="BA301" s="178"/>
      <c r="BB301" s="178"/>
      <c r="BC301" s="178"/>
      <c r="BD301" s="178"/>
      <c r="BE301" s="178"/>
      <c r="BF301" s="178"/>
      <c r="BG301" s="178"/>
      <c r="BH301" s="178"/>
      <c r="BI301" s="178"/>
      <c r="BJ301" s="178"/>
      <c r="BK301" s="178"/>
      <c r="BL301" s="178"/>
      <c r="BM301" s="178"/>
      <c r="BN301" s="178"/>
      <c r="BO301" s="178"/>
      <c r="BP301" s="178"/>
      <c r="BQ301" s="178"/>
      <c r="BR301" s="178"/>
      <c r="BS301" s="178"/>
      <c r="BT301" s="178"/>
    </row>
    <row r="302" spans="2:72" s="1" customFormat="1" ht="13.8">
      <c r="B302" s="285"/>
      <c r="C302" s="264"/>
      <c r="D302" s="20" t="s">
        <v>76</v>
      </c>
      <c r="E302" s="143"/>
      <c r="F302" s="265"/>
      <c r="G302" s="15"/>
      <c r="H302" s="354"/>
      <c r="I302" s="175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  <c r="AS302" s="180"/>
      <c r="AT302" s="180"/>
      <c r="AU302" s="180"/>
      <c r="AV302" s="180"/>
      <c r="AW302" s="180"/>
      <c r="AX302" s="180"/>
      <c r="AY302" s="180"/>
      <c r="AZ302" s="180"/>
      <c r="BA302" s="180"/>
      <c r="BB302" s="180"/>
      <c r="BC302" s="180"/>
      <c r="BD302" s="180"/>
      <c r="BE302" s="180"/>
      <c r="BF302" s="180"/>
      <c r="BG302" s="180"/>
      <c r="BH302" s="180"/>
      <c r="BI302" s="180"/>
      <c r="BJ302" s="180"/>
      <c r="BK302" s="180"/>
      <c r="BL302" s="180"/>
      <c r="BM302" s="180"/>
      <c r="BN302" s="180"/>
      <c r="BO302" s="180"/>
      <c r="BP302" s="180"/>
      <c r="BQ302" s="180"/>
      <c r="BR302" s="180"/>
      <c r="BS302" s="180"/>
      <c r="BT302" s="180"/>
    </row>
    <row r="303" spans="2:72" s="1" customFormat="1" ht="13.8">
      <c r="B303" s="163" t="s">
        <v>77</v>
      </c>
      <c r="C303" s="163"/>
      <c r="D303" s="164" t="s">
        <v>78</v>
      </c>
      <c r="E303" s="163"/>
      <c r="F303" s="163"/>
      <c r="G303" s="84"/>
      <c r="H303" s="84"/>
      <c r="I303" s="175"/>
      <c r="J303" s="180"/>
      <c r="K303" s="175"/>
      <c r="L303" s="228"/>
      <c r="M303" s="231"/>
      <c r="N303" s="281"/>
      <c r="O303" s="281"/>
      <c r="P303" s="231"/>
      <c r="Q303" s="245"/>
      <c r="R303" s="245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  <c r="AS303" s="180"/>
      <c r="AT303" s="180"/>
      <c r="AU303" s="180"/>
      <c r="AV303" s="180"/>
      <c r="AW303" s="180"/>
      <c r="AX303" s="180"/>
      <c r="AY303" s="180"/>
      <c r="AZ303" s="180"/>
      <c r="BA303" s="180"/>
      <c r="BB303" s="180"/>
      <c r="BC303" s="180"/>
      <c r="BD303" s="180"/>
      <c r="BE303" s="180"/>
      <c r="BF303" s="180"/>
      <c r="BG303" s="180"/>
      <c r="BH303" s="180"/>
      <c r="BI303" s="180"/>
      <c r="BJ303" s="180"/>
      <c r="BK303" s="180"/>
      <c r="BL303" s="180"/>
      <c r="BM303" s="180"/>
      <c r="BN303" s="180"/>
      <c r="BO303" s="180"/>
      <c r="BP303" s="180"/>
      <c r="BQ303" s="180"/>
      <c r="BR303" s="180"/>
      <c r="BS303" s="180"/>
      <c r="BT303" s="180"/>
    </row>
    <row r="304" spans="2:72" s="2" customFormat="1" ht="12">
      <c r="B304" s="224"/>
      <c r="C304" s="224"/>
      <c r="D304" s="268"/>
      <c r="E304" s="224"/>
      <c r="F304" s="224"/>
      <c r="G304" s="361"/>
      <c r="H304" s="361"/>
      <c r="I304" s="175"/>
      <c r="J304" s="178"/>
      <c r="K304" s="175"/>
      <c r="L304" s="231"/>
      <c r="M304" s="231"/>
      <c r="N304" s="250"/>
      <c r="O304" s="560"/>
      <c r="P304" s="231"/>
      <c r="Q304" s="231"/>
      <c r="R304" s="231"/>
      <c r="S304" s="178"/>
      <c r="T304" s="178"/>
      <c r="U304" s="178"/>
      <c r="V304" s="178"/>
      <c r="W304" s="178"/>
      <c r="X304" s="178"/>
      <c r="Y304" s="178"/>
      <c r="Z304" s="178"/>
      <c r="AA304" s="178"/>
      <c r="AB304" s="178"/>
      <c r="AC304" s="178"/>
      <c r="AD304" s="178"/>
      <c r="AE304" s="178"/>
      <c r="AF304" s="178"/>
      <c r="AG304" s="178"/>
      <c r="AH304" s="178"/>
      <c r="AI304" s="178"/>
      <c r="AJ304" s="178"/>
      <c r="AK304" s="178"/>
      <c r="AL304" s="178"/>
      <c r="AM304" s="178"/>
      <c r="AN304" s="178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8"/>
      <c r="AY304" s="178"/>
      <c r="AZ304" s="178"/>
      <c r="BA304" s="178"/>
      <c r="BB304" s="178"/>
      <c r="BC304" s="178"/>
      <c r="BD304" s="178"/>
      <c r="BE304" s="178"/>
      <c r="BF304" s="178"/>
      <c r="BG304" s="178"/>
      <c r="BH304" s="178"/>
      <c r="BI304" s="178"/>
      <c r="BJ304" s="178"/>
      <c r="BK304" s="178"/>
      <c r="BL304" s="178"/>
      <c r="BM304" s="178"/>
      <c r="BN304" s="178"/>
      <c r="BO304" s="178"/>
      <c r="BP304" s="178"/>
      <c r="BQ304" s="178"/>
      <c r="BR304" s="178"/>
      <c r="BS304" s="178"/>
      <c r="BT304" s="178"/>
    </row>
    <row r="305" spans="1:72" s="174" customFormat="1" ht="22.8">
      <c r="B305" s="266" t="s">
        <v>455</v>
      </c>
      <c r="C305" s="266"/>
      <c r="D305" s="267" t="s">
        <v>442</v>
      </c>
      <c r="E305" s="380"/>
      <c r="F305" s="386"/>
      <c r="G305" s="419"/>
      <c r="H305" s="419"/>
      <c r="I305" s="175"/>
      <c r="J305" s="175"/>
      <c r="K305" s="175"/>
      <c r="L305" s="231"/>
      <c r="M305" s="231"/>
      <c r="N305" s="250"/>
      <c r="O305" s="560"/>
      <c r="P305" s="231"/>
      <c r="Q305" s="231"/>
      <c r="R305" s="231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  <c r="BI305" s="175"/>
      <c r="BJ305" s="175"/>
      <c r="BK305" s="175"/>
      <c r="BL305" s="175"/>
      <c r="BM305" s="175"/>
      <c r="BN305" s="175"/>
      <c r="BO305" s="175"/>
      <c r="BP305" s="175"/>
      <c r="BQ305" s="175"/>
      <c r="BR305" s="175"/>
      <c r="BS305" s="175"/>
      <c r="BT305" s="175"/>
    </row>
    <row r="306" spans="1:72" s="174" customFormat="1" ht="11.4">
      <c r="B306" s="387"/>
      <c r="C306" s="275"/>
      <c r="D306" s="380"/>
      <c r="E306" s="380"/>
      <c r="F306" s="386"/>
      <c r="G306" s="419"/>
      <c r="H306" s="419"/>
      <c r="I306" s="175"/>
      <c r="J306" s="175"/>
      <c r="K306" s="230"/>
      <c r="L306" s="230"/>
      <c r="M306" s="230"/>
      <c r="N306" s="231"/>
      <c r="O306" s="231"/>
      <c r="P306" s="231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  <c r="BI306" s="175"/>
      <c r="BJ306" s="175"/>
      <c r="BK306" s="175"/>
      <c r="BL306" s="175"/>
      <c r="BM306" s="175"/>
      <c r="BN306" s="175"/>
      <c r="BO306" s="175"/>
      <c r="BP306" s="175"/>
      <c r="BQ306" s="175"/>
      <c r="BR306" s="175"/>
    </row>
    <row r="307" spans="1:72" s="174" customFormat="1" ht="19.8" customHeight="1">
      <c r="A307" s="174">
        <v>3554</v>
      </c>
      <c r="B307" s="387"/>
      <c r="C307" s="268"/>
      <c r="D307" s="267" t="s">
        <v>443</v>
      </c>
      <c r="E307" s="380"/>
      <c r="F307" s="386"/>
      <c r="G307" s="492"/>
      <c r="H307" s="419"/>
      <c r="I307" s="175"/>
      <c r="J307" s="175"/>
      <c r="K307" s="230"/>
      <c r="L307" s="255"/>
      <c r="M307" s="235"/>
      <c r="N307" s="231"/>
      <c r="O307" s="231"/>
      <c r="P307" s="231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175"/>
      <c r="BL307" s="175"/>
      <c r="BM307" s="175"/>
      <c r="BN307" s="175"/>
      <c r="BO307" s="175"/>
      <c r="BP307" s="175"/>
      <c r="BQ307" s="175"/>
      <c r="BR307" s="175"/>
    </row>
    <row r="308" spans="1:72" s="174" customFormat="1" ht="11.4">
      <c r="B308" s="387"/>
      <c r="C308" s="275"/>
      <c r="D308" s="380"/>
      <c r="E308" s="380"/>
      <c r="F308" s="386"/>
      <c r="G308" s="492"/>
      <c r="H308" s="419"/>
      <c r="I308" s="175"/>
      <c r="J308" s="175"/>
      <c r="K308" s="231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  <c r="BI308" s="175"/>
      <c r="BJ308" s="175"/>
      <c r="BK308" s="175"/>
      <c r="BL308" s="175"/>
      <c r="BM308" s="175"/>
    </row>
    <row r="309" spans="1:72" s="174" customFormat="1" ht="12" customHeight="1">
      <c r="A309" s="174">
        <v>3564</v>
      </c>
      <c r="B309" s="387"/>
      <c r="C309" s="268"/>
      <c r="D309" s="267" t="s">
        <v>444</v>
      </c>
      <c r="E309" s="269" t="s">
        <v>15</v>
      </c>
      <c r="F309" s="393">
        <v>442</v>
      </c>
      <c r="G309" s="496"/>
      <c r="H309" s="480">
        <f>F309*G309</f>
        <v>0</v>
      </c>
      <c r="I309" s="175"/>
      <c r="J309" s="175"/>
      <c r="K309" s="231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  <c r="BI309" s="175"/>
      <c r="BJ309" s="175"/>
      <c r="BK309" s="175"/>
      <c r="BL309" s="175"/>
      <c r="BM309" s="175"/>
    </row>
    <row r="310" spans="1:72" s="174" customFormat="1" ht="13.8">
      <c r="B310" s="387"/>
      <c r="C310" s="275"/>
      <c r="D310" s="267"/>
      <c r="E310" s="269"/>
      <c r="F310" s="393"/>
      <c r="G310" s="496"/>
      <c r="H310" s="418"/>
      <c r="I310" s="175"/>
      <c r="J310" s="175"/>
      <c r="K310" s="180"/>
      <c r="L310" s="231"/>
      <c r="M310" s="231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  <c r="BI310" s="175"/>
      <c r="BJ310" s="175"/>
      <c r="BK310" s="175"/>
      <c r="BL310" s="175"/>
      <c r="BM310" s="175"/>
      <c r="BN310" s="175"/>
      <c r="BO310" s="175"/>
    </row>
    <row r="311" spans="1:72" s="174" customFormat="1" ht="12" customHeight="1">
      <c r="B311" s="387"/>
      <c r="C311" s="268"/>
      <c r="D311" s="267" t="s">
        <v>445</v>
      </c>
      <c r="E311" s="269" t="s">
        <v>15</v>
      </c>
      <c r="F311" s="393">
        <v>150</v>
      </c>
      <c r="G311" s="496"/>
      <c r="H311" s="480">
        <f>F311*G311</f>
        <v>0</v>
      </c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  <c r="BI311" s="175"/>
      <c r="BJ311" s="175"/>
      <c r="BK311" s="175"/>
      <c r="BL311" s="175"/>
      <c r="BM311" s="175"/>
      <c r="BN311" s="175"/>
      <c r="BO311" s="175"/>
    </row>
    <row r="312" spans="1:72" s="174" customFormat="1" ht="12" customHeight="1">
      <c r="B312" s="387"/>
      <c r="C312" s="275"/>
      <c r="D312" s="380"/>
      <c r="E312" s="380"/>
      <c r="F312" s="393"/>
      <c r="G312" s="497"/>
      <c r="H312" s="419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5"/>
      <c r="BM312" s="175"/>
      <c r="BN312" s="175"/>
      <c r="BO312" s="175"/>
    </row>
    <row r="313" spans="1:72" s="174" customFormat="1" ht="12" customHeight="1">
      <c r="B313" s="387"/>
      <c r="C313" s="287"/>
      <c r="D313" s="267" t="s">
        <v>446</v>
      </c>
      <c r="E313" s="380"/>
      <c r="F313" s="393"/>
      <c r="G313" s="497"/>
      <c r="H313" s="419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5"/>
      <c r="BM313" s="175"/>
      <c r="BN313" s="175"/>
      <c r="BO313" s="175"/>
      <c r="BP313" s="175"/>
      <c r="BQ313" s="175"/>
      <c r="BR313" s="175"/>
      <c r="BS313" s="175"/>
      <c r="BT313" s="175"/>
    </row>
    <row r="314" spans="1:72" s="174" customFormat="1" ht="12" customHeight="1">
      <c r="B314" s="387"/>
      <c r="C314" s="47"/>
      <c r="D314" s="380"/>
      <c r="E314" s="380"/>
      <c r="F314" s="393"/>
      <c r="G314" s="497"/>
      <c r="H314" s="419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5"/>
      <c r="BN314" s="175"/>
      <c r="BO314" s="175"/>
      <c r="BP314" s="175"/>
      <c r="BQ314" s="175"/>
      <c r="BR314" s="175"/>
      <c r="BS314" s="175"/>
      <c r="BT314" s="175"/>
    </row>
    <row r="315" spans="1:72" s="174" customFormat="1" ht="12" customHeight="1">
      <c r="B315" s="387"/>
      <c r="C315" s="47"/>
      <c r="D315" s="267" t="s">
        <v>447</v>
      </c>
      <c r="E315" s="269" t="s">
        <v>15</v>
      </c>
      <c r="F315" s="393">
        <v>950</v>
      </c>
      <c r="G315" s="496"/>
      <c r="H315" s="480">
        <f>F315*G315</f>
        <v>0</v>
      </c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5"/>
      <c r="BN315" s="175"/>
      <c r="BO315" s="175"/>
      <c r="BP315" s="175"/>
      <c r="BQ315" s="175"/>
      <c r="BR315" s="175"/>
      <c r="BS315" s="175"/>
      <c r="BT315" s="175"/>
    </row>
    <row r="316" spans="1:72" s="174" customFormat="1" ht="12" customHeight="1">
      <c r="B316" s="387"/>
      <c r="C316" s="47"/>
      <c r="D316" s="380"/>
      <c r="E316" s="380"/>
      <c r="F316" s="393"/>
      <c r="G316" s="497"/>
      <c r="H316" s="419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5"/>
      <c r="BN316" s="175"/>
      <c r="BO316" s="175"/>
      <c r="BP316" s="175"/>
      <c r="BQ316" s="175"/>
      <c r="BR316" s="175"/>
      <c r="BS316" s="175"/>
      <c r="BT316" s="175"/>
    </row>
    <row r="317" spans="1:72" s="174" customFormat="1" ht="12" customHeight="1">
      <c r="B317" s="387"/>
      <c r="C317" s="47"/>
      <c r="D317" s="267" t="s">
        <v>448</v>
      </c>
      <c r="E317" s="380"/>
      <c r="F317" s="393"/>
      <c r="G317" s="497"/>
      <c r="H317" s="419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175"/>
      <c r="BN317" s="175"/>
      <c r="BO317" s="175"/>
      <c r="BP317" s="175"/>
      <c r="BQ317" s="175"/>
      <c r="BR317" s="175"/>
      <c r="BS317" s="175"/>
      <c r="BT317" s="175"/>
    </row>
    <row r="318" spans="1:72" s="174" customFormat="1" ht="12" customHeight="1">
      <c r="B318" s="387"/>
      <c r="C318" s="47"/>
      <c r="D318" s="380"/>
      <c r="E318" s="380"/>
      <c r="F318" s="393"/>
      <c r="G318" s="497"/>
      <c r="H318" s="419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5"/>
      <c r="BR318" s="175"/>
      <c r="BS318" s="175"/>
      <c r="BT318" s="175"/>
    </row>
    <row r="319" spans="1:72" s="174" customFormat="1" ht="12" customHeight="1">
      <c r="B319" s="387"/>
      <c r="C319" s="47"/>
      <c r="D319" s="267" t="s">
        <v>449</v>
      </c>
      <c r="E319" s="269" t="s">
        <v>15</v>
      </c>
      <c r="F319" s="393">
        <v>110</v>
      </c>
      <c r="G319" s="496"/>
      <c r="H319" s="480">
        <f>F319*G319</f>
        <v>0</v>
      </c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175"/>
      <c r="BN319" s="175"/>
      <c r="BO319" s="175"/>
      <c r="BP319" s="175"/>
      <c r="BQ319" s="175"/>
      <c r="BR319" s="175"/>
      <c r="BS319" s="175"/>
      <c r="BT319" s="175"/>
    </row>
    <row r="320" spans="1:72" s="174" customFormat="1" ht="12" customHeight="1">
      <c r="B320" s="387"/>
      <c r="C320" s="47"/>
      <c r="D320" s="380"/>
      <c r="E320" s="380"/>
      <c r="F320" s="393"/>
      <c r="G320" s="497" t="s">
        <v>311</v>
      </c>
      <c r="H320" s="419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  <c r="BI320" s="175"/>
      <c r="BJ320" s="175"/>
      <c r="BK320" s="175"/>
      <c r="BL320" s="175"/>
      <c r="BM320" s="175"/>
      <c r="BN320" s="175"/>
      <c r="BO320" s="175"/>
      <c r="BP320" s="175"/>
      <c r="BQ320" s="175"/>
      <c r="BR320" s="175"/>
      <c r="BS320" s="175"/>
      <c r="BT320" s="175"/>
    </row>
    <row r="321" spans="2:72" s="174" customFormat="1" ht="12" customHeight="1">
      <c r="B321" s="266" t="s">
        <v>456</v>
      </c>
      <c r="C321" s="47"/>
      <c r="D321" s="267" t="s">
        <v>450</v>
      </c>
      <c r="E321" s="380"/>
      <c r="F321" s="393"/>
      <c r="G321" s="497" t="s">
        <v>311</v>
      </c>
      <c r="H321" s="419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  <c r="BI321" s="175"/>
      <c r="BJ321" s="175"/>
      <c r="BK321" s="175"/>
      <c r="BL321" s="175"/>
      <c r="BM321" s="175"/>
      <c r="BN321" s="175"/>
      <c r="BO321" s="175"/>
      <c r="BP321" s="175"/>
      <c r="BQ321" s="175"/>
      <c r="BR321" s="175"/>
      <c r="BS321" s="175"/>
      <c r="BT321" s="175"/>
    </row>
    <row r="322" spans="2:72" s="174" customFormat="1" ht="12" customHeight="1">
      <c r="B322" s="47"/>
      <c r="C322" s="47"/>
      <c r="D322" s="380"/>
      <c r="E322" s="380"/>
      <c r="F322" s="393"/>
      <c r="G322" s="497"/>
      <c r="H322" s="419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  <c r="BH322" s="175"/>
      <c r="BI322" s="175"/>
      <c r="BJ322" s="175"/>
      <c r="BK322" s="175"/>
      <c r="BL322" s="175"/>
      <c r="BM322" s="175"/>
      <c r="BN322" s="175"/>
      <c r="BO322" s="175"/>
      <c r="BP322" s="175"/>
      <c r="BQ322" s="175"/>
      <c r="BR322" s="175"/>
      <c r="BS322" s="175"/>
      <c r="BT322" s="175"/>
    </row>
    <row r="323" spans="2:72" s="174" customFormat="1" ht="12" customHeight="1">
      <c r="B323" s="47"/>
      <c r="C323" s="47"/>
      <c r="D323" s="267" t="s">
        <v>451</v>
      </c>
      <c r="E323" s="269" t="s">
        <v>15</v>
      </c>
      <c r="F323" s="393">
        <v>442</v>
      </c>
      <c r="G323" s="496"/>
      <c r="H323" s="480">
        <f>F323*G323</f>
        <v>0</v>
      </c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5"/>
      <c r="BM323" s="175"/>
      <c r="BN323" s="175"/>
      <c r="BO323" s="175"/>
      <c r="BP323" s="175"/>
      <c r="BQ323" s="175"/>
      <c r="BR323" s="175"/>
      <c r="BS323" s="175"/>
      <c r="BT323" s="175"/>
    </row>
    <row r="324" spans="2:72" s="174" customFormat="1" ht="12" customHeight="1">
      <c r="B324" s="47"/>
      <c r="C324" s="47"/>
      <c r="D324" s="380"/>
      <c r="E324" s="380"/>
      <c r="F324" s="393"/>
      <c r="G324" s="497"/>
      <c r="H324" s="419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5"/>
      <c r="BR324" s="175"/>
      <c r="BS324" s="175"/>
      <c r="BT324" s="175"/>
    </row>
    <row r="325" spans="2:72" s="174" customFormat="1" ht="12" customHeight="1">
      <c r="B325" s="47"/>
      <c r="C325" s="47"/>
      <c r="D325" s="267" t="s">
        <v>452</v>
      </c>
      <c r="E325" s="269" t="s">
        <v>15</v>
      </c>
      <c r="F325" s="393">
        <v>150</v>
      </c>
      <c r="G325" s="496"/>
      <c r="H325" s="480">
        <f>F325*G325</f>
        <v>0</v>
      </c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  <c r="BC325" s="175"/>
      <c r="BD325" s="175"/>
      <c r="BE325" s="175"/>
      <c r="BF325" s="175"/>
      <c r="BG325" s="175"/>
      <c r="BH325" s="175"/>
      <c r="BI325" s="175"/>
      <c r="BJ325" s="175"/>
      <c r="BK325" s="175"/>
      <c r="BL325" s="175"/>
      <c r="BM325" s="175"/>
      <c r="BN325" s="175"/>
      <c r="BO325" s="175"/>
      <c r="BP325" s="175"/>
      <c r="BQ325" s="175"/>
      <c r="BR325" s="175"/>
      <c r="BS325" s="175"/>
      <c r="BT325" s="175"/>
    </row>
    <row r="326" spans="2:72" s="174" customFormat="1" ht="12" customHeight="1">
      <c r="B326" s="47"/>
      <c r="C326" s="47"/>
      <c r="D326" s="380"/>
      <c r="E326" s="380"/>
      <c r="F326" s="393"/>
      <c r="G326" s="497"/>
      <c r="H326" s="419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5"/>
      <c r="BM326" s="175"/>
      <c r="BN326" s="175"/>
      <c r="BO326" s="175"/>
      <c r="BP326" s="175"/>
      <c r="BQ326" s="175"/>
      <c r="BR326" s="175"/>
      <c r="BS326" s="175"/>
      <c r="BT326" s="175"/>
    </row>
    <row r="327" spans="2:72" s="174" customFormat="1" ht="12" customHeight="1">
      <c r="B327" s="47"/>
      <c r="C327" s="47"/>
      <c r="D327" s="267" t="s">
        <v>453</v>
      </c>
      <c r="E327" s="269" t="s">
        <v>15</v>
      </c>
      <c r="F327" s="393">
        <v>950</v>
      </c>
      <c r="G327" s="496"/>
      <c r="H327" s="480">
        <f>F327*G327</f>
        <v>0</v>
      </c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  <c r="BI327" s="175"/>
      <c r="BJ327" s="175"/>
      <c r="BK327" s="175"/>
      <c r="BL327" s="175"/>
      <c r="BM327" s="175"/>
      <c r="BN327" s="175"/>
      <c r="BO327" s="175"/>
      <c r="BP327" s="175"/>
      <c r="BQ327" s="175"/>
      <c r="BR327" s="175"/>
      <c r="BS327" s="175"/>
      <c r="BT327" s="175"/>
    </row>
    <row r="328" spans="2:72" s="174" customFormat="1" ht="12" customHeight="1">
      <c r="B328" s="47"/>
      <c r="C328" s="47"/>
      <c r="D328" s="380"/>
      <c r="E328" s="380"/>
      <c r="F328" s="393"/>
      <c r="G328" s="497"/>
      <c r="H328" s="419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  <c r="BI328" s="175"/>
      <c r="BJ328" s="175"/>
      <c r="BK328" s="175"/>
      <c r="BL328" s="175"/>
      <c r="BM328" s="175"/>
      <c r="BN328" s="175"/>
      <c r="BO328" s="175"/>
      <c r="BP328" s="175"/>
      <c r="BQ328" s="175"/>
      <c r="BR328" s="175"/>
      <c r="BS328" s="175"/>
      <c r="BT328" s="175"/>
    </row>
    <row r="329" spans="2:72" s="174" customFormat="1" ht="12" customHeight="1">
      <c r="B329" s="47"/>
      <c r="C329" s="47"/>
      <c r="D329" s="267" t="s">
        <v>454</v>
      </c>
      <c r="E329" s="269" t="s">
        <v>15</v>
      </c>
      <c r="F329" s="393">
        <v>110</v>
      </c>
      <c r="G329" s="496"/>
      <c r="H329" s="480">
        <f>F329*G329</f>
        <v>0</v>
      </c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  <c r="BI329" s="175"/>
      <c r="BJ329" s="175"/>
      <c r="BK329" s="175"/>
      <c r="BL329" s="175"/>
      <c r="BM329" s="175"/>
      <c r="BN329" s="175"/>
      <c r="BO329" s="175"/>
      <c r="BP329" s="175"/>
      <c r="BQ329" s="175"/>
      <c r="BR329" s="175"/>
      <c r="BS329" s="175"/>
      <c r="BT329" s="175"/>
    </row>
    <row r="330" spans="2:72" s="174" customFormat="1" ht="12" customHeight="1">
      <c r="B330" s="47"/>
      <c r="C330" s="47"/>
      <c r="D330" s="47"/>
      <c r="E330" s="47"/>
      <c r="F330" s="47"/>
      <c r="G330" s="52"/>
      <c r="H330" s="52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  <c r="BI330" s="175"/>
      <c r="BJ330" s="175"/>
      <c r="BK330" s="175"/>
      <c r="BL330" s="175"/>
      <c r="BM330" s="175"/>
      <c r="BN330" s="175"/>
      <c r="BO330" s="175"/>
      <c r="BP330" s="175"/>
      <c r="BQ330" s="175"/>
      <c r="BR330" s="175"/>
      <c r="BS330" s="175"/>
      <c r="BT330" s="175"/>
    </row>
    <row r="331" spans="2:72" s="174" customFormat="1" ht="12" customHeight="1">
      <c r="B331" s="47"/>
      <c r="C331" s="47"/>
      <c r="D331" s="47"/>
      <c r="E331" s="47"/>
      <c r="F331" s="47"/>
      <c r="G331" s="52"/>
      <c r="H331" s="52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5"/>
      <c r="BM331" s="175"/>
      <c r="BN331" s="175"/>
      <c r="BO331" s="175"/>
      <c r="BP331" s="175"/>
      <c r="BQ331" s="175"/>
      <c r="BR331" s="175"/>
      <c r="BS331" s="175"/>
      <c r="BT331" s="175"/>
    </row>
    <row r="332" spans="2:72" s="174" customFormat="1" ht="12" customHeight="1">
      <c r="B332" s="47"/>
      <c r="C332" s="47"/>
      <c r="D332" s="47"/>
      <c r="E332" s="47"/>
      <c r="F332" s="47"/>
      <c r="G332" s="52"/>
      <c r="H332" s="52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  <c r="BI332" s="175"/>
      <c r="BJ332" s="175"/>
      <c r="BK332" s="175"/>
      <c r="BL332" s="175"/>
      <c r="BM332" s="175"/>
      <c r="BN332" s="175"/>
      <c r="BO332" s="175"/>
      <c r="BP332" s="175"/>
      <c r="BQ332" s="175"/>
      <c r="BR332" s="175"/>
      <c r="BS332" s="175"/>
      <c r="BT332" s="175"/>
    </row>
    <row r="333" spans="2:72" s="174" customFormat="1" ht="12" customHeight="1">
      <c r="B333" s="47"/>
      <c r="C333" s="47"/>
      <c r="D333" s="47"/>
      <c r="E333" s="47"/>
      <c r="F333" s="47"/>
      <c r="G333" s="52"/>
      <c r="H333" s="52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  <c r="BI333" s="175"/>
      <c r="BJ333" s="175"/>
      <c r="BK333" s="175"/>
      <c r="BL333" s="175"/>
      <c r="BM333" s="175"/>
      <c r="BN333" s="175"/>
      <c r="BO333" s="175"/>
      <c r="BP333" s="175"/>
      <c r="BQ333" s="175"/>
      <c r="BR333" s="175"/>
      <c r="BS333" s="175"/>
      <c r="BT333" s="175"/>
    </row>
    <row r="334" spans="2:72" s="174" customFormat="1" ht="12" customHeight="1">
      <c r="B334" s="47"/>
      <c r="C334" s="47"/>
      <c r="D334" s="47"/>
      <c r="E334" s="47"/>
      <c r="F334" s="47"/>
      <c r="G334" s="52"/>
      <c r="H334" s="52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5"/>
      <c r="BM334" s="175"/>
      <c r="BN334" s="175"/>
      <c r="BO334" s="175"/>
      <c r="BP334" s="175"/>
      <c r="BQ334" s="175"/>
      <c r="BR334" s="175"/>
      <c r="BS334" s="175"/>
      <c r="BT334" s="175"/>
    </row>
    <row r="335" spans="2:72" s="174" customFormat="1" ht="12" customHeight="1">
      <c r="B335" s="47"/>
      <c r="C335" s="47"/>
      <c r="D335" s="47"/>
      <c r="E335" s="47"/>
      <c r="F335" s="47"/>
      <c r="G335" s="52"/>
      <c r="H335" s="52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  <c r="BI335" s="175"/>
      <c r="BJ335" s="175"/>
      <c r="BK335" s="175"/>
      <c r="BL335" s="175"/>
      <c r="BM335" s="175"/>
      <c r="BN335" s="175"/>
      <c r="BO335" s="175"/>
      <c r="BP335" s="175"/>
      <c r="BQ335" s="175"/>
      <c r="BR335" s="175"/>
      <c r="BS335" s="175"/>
      <c r="BT335" s="175"/>
    </row>
    <row r="336" spans="2:72" s="174" customFormat="1" ht="12" customHeight="1">
      <c r="B336" s="47"/>
      <c r="C336" s="47"/>
      <c r="D336" s="47"/>
      <c r="E336" s="47"/>
      <c r="F336" s="47"/>
      <c r="G336" s="52"/>
      <c r="H336" s="52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  <c r="BI336" s="175"/>
      <c r="BJ336" s="175"/>
      <c r="BK336" s="175"/>
      <c r="BL336" s="175"/>
      <c r="BM336" s="175"/>
      <c r="BN336" s="175"/>
      <c r="BO336" s="175"/>
      <c r="BP336" s="175"/>
      <c r="BQ336" s="175"/>
      <c r="BR336" s="175"/>
      <c r="BS336" s="175"/>
      <c r="BT336" s="175"/>
    </row>
    <row r="337" spans="2:72" s="174" customFormat="1" ht="12" customHeight="1">
      <c r="B337" s="47"/>
      <c r="C337" s="47"/>
      <c r="D337" s="47"/>
      <c r="E337" s="47"/>
      <c r="F337" s="47"/>
      <c r="G337" s="52"/>
      <c r="H337" s="52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  <c r="BI337" s="175"/>
      <c r="BJ337" s="175"/>
      <c r="BK337" s="175"/>
      <c r="BL337" s="175"/>
      <c r="BM337" s="175"/>
      <c r="BN337" s="175"/>
      <c r="BO337" s="175"/>
      <c r="BP337" s="175"/>
      <c r="BQ337" s="175"/>
      <c r="BR337" s="175"/>
      <c r="BS337" s="175"/>
      <c r="BT337" s="175"/>
    </row>
    <row r="338" spans="2:72" s="174" customFormat="1" ht="12" customHeight="1">
      <c r="B338" s="47"/>
      <c r="C338" s="47"/>
      <c r="D338" s="47"/>
      <c r="E338" s="47"/>
      <c r="F338" s="47"/>
      <c r="G338" s="52"/>
      <c r="H338" s="52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  <c r="BI338" s="175"/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</row>
    <row r="339" spans="2:72" s="174" customFormat="1" ht="12" customHeight="1">
      <c r="B339" s="47"/>
      <c r="C339" s="47"/>
      <c r="D339" s="47"/>
      <c r="E339" s="47"/>
      <c r="F339" s="47"/>
      <c r="G339" s="52"/>
      <c r="H339" s="52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175"/>
      <c r="BL339" s="175"/>
      <c r="BM339" s="175"/>
      <c r="BN339" s="175"/>
      <c r="BO339" s="175"/>
      <c r="BP339" s="175"/>
      <c r="BQ339" s="175"/>
      <c r="BR339" s="175"/>
      <c r="BS339" s="175"/>
      <c r="BT339" s="175"/>
    </row>
    <row r="340" spans="2:72" s="174" customFormat="1" ht="12" customHeight="1">
      <c r="B340" s="47"/>
      <c r="C340" s="47"/>
      <c r="D340" s="47"/>
      <c r="E340" s="47"/>
      <c r="F340" s="47"/>
      <c r="G340" s="52"/>
      <c r="H340" s="52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5"/>
      <c r="BM340" s="175"/>
      <c r="BN340" s="175"/>
      <c r="BO340" s="175"/>
      <c r="BP340" s="175"/>
      <c r="BQ340" s="175"/>
      <c r="BR340" s="175"/>
      <c r="BS340" s="175"/>
      <c r="BT340" s="175"/>
    </row>
    <row r="341" spans="2:72" s="174" customFormat="1" ht="12" customHeight="1">
      <c r="B341" s="47"/>
      <c r="C341" s="47"/>
      <c r="D341" s="47"/>
      <c r="E341" s="47"/>
      <c r="F341" s="47"/>
      <c r="G341" s="52"/>
      <c r="H341" s="52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5"/>
      <c r="BM341" s="175"/>
      <c r="BN341" s="175"/>
      <c r="BO341" s="175"/>
      <c r="BP341" s="175"/>
      <c r="BQ341" s="175"/>
      <c r="BR341" s="175"/>
      <c r="BS341" s="175"/>
      <c r="BT341" s="175"/>
    </row>
    <row r="342" spans="2:72" s="174" customFormat="1" ht="12" customHeight="1">
      <c r="B342" s="47"/>
      <c r="C342" s="47"/>
      <c r="D342" s="47"/>
      <c r="E342" s="47"/>
      <c r="F342" s="47"/>
      <c r="G342" s="52"/>
      <c r="H342" s="52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  <c r="BI342" s="175"/>
      <c r="BJ342" s="175"/>
      <c r="BK342" s="175"/>
      <c r="BL342" s="175"/>
      <c r="BM342" s="175"/>
      <c r="BN342" s="175"/>
      <c r="BO342" s="175"/>
      <c r="BP342" s="175"/>
      <c r="BQ342" s="175"/>
      <c r="BR342" s="175"/>
      <c r="BS342" s="175"/>
      <c r="BT342" s="175"/>
    </row>
    <row r="343" spans="2:72" s="174" customFormat="1" ht="12" customHeight="1">
      <c r="B343" s="47"/>
      <c r="C343" s="47"/>
      <c r="D343" s="47"/>
      <c r="E343" s="47"/>
      <c r="F343" s="47"/>
      <c r="G343" s="52"/>
      <c r="H343" s="52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  <c r="BI343" s="175"/>
      <c r="BJ343" s="175"/>
      <c r="BK343" s="175"/>
      <c r="BL343" s="175"/>
      <c r="BM343" s="175"/>
      <c r="BN343" s="175"/>
      <c r="BO343" s="175"/>
      <c r="BP343" s="175"/>
      <c r="BQ343" s="175"/>
      <c r="BR343" s="175"/>
      <c r="BS343" s="175"/>
      <c r="BT343" s="175"/>
    </row>
    <row r="344" spans="2:72" s="174" customFormat="1" ht="12" customHeight="1">
      <c r="B344" s="47"/>
      <c r="C344" s="47"/>
      <c r="D344" s="47"/>
      <c r="E344" s="47"/>
      <c r="F344" s="47"/>
      <c r="G344" s="52"/>
      <c r="H344" s="52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5"/>
      <c r="BM344" s="175"/>
      <c r="BN344" s="175"/>
      <c r="BO344" s="175"/>
      <c r="BP344" s="175"/>
      <c r="BQ344" s="175"/>
      <c r="BR344" s="175"/>
      <c r="BS344" s="175"/>
      <c r="BT344" s="175"/>
    </row>
    <row r="345" spans="2:72" s="174" customFormat="1" ht="12" customHeight="1">
      <c r="B345" s="47"/>
      <c r="C345" s="47"/>
      <c r="D345" s="47"/>
      <c r="E345" s="47"/>
      <c r="F345" s="47"/>
      <c r="G345" s="52"/>
      <c r="H345" s="52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5"/>
      <c r="BM345" s="175"/>
      <c r="BN345" s="175"/>
      <c r="BO345" s="175"/>
      <c r="BP345" s="175"/>
      <c r="BQ345" s="175"/>
      <c r="BR345" s="175"/>
      <c r="BS345" s="175"/>
      <c r="BT345" s="175"/>
    </row>
    <row r="346" spans="2:72" s="174" customFormat="1" ht="12" customHeight="1">
      <c r="B346" s="47"/>
      <c r="C346" s="47"/>
      <c r="D346" s="47"/>
      <c r="E346" s="47"/>
      <c r="F346" s="47"/>
      <c r="G346" s="52"/>
      <c r="H346" s="52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  <c r="BI346" s="175"/>
      <c r="BJ346" s="175"/>
      <c r="BK346" s="175"/>
      <c r="BL346" s="175"/>
      <c r="BM346" s="175"/>
      <c r="BN346" s="175"/>
      <c r="BO346" s="175"/>
      <c r="BP346" s="175"/>
      <c r="BQ346" s="175"/>
      <c r="BR346" s="175"/>
      <c r="BS346" s="175"/>
      <c r="BT346" s="175"/>
    </row>
    <row r="347" spans="2:72" s="174" customFormat="1" ht="12" customHeight="1">
      <c r="B347" s="47"/>
      <c r="C347" s="47"/>
      <c r="D347" s="47"/>
      <c r="E347" s="47"/>
      <c r="F347" s="47"/>
      <c r="G347" s="52"/>
      <c r="H347" s="52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  <c r="BI347" s="175"/>
      <c r="BJ347" s="175"/>
      <c r="BK347" s="175"/>
      <c r="BL347" s="175"/>
      <c r="BM347" s="175"/>
      <c r="BN347" s="175"/>
      <c r="BO347" s="175"/>
      <c r="BP347" s="175"/>
      <c r="BQ347" s="175"/>
      <c r="BR347" s="175"/>
      <c r="BS347" s="175"/>
      <c r="BT347" s="175"/>
    </row>
    <row r="348" spans="2:72" s="174" customFormat="1" ht="12" customHeight="1">
      <c r="B348" s="47"/>
      <c r="C348" s="47"/>
      <c r="D348" s="47"/>
      <c r="E348" s="47"/>
      <c r="F348" s="47"/>
      <c r="G348" s="52"/>
      <c r="H348" s="52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  <c r="BI348" s="175"/>
      <c r="BJ348" s="175"/>
      <c r="BK348" s="175"/>
      <c r="BL348" s="175"/>
      <c r="BM348" s="175"/>
      <c r="BN348" s="175"/>
      <c r="BO348" s="175"/>
      <c r="BP348" s="175"/>
      <c r="BQ348" s="175"/>
      <c r="BR348" s="175"/>
      <c r="BS348" s="175"/>
      <c r="BT348" s="175"/>
    </row>
    <row r="349" spans="2:72" s="174" customFormat="1" ht="12" customHeight="1">
      <c r="B349" s="47"/>
      <c r="C349" s="47"/>
      <c r="D349" s="47"/>
      <c r="E349" s="47"/>
      <c r="F349" s="47"/>
      <c r="G349" s="52"/>
      <c r="H349" s="52"/>
      <c r="I349" s="178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5"/>
      <c r="BR349" s="175"/>
      <c r="BS349" s="175"/>
      <c r="BT349" s="175"/>
    </row>
    <row r="350" spans="2:72" s="174" customFormat="1" ht="12" customHeight="1">
      <c r="B350" s="137"/>
      <c r="C350" s="137"/>
      <c r="D350" s="3"/>
      <c r="E350" s="137"/>
      <c r="F350" s="137"/>
      <c r="G350" s="76"/>
      <c r="H350" s="76"/>
      <c r="I350" s="180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  <c r="BC350" s="175"/>
      <c r="BD350" s="175"/>
      <c r="BE350" s="175"/>
      <c r="BF350" s="175"/>
      <c r="BG350" s="175"/>
      <c r="BH350" s="175"/>
      <c r="BI350" s="175"/>
      <c r="BJ350" s="175"/>
      <c r="BK350" s="175"/>
      <c r="BL350" s="175"/>
      <c r="BM350" s="175"/>
      <c r="BN350" s="175"/>
      <c r="BO350" s="175"/>
      <c r="BP350" s="175"/>
      <c r="BQ350" s="175"/>
      <c r="BR350" s="175"/>
      <c r="BS350" s="175"/>
      <c r="BT350" s="175"/>
    </row>
    <row r="351" spans="2:72" s="174" customFormat="1" ht="12" customHeight="1">
      <c r="B351" s="138" t="s">
        <v>28</v>
      </c>
      <c r="C351" s="172"/>
      <c r="D351" s="173"/>
      <c r="E351" s="156"/>
      <c r="F351" s="142"/>
      <c r="G351" s="14"/>
      <c r="H351" s="7">
        <f>SUM(H303:H350)</f>
        <v>0</v>
      </c>
      <c r="I351" s="180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  <c r="BI351" s="175"/>
      <c r="BJ351" s="175"/>
      <c r="BK351" s="175"/>
      <c r="BL351" s="175"/>
      <c r="BM351" s="175"/>
      <c r="BN351" s="175"/>
      <c r="BO351" s="175"/>
      <c r="BP351" s="175"/>
      <c r="BQ351" s="175"/>
      <c r="BR351" s="175"/>
      <c r="BS351" s="175"/>
      <c r="BT351" s="175"/>
    </row>
    <row r="352" spans="2:72" s="174" customFormat="1" ht="12" customHeight="1">
      <c r="B352" s="2"/>
      <c r="C352" s="2"/>
      <c r="D352" s="144">
        <v>406</v>
      </c>
      <c r="E352" s="147"/>
      <c r="F352" s="146"/>
      <c r="G352" s="147"/>
      <c r="H352" s="2"/>
      <c r="I352" s="178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  <c r="BI352" s="175"/>
      <c r="BJ352" s="175"/>
      <c r="BK352" s="175"/>
      <c r="BL352" s="175"/>
      <c r="BM352" s="175"/>
      <c r="BN352" s="175"/>
      <c r="BO352" s="175"/>
      <c r="BP352" s="175"/>
      <c r="BQ352" s="175"/>
      <c r="BR352" s="175"/>
      <c r="BS352" s="175"/>
      <c r="BT352" s="175"/>
    </row>
    <row r="353" spans="2:72" s="174" customFormat="1" ht="12" customHeight="1">
      <c r="B353" s="148" t="s">
        <v>165</v>
      </c>
      <c r="C353" s="1"/>
      <c r="D353" s="1"/>
      <c r="E353" s="151"/>
      <c r="F353" s="150"/>
      <c r="G353" s="151"/>
      <c r="H353" s="1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175"/>
      <c r="BB353" s="175"/>
      <c r="BC353" s="175"/>
      <c r="BD353" s="175"/>
      <c r="BE353" s="175"/>
      <c r="BF353" s="175"/>
      <c r="BG353" s="175"/>
      <c r="BH353" s="175"/>
      <c r="BI353" s="175"/>
      <c r="BJ353" s="175"/>
      <c r="BK353" s="175"/>
      <c r="BL353" s="175"/>
      <c r="BM353" s="175"/>
      <c r="BN353" s="175"/>
      <c r="BO353" s="175"/>
      <c r="BP353" s="175"/>
      <c r="BQ353" s="175"/>
      <c r="BR353" s="175"/>
      <c r="BS353" s="175"/>
      <c r="BT353" s="175"/>
    </row>
    <row r="354" spans="2:72" s="174" customFormat="1" ht="12" customHeight="1">
      <c r="B354" s="176" t="s">
        <v>634</v>
      </c>
      <c r="C354" s="1"/>
      <c r="D354" s="1"/>
      <c r="E354" s="151"/>
      <c r="F354" s="150"/>
      <c r="G354" s="151"/>
      <c r="H354" s="1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  <c r="BC354" s="175"/>
      <c r="BD354" s="175"/>
      <c r="BE354" s="175"/>
      <c r="BF354" s="175"/>
      <c r="BG354" s="175"/>
      <c r="BH354" s="175"/>
      <c r="BI354" s="175"/>
      <c r="BJ354" s="175"/>
      <c r="BK354" s="175"/>
      <c r="BL354" s="175"/>
      <c r="BM354" s="175"/>
      <c r="BN354" s="175"/>
      <c r="BO354" s="175"/>
      <c r="BP354" s="175"/>
      <c r="BQ354" s="175"/>
      <c r="BR354" s="175"/>
      <c r="BS354" s="175"/>
      <c r="BT354" s="175"/>
    </row>
    <row r="355" spans="2:72" s="174" customFormat="1" ht="12" customHeight="1">
      <c r="B355" s="2"/>
      <c r="C355" s="2"/>
      <c r="D355" s="2"/>
      <c r="E355" s="147"/>
      <c r="F355" s="146"/>
      <c r="G355" s="147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5"/>
      <c r="BR355" s="175"/>
      <c r="BS355" s="175"/>
      <c r="BT355" s="175"/>
    </row>
    <row r="356" spans="2:72" s="174" customFormat="1" ht="12" customHeight="1">
      <c r="B356" s="152" t="s">
        <v>1</v>
      </c>
      <c r="C356" s="152" t="s">
        <v>2</v>
      </c>
      <c r="D356" s="152" t="s">
        <v>3</v>
      </c>
      <c r="E356" s="152" t="s">
        <v>4</v>
      </c>
      <c r="F356" s="153" t="s">
        <v>5</v>
      </c>
      <c r="G356" s="152" t="s">
        <v>6</v>
      </c>
      <c r="H356" s="10" t="s">
        <v>7</v>
      </c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  <c r="BC356" s="175"/>
      <c r="BD356" s="175"/>
      <c r="BE356" s="175"/>
      <c r="BF356" s="175"/>
      <c r="BG356" s="175"/>
      <c r="BH356" s="175"/>
      <c r="BI356" s="175"/>
      <c r="BJ356" s="175"/>
      <c r="BK356" s="175"/>
      <c r="BL356" s="175"/>
      <c r="BM356" s="175"/>
      <c r="BN356" s="175"/>
      <c r="BO356" s="175"/>
      <c r="BP356" s="175"/>
      <c r="BQ356" s="175"/>
      <c r="BR356" s="175"/>
      <c r="BS356" s="175"/>
      <c r="BT356" s="175"/>
    </row>
    <row r="357" spans="2:72" s="174" customFormat="1" ht="12" customHeight="1">
      <c r="B357" s="154"/>
      <c r="C357" s="203"/>
      <c r="D357" s="8" t="s">
        <v>120</v>
      </c>
      <c r="E357" s="156"/>
      <c r="F357" s="142"/>
      <c r="G357" s="14"/>
      <c r="H357" s="62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  <c r="BI357" s="175"/>
      <c r="BJ357" s="175"/>
      <c r="BK357" s="175"/>
      <c r="BL357" s="175"/>
      <c r="BM357" s="175"/>
      <c r="BN357" s="175"/>
      <c r="BO357" s="175"/>
      <c r="BP357" s="175"/>
      <c r="BQ357" s="175"/>
      <c r="BR357" s="175"/>
      <c r="BS357" s="175"/>
      <c r="BT357" s="175"/>
    </row>
    <row r="358" spans="2:72" s="174" customFormat="1" ht="12" customHeight="1">
      <c r="B358" s="163" t="s">
        <v>121</v>
      </c>
      <c r="C358" s="163"/>
      <c r="D358" s="164" t="s">
        <v>122</v>
      </c>
      <c r="E358" s="163"/>
      <c r="F358" s="163"/>
      <c r="G358" s="84"/>
      <c r="H358" s="84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175"/>
      <c r="BB358" s="175"/>
      <c r="BC358" s="175"/>
      <c r="BD358" s="175"/>
      <c r="BE358" s="175"/>
      <c r="BF358" s="175"/>
      <c r="BG358" s="175"/>
      <c r="BH358" s="175"/>
      <c r="BI358" s="175"/>
      <c r="BJ358" s="175"/>
      <c r="BK358" s="175"/>
      <c r="BL358" s="175"/>
      <c r="BM358" s="175"/>
      <c r="BN358" s="175"/>
      <c r="BO358" s="175"/>
      <c r="BP358" s="175"/>
      <c r="BQ358" s="175"/>
      <c r="BR358" s="175"/>
      <c r="BS358" s="175"/>
      <c r="BT358" s="175"/>
    </row>
    <row r="359" spans="2:72" s="174" customFormat="1" ht="12" customHeight="1">
      <c r="B359" s="121"/>
      <c r="C359" s="121"/>
      <c r="D359" s="43"/>
      <c r="E359" s="121"/>
      <c r="F359" s="121"/>
      <c r="G359" s="67"/>
      <c r="H359" s="67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  <c r="BI359" s="175"/>
      <c r="BJ359" s="175"/>
      <c r="BK359" s="175"/>
      <c r="BL359" s="175"/>
      <c r="BM359" s="175"/>
      <c r="BN359" s="175"/>
      <c r="BO359" s="175"/>
      <c r="BP359" s="175"/>
      <c r="BQ359" s="175"/>
      <c r="BR359" s="175"/>
      <c r="BS359" s="175"/>
      <c r="BT359" s="175"/>
    </row>
    <row r="360" spans="2:72" s="174" customFormat="1" ht="12" customHeight="1">
      <c r="B360" s="266" t="s">
        <v>123</v>
      </c>
      <c r="C360" s="266"/>
      <c r="D360" s="267" t="s">
        <v>457</v>
      </c>
      <c r="E360" s="380"/>
      <c r="F360" s="386"/>
      <c r="G360" s="419"/>
      <c r="H360" s="419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  <c r="BC360" s="175"/>
      <c r="BD360" s="175"/>
      <c r="BE360" s="175"/>
      <c r="BF360" s="175"/>
      <c r="BG360" s="175"/>
      <c r="BH360" s="175"/>
      <c r="BI360" s="175"/>
      <c r="BJ360" s="175"/>
      <c r="BK360" s="175"/>
      <c r="BL360" s="175"/>
      <c r="BM360" s="175"/>
      <c r="BN360" s="175"/>
      <c r="BO360" s="175"/>
      <c r="BP360" s="175"/>
      <c r="BQ360" s="175"/>
      <c r="BR360" s="175"/>
      <c r="BS360" s="175"/>
      <c r="BT360" s="175"/>
    </row>
    <row r="361" spans="2:72" s="174" customFormat="1" ht="12" customHeight="1">
      <c r="B361" s="121"/>
      <c r="C361" s="121"/>
      <c r="D361" s="380"/>
      <c r="E361" s="380"/>
      <c r="F361" s="386"/>
      <c r="G361" s="419"/>
      <c r="H361" s="419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  <c r="BC361" s="175"/>
      <c r="BD361" s="175"/>
      <c r="BE361" s="175"/>
      <c r="BF361" s="175"/>
      <c r="BG361" s="175"/>
      <c r="BH361" s="175"/>
      <c r="BI361" s="175"/>
      <c r="BJ361" s="175"/>
      <c r="BK361" s="175"/>
      <c r="BL361" s="175"/>
      <c r="BM361" s="175"/>
      <c r="BN361" s="175"/>
      <c r="BO361" s="175"/>
      <c r="BP361" s="175"/>
      <c r="BQ361" s="175"/>
      <c r="BR361" s="175"/>
      <c r="BS361" s="175"/>
      <c r="BT361" s="175"/>
    </row>
    <row r="362" spans="2:72" s="174" customFormat="1" ht="12" customHeight="1">
      <c r="B362" s="121"/>
      <c r="C362" s="121"/>
      <c r="D362" s="267" t="s">
        <v>458</v>
      </c>
      <c r="E362" s="380"/>
      <c r="F362" s="386"/>
      <c r="G362" s="419"/>
      <c r="H362" s="419"/>
      <c r="I362" s="175"/>
      <c r="J362" s="175"/>
      <c r="K362" s="228"/>
      <c r="L362" s="231"/>
      <c r="M362" s="243"/>
      <c r="N362" s="244"/>
      <c r="O362" s="244"/>
      <c r="P362" s="245"/>
      <c r="Q362" s="24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  <c r="BI362" s="175"/>
      <c r="BJ362" s="175"/>
      <c r="BK362" s="175"/>
      <c r="BL362" s="175"/>
      <c r="BM362" s="175"/>
      <c r="BN362" s="175"/>
      <c r="BO362" s="175"/>
      <c r="BP362" s="175"/>
      <c r="BQ362" s="175"/>
      <c r="BR362" s="175"/>
      <c r="BS362" s="175"/>
      <c r="BT362" s="175"/>
    </row>
    <row r="363" spans="2:72" s="174" customFormat="1" ht="12" customHeight="1">
      <c r="B363" s="121"/>
      <c r="C363" s="121"/>
      <c r="D363" s="380"/>
      <c r="E363" s="380"/>
      <c r="F363" s="386"/>
      <c r="G363" s="492"/>
      <c r="H363" s="419"/>
      <c r="I363" s="175"/>
      <c r="J363" s="175"/>
      <c r="K363" s="231"/>
      <c r="L363" s="231"/>
      <c r="M363" s="246"/>
      <c r="N363" s="247"/>
      <c r="O363" s="246"/>
      <c r="P363" s="247"/>
      <c r="Q363" s="248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  <c r="BI363" s="175"/>
      <c r="BJ363" s="175"/>
      <c r="BK363" s="175"/>
      <c r="BL363" s="175"/>
      <c r="BM363" s="175"/>
      <c r="BN363" s="175"/>
      <c r="BO363" s="175"/>
      <c r="BP363" s="175"/>
      <c r="BQ363" s="175"/>
      <c r="BR363" s="175"/>
      <c r="BS363" s="175"/>
      <c r="BT363" s="175"/>
    </row>
    <row r="364" spans="2:72" s="174" customFormat="1" ht="12" customHeight="1">
      <c r="B364" s="224"/>
      <c r="C364" s="121"/>
      <c r="D364" s="267" t="s">
        <v>459</v>
      </c>
      <c r="E364" s="269" t="s">
        <v>15</v>
      </c>
      <c r="F364" s="393">
        <v>950</v>
      </c>
      <c r="G364" s="496"/>
      <c r="H364" s="480">
        <f>F364*G364</f>
        <v>0</v>
      </c>
      <c r="I364" s="175"/>
      <c r="J364" s="175"/>
      <c r="K364" s="231"/>
      <c r="L364" s="231"/>
      <c r="M364" s="246"/>
      <c r="N364" s="247"/>
      <c r="O364" s="247"/>
      <c r="P364" s="246"/>
      <c r="Q364" s="248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  <c r="BI364" s="175"/>
      <c r="BJ364" s="175"/>
      <c r="BK364" s="175"/>
      <c r="BL364" s="175"/>
      <c r="BM364" s="175"/>
      <c r="BN364" s="175"/>
      <c r="BO364" s="175"/>
      <c r="BP364" s="175"/>
      <c r="BQ364" s="175"/>
      <c r="BR364" s="175"/>
      <c r="BS364" s="175"/>
      <c r="BT364" s="175"/>
    </row>
    <row r="365" spans="2:72" s="174" customFormat="1" ht="12" customHeight="1">
      <c r="B365" s="224"/>
      <c r="C365" s="121"/>
      <c r="D365" s="380"/>
      <c r="E365" s="380"/>
      <c r="F365" s="393"/>
      <c r="G365" s="497"/>
      <c r="H365" s="419"/>
      <c r="I365" s="175"/>
      <c r="J365" s="175"/>
      <c r="K365" s="231"/>
      <c r="L365" s="249"/>
      <c r="M365" s="250"/>
      <c r="N365" s="250"/>
      <c r="O365" s="250"/>
      <c r="P365" s="250"/>
      <c r="Q365" s="251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  <c r="BC365" s="175"/>
      <c r="BD365" s="175"/>
      <c r="BE365" s="175"/>
      <c r="BF365" s="175"/>
      <c r="BG365" s="175"/>
      <c r="BH365" s="175"/>
      <c r="BI365" s="175"/>
      <c r="BJ365" s="175"/>
      <c r="BK365" s="175"/>
      <c r="BL365" s="175"/>
      <c r="BM365" s="175"/>
      <c r="BN365" s="175"/>
      <c r="BO365" s="175"/>
      <c r="BP365" s="175"/>
      <c r="BQ365" s="175"/>
      <c r="BR365" s="175"/>
      <c r="BS365" s="175"/>
      <c r="BT365" s="175"/>
    </row>
    <row r="366" spans="2:72" s="174" customFormat="1" ht="12" customHeight="1">
      <c r="B366" s="266" t="s">
        <v>124</v>
      </c>
      <c r="C366" s="121"/>
      <c r="D366" s="267" t="s">
        <v>125</v>
      </c>
      <c r="E366" s="380"/>
      <c r="F366" s="393"/>
      <c r="G366" s="497"/>
      <c r="H366" s="419"/>
      <c r="I366" s="175"/>
      <c r="J366" s="175"/>
      <c r="K366" s="231"/>
      <c r="L366" s="231"/>
      <c r="M366" s="250"/>
      <c r="N366" s="250"/>
      <c r="O366" s="250"/>
      <c r="P366" s="250"/>
      <c r="Q366" s="251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  <c r="BC366" s="175"/>
      <c r="BD366" s="175"/>
      <c r="BE366" s="175"/>
      <c r="BF366" s="175"/>
      <c r="BG366" s="175"/>
      <c r="BH366" s="175"/>
      <c r="BI366" s="175"/>
      <c r="BJ366" s="175"/>
      <c r="BK366" s="175"/>
      <c r="BL366" s="175"/>
      <c r="BM366" s="175"/>
      <c r="BN366" s="175"/>
      <c r="BO366" s="175"/>
      <c r="BP366" s="175"/>
      <c r="BQ366" s="175"/>
      <c r="BR366" s="175"/>
      <c r="BS366" s="175"/>
      <c r="BT366" s="175"/>
    </row>
    <row r="367" spans="2:72" s="174" customFormat="1" ht="12" customHeight="1">
      <c r="B367" s="387"/>
      <c r="C367" s="266"/>
      <c r="D367" s="380"/>
      <c r="E367" s="380"/>
      <c r="F367" s="393"/>
      <c r="G367" s="497"/>
      <c r="H367" s="419"/>
      <c r="I367" s="175"/>
      <c r="J367" s="283"/>
      <c r="K367" s="231"/>
      <c r="L367" s="231"/>
      <c r="M367" s="234"/>
      <c r="N367" s="234"/>
      <c r="O367" s="234"/>
      <c r="P367" s="234"/>
      <c r="Q367" s="252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  <c r="BI367" s="175"/>
      <c r="BJ367" s="175"/>
      <c r="BK367" s="175"/>
      <c r="BL367" s="175"/>
      <c r="BM367" s="175"/>
      <c r="BN367" s="175"/>
      <c r="BO367" s="175"/>
      <c r="BP367" s="175"/>
      <c r="BQ367" s="175"/>
      <c r="BR367" s="175"/>
      <c r="BS367" s="175"/>
      <c r="BT367" s="175"/>
    </row>
    <row r="368" spans="2:72" s="174" customFormat="1" ht="20.100000000000001" customHeight="1">
      <c r="B368" s="387"/>
      <c r="C368" s="47"/>
      <c r="D368" s="267" t="s">
        <v>460</v>
      </c>
      <c r="E368" s="269" t="s">
        <v>127</v>
      </c>
      <c r="F368" s="393">
        <v>67</v>
      </c>
      <c r="G368" s="496"/>
      <c r="H368" s="480">
        <f>F368*G368</f>
        <v>0</v>
      </c>
      <c r="I368" s="175"/>
      <c r="J368" s="283"/>
      <c r="K368" s="231"/>
      <c r="L368" s="284"/>
      <c r="M368" s="253"/>
      <c r="N368" s="253"/>
      <c r="O368" s="253"/>
      <c r="P368" s="253"/>
      <c r="Q368" s="254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5"/>
      <c r="BB368" s="175"/>
      <c r="BC368" s="175"/>
      <c r="BD368" s="175"/>
      <c r="BE368" s="175"/>
      <c r="BF368" s="175"/>
      <c r="BG368" s="175"/>
      <c r="BH368" s="175"/>
      <c r="BI368" s="175"/>
      <c r="BJ368" s="175"/>
      <c r="BK368" s="175"/>
      <c r="BL368" s="175"/>
      <c r="BM368" s="175"/>
      <c r="BN368" s="175"/>
      <c r="BO368" s="175"/>
      <c r="BP368" s="175"/>
      <c r="BQ368" s="175"/>
      <c r="BR368" s="175"/>
      <c r="BS368" s="175"/>
      <c r="BT368" s="175"/>
    </row>
    <row r="369" spans="1:72" s="2" customFormat="1" ht="12" customHeight="1">
      <c r="B369" s="387"/>
      <c r="C369" s="47"/>
      <c r="D369" s="380"/>
      <c r="E369" s="380"/>
      <c r="F369" s="393"/>
      <c r="G369" s="497"/>
      <c r="H369" s="419"/>
      <c r="I369" s="175"/>
      <c r="J369" s="175"/>
      <c r="K369" s="231"/>
      <c r="L369" s="284"/>
      <c r="M369" s="235"/>
      <c r="N369" s="235"/>
      <c r="O369" s="235"/>
      <c r="P369" s="235"/>
      <c r="Q369" s="235"/>
      <c r="R369" s="236"/>
      <c r="S369" s="178"/>
      <c r="T369" s="178"/>
      <c r="U369" s="178"/>
      <c r="V369" s="178"/>
      <c r="W369" s="178"/>
      <c r="X369" s="178"/>
      <c r="Y369" s="178"/>
      <c r="Z369" s="178"/>
      <c r="AA369" s="178"/>
      <c r="AB369" s="178"/>
      <c r="AC369" s="178"/>
      <c r="AD369" s="178"/>
      <c r="AE369" s="178"/>
      <c r="AF369" s="178"/>
      <c r="AG369" s="178"/>
      <c r="AH369" s="178"/>
      <c r="AI369" s="178"/>
      <c r="AJ369" s="178"/>
      <c r="AK369" s="178"/>
      <c r="AL369" s="178"/>
      <c r="AM369" s="178"/>
      <c r="AN369" s="178"/>
      <c r="AO369" s="178"/>
      <c r="AP369" s="178"/>
      <c r="AQ369" s="178"/>
      <c r="AR369" s="178"/>
      <c r="AS369" s="178"/>
      <c r="AT369" s="178"/>
      <c r="AU369" s="178"/>
      <c r="AV369" s="178"/>
      <c r="AW369" s="178"/>
      <c r="AX369" s="178"/>
      <c r="AY369" s="178"/>
      <c r="AZ369" s="178"/>
      <c r="BA369" s="178"/>
      <c r="BB369" s="178"/>
      <c r="BC369" s="178"/>
      <c r="BD369" s="178"/>
      <c r="BE369" s="178"/>
      <c r="BF369" s="178"/>
      <c r="BG369" s="178"/>
      <c r="BH369" s="178"/>
      <c r="BI369" s="178"/>
      <c r="BJ369" s="178"/>
      <c r="BK369" s="178"/>
      <c r="BL369" s="178"/>
      <c r="BM369" s="178"/>
      <c r="BN369" s="178"/>
      <c r="BO369" s="178"/>
      <c r="BP369" s="178"/>
      <c r="BQ369" s="178"/>
      <c r="BR369" s="178"/>
      <c r="BS369" s="178"/>
      <c r="BT369" s="178"/>
    </row>
    <row r="370" spans="1:72" s="1" customFormat="1" ht="15" customHeight="1">
      <c r="B370" s="266" t="s">
        <v>465</v>
      </c>
      <c r="C370" s="47"/>
      <c r="D370" s="267" t="s">
        <v>461</v>
      </c>
      <c r="E370" s="269" t="s">
        <v>462</v>
      </c>
      <c r="F370" s="393">
        <v>95</v>
      </c>
      <c r="G370" s="496"/>
      <c r="H370" s="480">
        <f>F370*G370</f>
        <v>0</v>
      </c>
      <c r="I370" s="175"/>
      <c r="J370" s="175"/>
      <c r="K370" s="231"/>
      <c r="L370" s="284"/>
      <c r="M370" s="253"/>
      <c r="N370" s="253"/>
      <c r="O370" s="253"/>
      <c r="P370" s="253"/>
      <c r="Q370" s="254"/>
      <c r="R370" s="175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0"/>
      <c r="AT370" s="180"/>
      <c r="AU370" s="180"/>
      <c r="AV370" s="180"/>
      <c r="AW370" s="180"/>
      <c r="AX370" s="180"/>
      <c r="AY370" s="180"/>
      <c r="AZ370" s="180"/>
      <c r="BA370" s="180"/>
      <c r="BB370" s="180"/>
      <c r="BC370" s="180"/>
      <c r="BD370" s="180"/>
      <c r="BE370" s="180"/>
      <c r="BF370" s="180"/>
      <c r="BG370" s="180"/>
      <c r="BH370" s="180"/>
      <c r="BI370" s="180"/>
      <c r="BJ370" s="180"/>
      <c r="BK370" s="180"/>
      <c r="BL370" s="180"/>
      <c r="BM370" s="180"/>
      <c r="BN370" s="180"/>
      <c r="BO370" s="180"/>
      <c r="BP370" s="180"/>
      <c r="BQ370" s="180"/>
      <c r="BR370" s="180"/>
      <c r="BS370" s="180"/>
      <c r="BT370" s="180"/>
    </row>
    <row r="371" spans="1:72" s="1" customFormat="1" ht="15" customHeight="1">
      <c r="B371" s="387"/>
      <c r="C371" s="47"/>
      <c r="D371" s="380"/>
      <c r="E371" s="380"/>
      <c r="F371" s="393"/>
      <c r="G371" s="497"/>
      <c r="H371" s="419"/>
      <c r="I371" s="175"/>
      <c r="J371" s="175"/>
      <c r="K371" s="231"/>
      <c r="L371" s="284"/>
      <c r="M371" s="235"/>
      <c r="N371" s="235"/>
      <c r="O371" s="235"/>
      <c r="P371" s="235"/>
      <c r="Q371" s="235"/>
      <c r="R371" s="236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  <c r="AS371" s="180"/>
      <c r="AT371" s="180"/>
      <c r="AU371" s="180"/>
      <c r="AV371" s="180"/>
      <c r="AW371" s="180"/>
      <c r="AX371" s="180"/>
      <c r="AY371" s="180"/>
      <c r="AZ371" s="180"/>
      <c r="BA371" s="180"/>
      <c r="BB371" s="180"/>
      <c r="BC371" s="180"/>
      <c r="BD371" s="180"/>
      <c r="BE371" s="180"/>
      <c r="BF371" s="180"/>
      <c r="BG371" s="180"/>
      <c r="BH371" s="180"/>
      <c r="BI371" s="180"/>
      <c r="BJ371" s="180"/>
      <c r="BK371" s="180"/>
      <c r="BL371" s="180"/>
      <c r="BM371" s="180"/>
      <c r="BN371" s="180"/>
      <c r="BO371" s="180"/>
      <c r="BP371" s="180"/>
      <c r="BQ371" s="180"/>
      <c r="BR371" s="180"/>
      <c r="BS371" s="180"/>
      <c r="BT371" s="180"/>
    </row>
    <row r="372" spans="1:72" s="2" customFormat="1" ht="34.200000000000003">
      <c r="B372" s="266" t="s">
        <v>466</v>
      </c>
      <c r="C372" s="47"/>
      <c r="D372" s="267" t="s">
        <v>463</v>
      </c>
      <c r="E372" s="269" t="s">
        <v>42</v>
      </c>
      <c r="F372" s="393">
        <v>2944</v>
      </c>
      <c r="G372" s="496"/>
      <c r="H372" s="480">
        <f>F372*G372</f>
        <v>0</v>
      </c>
      <c r="I372" s="175"/>
      <c r="J372" s="178"/>
      <c r="R372" s="178"/>
      <c r="S372" s="178"/>
      <c r="T372" s="178"/>
      <c r="U372" s="178"/>
      <c r="V372" s="178"/>
      <c r="W372" s="178"/>
      <c r="X372" s="178"/>
      <c r="Y372" s="178"/>
      <c r="Z372" s="178"/>
      <c r="AA372" s="178"/>
      <c r="AB372" s="178"/>
      <c r="AC372" s="178"/>
      <c r="AD372" s="178"/>
      <c r="AE372" s="178"/>
      <c r="AF372" s="178"/>
      <c r="AG372" s="178"/>
      <c r="AH372" s="178"/>
      <c r="AI372" s="178"/>
      <c r="AJ372" s="178"/>
      <c r="AK372" s="178"/>
      <c r="AL372" s="178"/>
      <c r="AM372" s="178"/>
      <c r="AN372" s="178"/>
      <c r="AO372" s="178"/>
      <c r="AP372" s="178"/>
      <c r="AQ372" s="178"/>
      <c r="AR372" s="178"/>
      <c r="AS372" s="178"/>
      <c r="AT372" s="178"/>
      <c r="AU372" s="178"/>
      <c r="AV372" s="178"/>
      <c r="AW372" s="178"/>
      <c r="AX372" s="178"/>
      <c r="AY372" s="178"/>
      <c r="AZ372" s="178"/>
      <c r="BA372" s="178"/>
      <c r="BB372" s="178"/>
      <c r="BC372" s="178"/>
      <c r="BD372" s="178"/>
      <c r="BE372" s="178"/>
      <c r="BF372" s="178"/>
      <c r="BG372" s="178"/>
      <c r="BH372" s="178"/>
      <c r="BI372" s="178"/>
      <c r="BJ372" s="178"/>
      <c r="BK372" s="178"/>
      <c r="BL372" s="178"/>
      <c r="BM372" s="178"/>
      <c r="BN372" s="178"/>
      <c r="BO372" s="178"/>
      <c r="BP372" s="178"/>
      <c r="BQ372" s="178"/>
      <c r="BR372" s="178"/>
      <c r="BS372" s="178"/>
      <c r="BT372" s="178"/>
    </row>
    <row r="373" spans="1:72" s="174" customFormat="1" ht="11.4">
      <c r="B373" s="387"/>
      <c r="C373" s="47"/>
      <c r="D373" s="380"/>
      <c r="E373" s="380"/>
      <c r="F373" s="393"/>
      <c r="G373" s="497"/>
      <c r="H373" s="419"/>
      <c r="I373" s="175"/>
      <c r="J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  <c r="BI373" s="175"/>
      <c r="BJ373" s="175"/>
      <c r="BK373" s="175"/>
      <c r="BL373" s="175"/>
      <c r="BM373" s="175"/>
      <c r="BN373" s="175"/>
      <c r="BO373" s="175"/>
      <c r="BP373" s="175"/>
      <c r="BQ373" s="175"/>
      <c r="BR373" s="175"/>
      <c r="BS373" s="175"/>
      <c r="BT373" s="175"/>
    </row>
    <row r="374" spans="1:72" s="174" customFormat="1" ht="11.4">
      <c r="B374" s="266" t="s">
        <v>467</v>
      </c>
      <c r="C374" s="47"/>
      <c r="D374" s="267" t="s">
        <v>464</v>
      </c>
      <c r="E374" s="269" t="s">
        <v>15</v>
      </c>
      <c r="F374" s="393">
        <v>95</v>
      </c>
      <c r="G374" s="496"/>
      <c r="H374" s="480">
        <f>F374*G374</f>
        <v>0</v>
      </c>
      <c r="I374" s="175"/>
      <c r="J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  <c r="BI374" s="175"/>
      <c r="BJ374" s="175"/>
      <c r="BK374" s="175"/>
      <c r="BL374" s="175"/>
      <c r="BM374" s="175"/>
      <c r="BN374" s="175"/>
      <c r="BO374" s="175"/>
      <c r="BP374" s="175"/>
      <c r="BQ374" s="175"/>
      <c r="BR374" s="175"/>
      <c r="BS374" s="175"/>
      <c r="BT374" s="175"/>
    </row>
    <row r="375" spans="1:72" s="174" customFormat="1" ht="11.4">
      <c r="A375" s="174">
        <v>928</v>
      </c>
      <c r="B375" s="47"/>
      <c r="C375" s="47"/>
      <c r="D375" s="47"/>
      <c r="E375" s="47"/>
      <c r="F375" s="47"/>
      <c r="G375" s="52"/>
      <c r="H375" s="52"/>
      <c r="I375" s="175"/>
      <c r="J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  <c r="BC375" s="175"/>
      <c r="BD375" s="175"/>
      <c r="BE375" s="175"/>
      <c r="BF375" s="175"/>
      <c r="BG375" s="175"/>
      <c r="BH375" s="175"/>
      <c r="BI375" s="175"/>
      <c r="BJ375" s="175"/>
      <c r="BK375" s="175"/>
      <c r="BL375" s="175"/>
      <c r="BM375" s="175"/>
      <c r="BN375" s="175"/>
      <c r="BO375" s="175"/>
      <c r="BP375" s="175"/>
      <c r="BQ375" s="175"/>
      <c r="BR375" s="175"/>
      <c r="BS375" s="175"/>
      <c r="BT375" s="175"/>
    </row>
    <row r="376" spans="1:72" s="174" customFormat="1" ht="12" customHeight="1">
      <c r="B376" s="47"/>
      <c r="C376" s="47"/>
      <c r="D376" s="47"/>
      <c r="E376" s="47"/>
      <c r="F376" s="47"/>
      <c r="G376" s="52"/>
      <c r="H376" s="52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  <c r="BI376" s="175"/>
      <c r="BJ376" s="175"/>
      <c r="BK376" s="175"/>
      <c r="BL376" s="175"/>
      <c r="BM376" s="175"/>
      <c r="BN376" s="175"/>
      <c r="BO376" s="175"/>
      <c r="BP376" s="175"/>
      <c r="BQ376" s="175"/>
      <c r="BR376" s="175"/>
      <c r="BS376" s="175"/>
      <c r="BT376" s="175"/>
    </row>
    <row r="377" spans="1:72" s="174" customFormat="1" ht="11.4">
      <c r="A377" s="174">
        <v>929</v>
      </c>
      <c r="B377" s="47"/>
      <c r="C377" s="47"/>
      <c r="D377" s="47"/>
      <c r="E377" s="47"/>
      <c r="F377" s="47"/>
      <c r="G377" s="52"/>
      <c r="H377" s="52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  <c r="BI377" s="175"/>
      <c r="BJ377" s="175"/>
      <c r="BK377" s="175"/>
      <c r="BL377" s="175"/>
      <c r="BM377" s="175"/>
      <c r="BN377" s="175"/>
      <c r="BO377" s="175"/>
      <c r="BP377" s="175"/>
      <c r="BQ377" s="175"/>
      <c r="BR377" s="175"/>
      <c r="BS377" s="175"/>
      <c r="BT377" s="175"/>
    </row>
    <row r="378" spans="1:72" s="174" customFormat="1" ht="12" customHeight="1">
      <c r="B378" s="47"/>
      <c r="C378" s="47"/>
      <c r="D378" s="47"/>
      <c r="E378" s="47"/>
      <c r="F378" s="47"/>
      <c r="G378" s="52"/>
      <c r="H378" s="52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  <c r="BI378" s="175"/>
      <c r="BJ378" s="175"/>
      <c r="BK378" s="175"/>
      <c r="BL378" s="175"/>
      <c r="BM378" s="175"/>
      <c r="BN378" s="175"/>
      <c r="BO378" s="175"/>
      <c r="BP378" s="175"/>
      <c r="BQ378" s="175"/>
      <c r="BR378" s="175"/>
      <c r="BS378" s="175"/>
      <c r="BT378" s="175"/>
    </row>
    <row r="379" spans="1:72" s="174" customFormat="1" ht="24" customHeight="1">
      <c r="A379" s="174">
        <v>930</v>
      </c>
      <c r="B379" s="47"/>
      <c r="C379" s="47"/>
      <c r="D379" s="47"/>
      <c r="E379" s="47"/>
      <c r="F379" s="47"/>
      <c r="G379" s="52"/>
      <c r="H379" s="52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  <c r="BI379" s="175"/>
      <c r="BJ379" s="175"/>
      <c r="BK379" s="175"/>
      <c r="BL379" s="175"/>
      <c r="BM379" s="175"/>
      <c r="BN379" s="175"/>
      <c r="BO379" s="175"/>
      <c r="BP379" s="175"/>
      <c r="BQ379" s="175"/>
      <c r="BR379" s="175"/>
      <c r="BS379" s="175"/>
      <c r="BT379" s="175"/>
    </row>
    <row r="380" spans="1:72" s="174" customFormat="1" ht="12" customHeight="1">
      <c r="B380" s="47"/>
      <c r="C380" s="47"/>
      <c r="D380" s="47"/>
      <c r="E380" s="47"/>
      <c r="F380" s="47"/>
      <c r="G380" s="52"/>
      <c r="H380" s="52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  <c r="BI380" s="175"/>
      <c r="BJ380" s="175"/>
      <c r="BK380" s="175"/>
      <c r="BL380" s="175"/>
      <c r="BM380" s="175"/>
      <c r="BN380" s="175"/>
      <c r="BO380" s="175"/>
      <c r="BP380" s="175"/>
      <c r="BQ380" s="175"/>
      <c r="BR380" s="175"/>
      <c r="BS380" s="175"/>
      <c r="BT380" s="175"/>
    </row>
    <row r="381" spans="1:72" s="174" customFormat="1" ht="12" customHeight="1">
      <c r="A381" s="174">
        <v>2882</v>
      </c>
      <c r="B381" s="47"/>
      <c r="C381" s="47"/>
      <c r="D381" s="47"/>
      <c r="E381" s="47"/>
      <c r="F381" s="47"/>
      <c r="G381" s="52"/>
      <c r="H381" s="52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  <c r="BI381" s="175"/>
      <c r="BJ381" s="175"/>
      <c r="BK381" s="175"/>
      <c r="BL381" s="175"/>
      <c r="BM381" s="175"/>
      <c r="BN381" s="175"/>
      <c r="BO381" s="175"/>
      <c r="BP381" s="175"/>
      <c r="BQ381" s="175"/>
      <c r="BR381" s="175"/>
      <c r="BS381" s="175"/>
      <c r="BT381" s="175"/>
    </row>
    <row r="382" spans="1:72" s="174" customFormat="1" ht="11.4">
      <c r="B382" s="47"/>
      <c r="C382" s="47"/>
      <c r="D382" s="47"/>
      <c r="E382" s="47"/>
      <c r="F382" s="47"/>
      <c r="G382" s="52"/>
      <c r="H382" s="52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175"/>
      <c r="BL382" s="175"/>
      <c r="BM382" s="175"/>
      <c r="BN382" s="175"/>
      <c r="BO382" s="175"/>
      <c r="BP382" s="175"/>
      <c r="BQ382" s="175"/>
      <c r="BR382" s="175"/>
      <c r="BS382" s="175"/>
      <c r="BT382" s="175"/>
    </row>
    <row r="383" spans="1:72" s="174" customFormat="1" ht="12" customHeight="1">
      <c r="A383" s="174">
        <v>932</v>
      </c>
      <c r="B383" s="47"/>
      <c r="C383" s="47"/>
      <c r="D383" s="47"/>
      <c r="E383" s="47"/>
      <c r="F383" s="47"/>
      <c r="G383" s="52"/>
      <c r="H383" s="52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175"/>
      <c r="BL383" s="175"/>
      <c r="BM383" s="175"/>
      <c r="BN383" s="175"/>
      <c r="BO383" s="175"/>
      <c r="BP383" s="175"/>
      <c r="BQ383" s="175"/>
      <c r="BR383" s="175"/>
      <c r="BS383" s="175"/>
      <c r="BT383" s="175"/>
    </row>
    <row r="384" spans="1:72" s="174" customFormat="1" ht="12" customHeight="1">
      <c r="B384" s="47"/>
      <c r="C384" s="47"/>
      <c r="D384" s="47"/>
      <c r="E384" s="47"/>
      <c r="F384" s="47"/>
      <c r="G384" s="52"/>
      <c r="H384" s="52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  <c r="BI384" s="175"/>
      <c r="BJ384" s="175"/>
      <c r="BK384" s="175"/>
      <c r="BL384" s="175"/>
      <c r="BM384" s="175"/>
      <c r="BN384" s="175"/>
      <c r="BO384" s="175"/>
      <c r="BP384" s="175"/>
      <c r="BQ384" s="175"/>
      <c r="BR384" s="175"/>
      <c r="BS384" s="175"/>
      <c r="BT384" s="175"/>
    </row>
    <row r="385" spans="1:72" s="174" customFormat="1" ht="24" customHeight="1">
      <c r="A385" s="174">
        <v>936</v>
      </c>
      <c r="B385" s="47"/>
      <c r="C385" s="47"/>
      <c r="D385" s="47"/>
      <c r="E385" s="47"/>
      <c r="F385" s="47"/>
      <c r="G385" s="52"/>
      <c r="H385" s="52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5"/>
      <c r="BM385" s="175"/>
      <c r="BN385" s="175"/>
      <c r="BO385" s="175"/>
      <c r="BP385" s="175"/>
      <c r="BQ385" s="175"/>
      <c r="BR385" s="175"/>
      <c r="BS385" s="175"/>
      <c r="BT385" s="175"/>
    </row>
    <row r="386" spans="1:72" s="174" customFormat="1" ht="12" customHeight="1">
      <c r="B386" s="47"/>
      <c r="C386" s="47"/>
      <c r="D386" s="47"/>
      <c r="E386" s="47"/>
      <c r="F386" s="47"/>
      <c r="G386" s="52"/>
      <c r="H386" s="52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  <c r="BI386" s="175"/>
      <c r="BJ386" s="175"/>
      <c r="BK386" s="175"/>
      <c r="BL386" s="175"/>
      <c r="BM386" s="175"/>
      <c r="BN386" s="175"/>
      <c r="BO386" s="175"/>
      <c r="BP386" s="175"/>
      <c r="BQ386" s="175"/>
      <c r="BR386" s="175"/>
      <c r="BS386" s="175"/>
      <c r="BT386" s="175"/>
    </row>
    <row r="387" spans="1:72" s="174" customFormat="1" ht="11.4">
      <c r="A387" s="174">
        <v>937</v>
      </c>
      <c r="B387" s="47"/>
      <c r="C387" s="47"/>
      <c r="D387" s="47"/>
      <c r="E387" s="47"/>
      <c r="F387" s="47"/>
      <c r="G387" s="52"/>
      <c r="H387" s="52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  <c r="BI387" s="175"/>
      <c r="BJ387" s="175"/>
      <c r="BK387" s="175"/>
      <c r="BL387" s="175"/>
      <c r="BM387" s="175"/>
      <c r="BN387" s="175"/>
      <c r="BO387" s="175"/>
      <c r="BP387" s="175"/>
      <c r="BQ387" s="175"/>
      <c r="BR387" s="175"/>
      <c r="BS387" s="175"/>
      <c r="BT387" s="175"/>
    </row>
    <row r="388" spans="1:72" s="174" customFormat="1" ht="11.4">
      <c r="B388" s="47"/>
      <c r="C388" s="47"/>
      <c r="D388" s="47"/>
      <c r="E388" s="47"/>
      <c r="F388" s="47"/>
      <c r="G388" s="52"/>
      <c r="H388" s="52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  <c r="BI388" s="175"/>
      <c r="BJ388" s="175"/>
      <c r="BK388" s="175"/>
      <c r="BL388" s="175"/>
      <c r="BM388" s="175"/>
      <c r="BN388" s="175"/>
      <c r="BO388" s="175"/>
      <c r="BP388" s="175"/>
      <c r="BQ388" s="175"/>
      <c r="BR388" s="175"/>
      <c r="BS388" s="175"/>
      <c r="BT388" s="175"/>
    </row>
    <row r="389" spans="1:72" s="174" customFormat="1" ht="12" customHeight="1">
      <c r="A389" s="174">
        <v>938</v>
      </c>
      <c r="B389" s="47"/>
      <c r="C389" s="47"/>
      <c r="D389" s="47"/>
      <c r="E389" s="47"/>
      <c r="F389" s="47"/>
      <c r="G389" s="52"/>
      <c r="H389" s="52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  <c r="BI389" s="175"/>
      <c r="BJ389" s="175"/>
      <c r="BK389" s="175"/>
      <c r="BL389" s="175"/>
      <c r="BM389" s="175"/>
      <c r="BN389" s="175"/>
      <c r="BO389" s="175"/>
      <c r="BP389" s="175"/>
      <c r="BQ389" s="175"/>
      <c r="BR389" s="175"/>
      <c r="BS389" s="175"/>
      <c r="BT389" s="175"/>
    </row>
    <row r="390" spans="1:72" s="174" customFormat="1" ht="12" customHeight="1">
      <c r="B390" s="47"/>
      <c r="C390" s="47"/>
      <c r="D390" s="47"/>
      <c r="E390" s="47"/>
      <c r="F390" s="47"/>
      <c r="G390" s="52"/>
      <c r="H390" s="52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  <c r="BI390" s="175"/>
      <c r="BJ390" s="175"/>
      <c r="BK390" s="175"/>
      <c r="BL390" s="175"/>
      <c r="BM390" s="175"/>
      <c r="BN390" s="175"/>
      <c r="BO390" s="175"/>
      <c r="BP390" s="175"/>
      <c r="BQ390" s="175"/>
      <c r="BR390" s="175"/>
      <c r="BS390" s="175"/>
      <c r="BT390" s="175"/>
    </row>
    <row r="391" spans="1:72" s="174" customFormat="1" ht="24" customHeight="1">
      <c r="A391" s="174">
        <v>941</v>
      </c>
      <c r="B391" s="47"/>
      <c r="C391" s="47"/>
      <c r="D391" s="47"/>
      <c r="E391" s="47"/>
      <c r="F391" s="47"/>
      <c r="G391" s="52"/>
      <c r="H391" s="52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5"/>
      <c r="BM391" s="175"/>
      <c r="BN391" s="175"/>
      <c r="BO391" s="175"/>
      <c r="BP391" s="175"/>
      <c r="BQ391" s="175"/>
      <c r="BR391" s="175"/>
      <c r="BS391" s="175"/>
      <c r="BT391" s="175"/>
    </row>
    <row r="392" spans="1:72" s="174" customFormat="1" ht="12" customHeight="1">
      <c r="B392" s="47"/>
      <c r="C392" s="47"/>
      <c r="D392" s="47"/>
      <c r="E392" s="47"/>
      <c r="F392" s="47"/>
      <c r="G392" s="52"/>
      <c r="H392" s="52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75"/>
      <c r="BB392" s="175"/>
      <c r="BC392" s="175"/>
      <c r="BD392" s="175"/>
      <c r="BE392" s="175"/>
      <c r="BF392" s="175"/>
      <c r="BG392" s="175"/>
      <c r="BH392" s="175"/>
      <c r="BI392" s="175"/>
      <c r="BJ392" s="175"/>
      <c r="BK392" s="175"/>
      <c r="BL392" s="175"/>
      <c r="BM392" s="175"/>
      <c r="BN392" s="175"/>
      <c r="BO392" s="175"/>
      <c r="BP392" s="175"/>
      <c r="BQ392" s="175"/>
      <c r="BR392" s="175"/>
      <c r="BS392" s="175"/>
      <c r="BT392" s="175"/>
    </row>
    <row r="393" spans="1:72" s="174" customFormat="1" ht="12" customHeight="1">
      <c r="A393" s="174">
        <v>942</v>
      </c>
      <c r="B393" s="47"/>
      <c r="C393" s="47"/>
      <c r="D393" s="47"/>
      <c r="E393" s="47"/>
      <c r="F393" s="47"/>
      <c r="G393" s="52"/>
      <c r="H393" s="52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  <c r="BC393" s="175"/>
      <c r="BD393" s="175"/>
      <c r="BE393" s="175"/>
      <c r="BF393" s="175"/>
      <c r="BG393" s="175"/>
      <c r="BH393" s="175"/>
      <c r="BI393" s="175"/>
      <c r="BJ393" s="175"/>
      <c r="BK393" s="175"/>
      <c r="BL393" s="175"/>
      <c r="BM393" s="175"/>
      <c r="BN393" s="175"/>
      <c r="BO393" s="175"/>
      <c r="BP393" s="175"/>
      <c r="BQ393" s="175"/>
      <c r="BR393" s="175"/>
      <c r="BS393" s="175"/>
      <c r="BT393" s="175"/>
    </row>
    <row r="394" spans="1:72" s="174" customFormat="1" ht="12" customHeight="1">
      <c r="B394" s="47"/>
      <c r="C394" s="47"/>
      <c r="D394" s="47"/>
      <c r="E394" s="47"/>
      <c r="F394" s="47"/>
      <c r="G394" s="52"/>
      <c r="H394" s="52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  <c r="BI394" s="175"/>
      <c r="BJ394" s="175"/>
      <c r="BK394" s="175"/>
      <c r="BL394" s="175"/>
      <c r="BM394" s="175"/>
      <c r="BN394" s="175"/>
      <c r="BO394" s="175"/>
      <c r="BP394" s="175"/>
      <c r="BQ394" s="175"/>
      <c r="BR394" s="175"/>
      <c r="BS394" s="175"/>
      <c r="BT394" s="175"/>
    </row>
    <row r="395" spans="1:72" s="174" customFormat="1" ht="11.4">
      <c r="A395" s="174">
        <v>943</v>
      </c>
      <c r="B395" s="47"/>
      <c r="C395" s="47"/>
      <c r="D395" s="47"/>
      <c r="E395" s="47"/>
      <c r="F395" s="47"/>
      <c r="G395" s="52"/>
      <c r="H395" s="52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  <c r="BC395" s="175"/>
      <c r="BD395" s="175"/>
      <c r="BE395" s="175"/>
      <c r="BF395" s="175"/>
      <c r="BG395" s="175"/>
      <c r="BH395" s="175"/>
      <c r="BI395" s="175"/>
      <c r="BJ395" s="175"/>
      <c r="BK395" s="175"/>
      <c r="BL395" s="175"/>
      <c r="BM395" s="175"/>
      <c r="BN395" s="175"/>
      <c r="BO395" s="175"/>
      <c r="BP395" s="175"/>
      <c r="BQ395" s="175"/>
      <c r="BR395" s="175"/>
      <c r="BS395" s="175"/>
      <c r="BT395" s="175"/>
    </row>
    <row r="396" spans="1:72" s="174" customFormat="1" ht="12" customHeight="1">
      <c r="B396" s="47"/>
      <c r="C396" s="47"/>
      <c r="D396" s="47"/>
      <c r="E396" s="47"/>
      <c r="F396" s="47"/>
      <c r="G396" s="52"/>
      <c r="H396" s="52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  <c r="BI396" s="175"/>
      <c r="BJ396" s="175"/>
      <c r="BK396" s="175"/>
      <c r="BL396" s="175"/>
      <c r="BM396" s="175"/>
      <c r="BN396" s="175"/>
      <c r="BO396" s="175"/>
      <c r="BP396" s="175"/>
      <c r="BQ396" s="175"/>
      <c r="BR396" s="175"/>
      <c r="BS396" s="175"/>
      <c r="BT396" s="175"/>
    </row>
    <row r="397" spans="1:72" s="174" customFormat="1" ht="12" customHeight="1">
      <c r="A397" s="174">
        <v>920</v>
      </c>
      <c r="B397" s="47"/>
      <c r="C397" s="47"/>
      <c r="D397" s="47"/>
      <c r="E397" s="47"/>
      <c r="F397" s="47"/>
      <c r="G397" s="52"/>
      <c r="H397" s="52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  <c r="BC397" s="175"/>
      <c r="BD397" s="175"/>
      <c r="BE397" s="175"/>
      <c r="BF397" s="175"/>
      <c r="BG397" s="175"/>
      <c r="BH397" s="175"/>
      <c r="BI397" s="175"/>
      <c r="BJ397" s="175"/>
      <c r="BK397" s="175"/>
      <c r="BL397" s="175"/>
      <c r="BM397" s="175"/>
      <c r="BN397" s="175"/>
      <c r="BO397" s="175"/>
      <c r="BP397" s="175"/>
      <c r="BQ397" s="175"/>
      <c r="BR397" s="175"/>
      <c r="BS397" s="175"/>
      <c r="BT397" s="175"/>
    </row>
    <row r="398" spans="1:72" s="174" customFormat="1" ht="12" customHeight="1">
      <c r="B398" s="47"/>
      <c r="C398" s="47"/>
      <c r="D398" s="47"/>
      <c r="E398" s="47"/>
      <c r="F398" s="47"/>
      <c r="G398" s="52"/>
      <c r="H398" s="52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  <c r="BC398" s="175"/>
      <c r="BD398" s="175"/>
      <c r="BE398" s="175"/>
      <c r="BF398" s="175"/>
      <c r="BG398" s="175"/>
      <c r="BH398" s="175"/>
      <c r="BI398" s="175"/>
      <c r="BJ398" s="175"/>
      <c r="BK398" s="175"/>
      <c r="BL398" s="175"/>
      <c r="BM398" s="175"/>
      <c r="BN398" s="175"/>
      <c r="BO398" s="175"/>
      <c r="BP398" s="175"/>
      <c r="BQ398" s="175"/>
      <c r="BR398" s="175"/>
      <c r="BS398" s="175"/>
      <c r="BT398" s="175"/>
    </row>
    <row r="399" spans="1:72" s="174" customFormat="1" ht="24" customHeight="1">
      <c r="A399" s="174">
        <v>947</v>
      </c>
      <c r="B399" s="47"/>
      <c r="C399" s="47"/>
      <c r="D399" s="47"/>
      <c r="E399" s="47"/>
      <c r="F399" s="47"/>
      <c r="G399" s="52"/>
      <c r="H399" s="52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  <c r="BC399" s="175"/>
      <c r="BD399" s="175"/>
      <c r="BE399" s="175"/>
      <c r="BF399" s="175"/>
      <c r="BG399" s="175"/>
      <c r="BH399" s="175"/>
      <c r="BI399" s="175"/>
      <c r="BJ399" s="175"/>
      <c r="BK399" s="175"/>
      <c r="BL399" s="175"/>
      <c r="BM399" s="175"/>
      <c r="BN399" s="175"/>
      <c r="BO399" s="175"/>
      <c r="BP399" s="175"/>
      <c r="BQ399" s="175"/>
      <c r="BR399" s="175"/>
      <c r="BS399" s="175"/>
      <c r="BT399" s="175"/>
    </row>
    <row r="400" spans="1:72" s="174" customFormat="1" ht="12" customHeight="1">
      <c r="B400" s="47"/>
      <c r="C400" s="47"/>
      <c r="D400" s="47"/>
      <c r="E400" s="47"/>
      <c r="F400" s="47"/>
      <c r="G400" s="52"/>
      <c r="H400" s="52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  <c r="BC400" s="175"/>
      <c r="BD400" s="175"/>
      <c r="BE400" s="175"/>
      <c r="BF400" s="175"/>
      <c r="BG400" s="175"/>
      <c r="BH400" s="175"/>
      <c r="BI400" s="175"/>
      <c r="BJ400" s="175"/>
      <c r="BK400" s="175"/>
      <c r="BL400" s="175"/>
      <c r="BM400" s="175"/>
      <c r="BN400" s="175"/>
      <c r="BO400" s="175"/>
      <c r="BP400" s="175"/>
      <c r="BQ400" s="175"/>
      <c r="BR400" s="175"/>
      <c r="BS400" s="175"/>
      <c r="BT400" s="175"/>
    </row>
    <row r="401" spans="1:72" s="174" customFormat="1" ht="12" customHeight="1">
      <c r="A401" s="174">
        <v>951</v>
      </c>
      <c r="B401" s="47"/>
      <c r="C401" s="47"/>
      <c r="D401" s="47"/>
      <c r="E401" s="47"/>
      <c r="F401" s="47"/>
      <c r="G401" s="52"/>
      <c r="H401" s="52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  <c r="BC401" s="175"/>
      <c r="BD401" s="175"/>
      <c r="BE401" s="175"/>
      <c r="BF401" s="175"/>
      <c r="BG401" s="175"/>
      <c r="BH401" s="175"/>
      <c r="BI401" s="175"/>
      <c r="BJ401" s="175"/>
      <c r="BK401" s="175"/>
      <c r="BL401" s="175"/>
      <c r="BM401" s="175"/>
      <c r="BN401" s="175"/>
      <c r="BO401" s="175"/>
      <c r="BP401" s="175"/>
      <c r="BQ401" s="175"/>
      <c r="BR401" s="175"/>
      <c r="BS401" s="175"/>
      <c r="BT401" s="175"/>
    </row>
    <row r="402" spans="1:72" s="174" customFormat="1" ht="12" customHeight="1">
      <c r="B402" s="47"/>
      <c r="C402" s="47"/>
      <c r="D402" s="47"/>
      <c r="E402" s="47"/>
      <c r="F402" s="47"/>
      <c r="G402" s="52"/>
      <c r="H402" s="52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5"/>
      <c r="BB402" s="175"/>
      <c r="BC402" s="175"/>
      <c r="BD402" s="175"/>
      <c r="BE402" s="175"/>
      <c r="BF402" s="175"/>
      <c r="BG402" s="175"/>
      <c r="BH402" s="175"/>
      <c r="BI402" s="175"/>
      <c r="BJ402" s="175"/>
      <c r="BK402" s="175"/>
      <c r="BL402" s="175"/>
      <c r="BM402" s="175"/>
      <c r="BN402" s="175"/>
      <c r="BO402" s="175"/>
      <c r="BP402" s="175"/>
      <c r="BQ402" s="175"/>
      <c r="BR402" s="175"/>
      <c r="BS402" s="175"/>
      <c r="BT402" s="175"/>
    </row>
    <row r="403" spans="1:72" s="174" customFormat="1" ht="24" customHeight="1">
      <c r="A403" s="174">
        <v>952</v>
      </c>
      <c r="B403" s="47"/>
      <c r="C403" s="47"/>
      <c r="D403" s="47"/>
      <c r="E403" s="47"/>
      <c r="F403" s="47"/>
      <c r="G403" s="52"/>
      <c r="H403" s="52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  <c r="BC403" s="175"/>
      <c r="BD403" s="175"/>
      <c r="BE403" s="175"/>
      <c r="BF403" s="175"/>
      <c r="BG403" s="175"/>
      <c r="BH403" s="175"/>
      <c r="BI403" s="175"/>
      <c r="BJ403" s="175"/>
      <c r="BK403" s="175"/>
      <c r="BL403" s="175"/>
      <c r="BM403" s="175"/>
      <c r="BN403" s="175"/>
      <c r="BO403" s="175"/>
      <c r="BP403" s="175"/>
      <c r="BQ403" s="175"/>
      <c r="BR403" s="175"/>
      <c r="BS403" s="175"/>
      <c r="BT403" s="175"/>
    </row>
    <row r="404" spans="1:72" s="174" customFormat="1" ht="12" customHeight="1">
      <c r="B404" s="47"/>
      <c r="C404" s="47"/>
      <c r="D404" s="47"/>
      <c r="E404" s="47"/>
      <c r="F404" s="47"/>
      <c r="G404" s="52"/>
      <c r="H404" s="52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  <c r="BI404" s="175"/>
      <c r="BJ404" s="175"/>
      <c r="BK404" s="175"/>
      <c r="BL404" s="175"/>
      <c r="BM404" s="175"/>
      <c r="BN404" s="175"/>
      <c r="BO404" s="175"/>
      <c r="BP404" s="175"/>
      <c r="BQ404" s="175"/>
      <c r="BR404" s="175"/>
      <c r="BS404" s="175"/>
      <c r="BT404" s="175"/>
    </row>
    <row r="405" spans="1:72" s="174" customFormat="1" ht="12" customHeight="1">
      <c r="A405" s="174">
        <v>953</v>
      </c>
      <c r="B405" s="47"/>
      <c r="C405" s="47"/>
      <c r="D405" s="47"/>
      <c r="E405" s="47"/>
      <c r="F405" s="47"/>
      <c r="G405" s="52"/>
      <c r="H405" s="52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75"/>
      <c r="BB405" s="175"/>
      <c r="BC405" s="175"/>
      <c r="BD405" s="175"/>
      <c r="BE405" s="175"/>
      <c r="BF405" s="175"/>
      <c r="BG405" s="175"/>
      <c r="BH405" s="175"/>
      <c r="BI405" s="175"/>
      <c r="BJ405" s="175"/>
      <c r="BK405" s="175"/>
      <c r="BL405" s="175"/>
      <c r="BM405" s="175"/>
      <c r="BN405" s="175"/>
      <c r="BO405" s="175"/>
      <c r="BP405" s="175"/>
      <c r="BQ405" s="175"/>
      <c r="BR405" s="175"/>
      <c r="BS405" s="175"/>
      <c r="BT405" s="175"/>
    </row>
    <row r="406" spans="1:72" s="174" customFormat="1" ht="12" customHeight="1">
      <c r="B406" s="47"/>
      <c r="C406" s="47"/>
      <c r="D406" s="47"/>
      <c r="E406" s="47"/>
      <c r="F406" s="47"/>
      <c r="G406" s="52"/>
      <c r="H406" s="52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  <c r="BC406" s="175"/>
      <c r="BD406" s="175"/>
      <c r="BE406" s="175"/>
      <c r="BF406" s="175"/>
      <c r="BG406" s="175"/>
      <c r="BH406" s="175"/>
      <c r="BI406" s="175"/>
      <c r="BJ406" s="175"/>
      <c r="BK406" s="175"/>
      <c r="BL406" s="175"/>
      <c r="BM406" s="175"/>
      <c r="BN406" s="175"/>
      <c r="BO406" s="175"/>
      <c r="BP406" s="175"/>
      <c r="BQ406" s="175"/>
      <c r="BR406" s="175"/>
      <c r="BS406" s="175"/>
      <c r="BT406" s="175"/>
    </row>
    <row r="407" spans="1:72" s="174" customFormat="1" ht="24" customHeight="1">
      <c r="A407" s="174">
        <v>959</v>
      </c>
      <c r="B407" s="47"/>
      <c r="C407" s="47"/>
      <c r="D407" s="47"/>
      <c r="E407" s="47"/>
      <c r="F407" s="47"/>
      <c r="G407" s="52"/>
      <c r="H407" s="52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  <c r="BC407" s="175"/>
      <c r="BD407" s="175"/>
      <c r="BE407" s="175"/>
      <c r="BF407" s="175"/>
      <c r="BG407" s="175"/>
      <c r="BH407" s="175"/>
      <c r="BI407" s="175"/>
      <c r="BJ407" s="175"/>
      <c r="BK407" s="175"/>
      <c r="BL407" s="175"/>
      <c r="BM407" s="175"/>
      <c r="BN407" s="175"/>
      <c r="BO407" s="175"/>
      <c r="BP407" s="175"/>
      <c r="BQ407" s="175"/>
      <c r="BR407" s="175"/>
      <c r="BS407" s="175"/>
      <c r="BT407" s="175"/>
    </row>
    <row r="408" spans="1:72" s="174" customFormat="1" ht="12" customHeight="1">
      <c r="B408" s="47"/>
      <c r="C408" s="47"/>
      <c r="D408" s="47"/>
      <c r="E408" s="47"/>
      <c r="F408" s="47"/>
      <c r="G408" s="52"/>
      <c r="H408" s="52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  <c r="BC408" s="175"/>
      <c r="BD408" s="175"/>
      <c r="BE408" s="175"/>
      <c r="BF408" s="175"/>
      <c r="BG408" s="175"/>
      <c r="BH408" s="175"/>
      <c r="BI408" s="175"/>
      <c r="BJ408" s="175"/>
      <c r="BK408" s="175"/>
      <c r="BL408" s="175"/>
      <c r="BM408" s="175"/>
      <c r="BN408" s="175"/>
      <c r="BO408" s="175"/>
      <c r="BP408" s="175"/>
      <c r="BQ408" s="175"/>
      <c r="BR408" s="175"/>
      <c r="BS408" s="175"/>
      <c r="BT408" s="175"/>
    </row>
    <row r="409" spans="1:72" s="174" customFormat="1" ht="11.4">
      <c r="A409" s="174">
        <v>961</v>
      </c>
      <c r="B409" s="47"/>
      <c r="C409" s="47"/>
      <c r="D409" s="47"/>
      <c r="E409" s="47"/>
      <c r="F409" s="47"/>
      <c r="G409" s="52"/>
      <c r="H409" s="52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  <c r="BC409" s="175"/>
      <c r="BD409" s="175"/>
      <c r="BE409" s="175"/>
      <c r="BF409" s="175"/>
      <c r="BG409" s="175"/>
      <c r="BH409" s="175"/>
      <c r="BI409" s="175"/>
      <c r="BJ409" s="175"/>
      <c r="BK409" s="175"/>
      <c r="BL409" s="175"/>
      <c r="BM409" s="175"/>
      <c r="BN409" s="175"/>
      <c r="BO409" s="175"/>
      <c r="BP409" s="175"/>
      <c r="BQ409" s="175"/>
      <c r="BR409" s="175"/>
      <c r="BS409" s="175"/>
      <c r="BT409" s="175"/>
    </row>
    <row r="410" spans="1:72" s="174" customFormat="1" ht="12" customHeight="1">
      <c r="B410" s="47"/>
      <c r="C410" s="47"/>
      <c r="D410" s="47"/>
      <c r="E410" s="47"/>
      <c r="F410" s="47"/>
      <c r="G410" s="52"/>
      <c r="H410" s="52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  <c r="BI410" s="175"/>
      <c r="BJ410" s="175"/>
      <c r="BK410" s="175"/>
      <c r="BL410" s="175"/>
      <c r="BM410" s="175"/>
      <c r="BN410" s="175"/>
      <c r="BO410" s="175"/>
      <c r="BP410" s="175"/>
      <c r="BQ410" s="175"/>
      <c r="BR410" s="175"/>
      <c r="BS410" s="175"/>
      <c r="BT410" s="175"/>
    </row>
    <row r="411" spans="1:72" s="174" customFormat="1" ht="12" customHeight="1">
      <c r="A411" s="174">
        <v>964</v>
      </c>
      <c r="B411" s="47"/>
      <c r="C411" s="47"/>
      <c r="D411" s="47"/>
      <c r="E411" s="47"/>
      <c r="F411" s="47"/>
      <c r="G411" s="52"/>
      <c r="H411" s="52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  <c r="BI411" s="175"/>
      <c r="BJ411" s="175"/>
      <c r="BK411" s="175"/>
      <c r="BL411" s="175"/>
      <c r="BM411" s="175"/>
      <c r="BN411" s="175"/>
      <c r="BO411" s="175"/>
      <c r="BP411" s="175"/>
      <c r="BQ411" s="175"/>
      <c r="BR411" s="175"/>
      <c r="BS411" s="175"/>
      <c r="BT411" s="175"/>
    </row>
    <row r="412" spans="1:72" s="174" customFormat="1" ht="12" customHeight="1">
      <c r="B412" s="47"/>
      <c r="C412" s="47"/>
      <c r="D412" s="47"/>
      <c r="E412" s="47"/>
      <c r="F412" s="47"/>
      <c r="G412" s="52"/>
      <c r="H412" s="52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  <c r="BI412" s="175"/>
      <c r="BJ412" s="175"/>
      <c r="BK412" s="175"/>
      <c r="BL412" s="175"/>
      <c r="BM412" s="175"/>
      <c r="BN412" s="175"/>
      <c r="BO412" s="175"/>
      <c r="BP412" s="175"/>
      <c r="BQ412" s="175"/>
      <c r="BR412" s="175"/>
      <c r="BS412" s="175"/>
      <c r="BT412" s="175"/>
    </row>
    <row r="413" spans="1:72" s="174" customFormat="1" ht="12" customHeight="1">
      <c r="A413" s="174">
        <v>965</v>
      </c>
      <c r="B413" s="47"/>
      <c r="C413" s="47"/>
      <c r="D413" s="47"/>
      <c r="E413" s="47"/>
      <c r="F413" s="47"/>
      <c r="G413" s="52"/>
      <c r="H413" s="52"/>
      <c r="I413" s="178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  <c r="BI413" s="175"/>
      <c r="BJ413" s="175"/>
      <c r="BK413" s="175"/>
      <c r="BL413" s="175"/>
      <c r="BM413" s="175"/>
      <c r="BN413" s="175"/>
      <c r="BO413" s="175"/>
      <c r="BP413" s="175"/>
      <c r="BQ413" s="175"/>
      <c r="BR413" s="175"/>
      <c r="BS413" s="175"/>
      <c r="BT413" s="175"/>
    </row>
    <row r="414" spans="1:72" s="174" customFormat="1" ht="12" customHeight="1">
      <c r="B414" s="137"/>
      <c r="C414" s="137"/>
      <c r="D414" s="137"/>
      <c r="E414" s="137"/>
      <c r="F414" s="137"/>
      <c r="G414" s="76"/>
      <c r="H414" s="76"/>
      <c r="I414" s="180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  <c r="BI414" s="175"/>
      <c r="BJ414" s="175"/>
      <c r="BK414" s="175"/>
      <c r="BL414" s="175"/>
      <c r="BM414" s="175"/>
      <c r="BN414" s="175"/>
      <c r="BO414" s="175"/>
      <c r="BP414" s="175"/>
      <c r="BQ414" s="175"/>
      <c r="BR414" s="175"/>
      <c r="BS414" s="175"/>
      <c r="BT414" s="175"/>
    </row>
    <row r="415" spans="1:72" s="174" customFormat="1" ht="13.8">
      <c r="A415" s="174">
        <v>974</v>
      </c>
      <c r="B415" s="138" t="s">
        <v>28</v>
      </c>
      <c r="C415" s="172"/>
      <c r="D415" s="173"/>
      <c r="E415" s="156"/>
      <c r="F415" s="142"/>
      <c r="G415" s="14"/>
      <c r="H415" s="7">
        <f>SUM(H358:H414)</f>
        <v>0</v>
      </c>
      <c r="I415" s="180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  <c r="BC415" s="175"/>
      <c r="BD415" s="175"/>
      <c r="BE415" s="175"/>
      <c r="BF415" s="175"/>
      <c r="BG415" s="175"/>
      <c r="BH415" s="175"/>
      <c r="BI415" s="175"/>
      <c r="BJ415" s="175"/>
      <c r="BK415" s="175"/>
      <c r="BL415" s="175"/>
      <c r="BM415" s="175"/>
      <c r="BN415" s="175"/>
      <c r="BO415" s="175"/>
      <c r="BP415" s="175"/>
      <c r="BQ415" s="175"/>
      <c r="BR415" s="175"/>
      <c r="BS415" s="175"/>
      <c r="BT415" s="175"/>
    </row>
    <row r="416" spans="1:72" s="174" customFormat="1" ht="12" customHeight="1">
      <c r="B416" s="2"/>
      <c r="C416" s="2"/>
      <c r="D416" s="144">
        <v>407</v>
      </c>
      <c r="E416" s="147"/>
      <c r="F416" s="146"/>
      <c r="G416" s="147"/>
      <c r="H416" s="2"/>
      <c r="I416" s="178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  <c r="BC416" s="175"/>
      <c r="BD416" s="175"/>
      <c r="BE416" s="175"/>
      <c r="BF416" s="175"/>
      <c r="BG416" s="175"/>
      <c r="BH416" s="175"/>
      <c r="BI416" s="175"/>
      <c r="BJ416" s="175"/>
      <c r="BK416" s="175"/>
      <c r="BL416" s="175"/>
      <c r="BM416" s="175"/>
      <c r="BN416" s="175"/>
      <c r="BO416" s="175"/>
      <c r="BP416" s="175"/>
      <c r="BQ416" s="175"/>
      <c r="BR416" s="175"/>
      <c r="BS416" s="175"/>
      <c r="BT416" s="175"/>
    </row>
    <row r="417" spans="1:72" s="174" customFormat="1" ht="20.100000000000001" customHeight="1">
      <c r="B417" s="148" t="s">
        <v>165</v>
      </c>
      <c r="C417" s="1"/>
      <c r="D417" s="1"/>
      <c r="E417" s="151"/>
      <c r="F417" s="150"/>
      <c r="G417" s="151"/>
      <c r="H417" s="1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75"/>
      <c r="BB417" s="175"/>
      <c r="BC417" s="175"/>
      <c r="BD417" s="175"/>
      <c r="BE417" s="175"/>
      <c r="BF417" s="175"/>
      <c r="BG417" s="175"/>
      <c r="BH417" s="175"/>
      <c r="BI417" s="175"/>
      <c r="BJ417" s="175"/>
      <c r="BK417" s="175"/>
      <c r="BL417" s="175"/>
      <c r="BM417" s="175"/>
      <c r="BN417" s="175"/>
      <c r="BO417" s="175"/>
      <c r="BP417" s="175"/>
      <c r="BQ417" s="175"/>
      <c r="BR417" s="175"/>
      <c r="BS417" s="175"/>
      <c r="BT417" s="175"/>
    </row>
    <row r="418" spans="1:72" s="2" customFormat="1" ht="12" customHeight="1">
      <c r="B418" s="176" t="s">
        <v>634</v>
      </c>
      <c r="C418" s="1"/>
      <c r="D418" s="1"/>
      <c r="E418" s="151"/>
      <c r="F418" s="150"/>
      <c r="G418" s="151"/>
      <c r="H418" s="1"/>
      <c r="I418" s="175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  <c r="AA418" s="178"/>
      <c r="AB418" s="178"/>
      <c r="AC418" s="178"/>
      <c r="AD418" s="178"/>
      <c r="AE418" s="178"/>
      <c r="AF418" s="178"/>
      <c r="AG418" s="178"/>
      <c r="AH418" s="178"/>
      <c r="AI418" s="178"/>
      <c r="AJ418" s="178"/>
      <c r="AK418" s="178"/>
      <c r="AL418" s="178"/>
      <c r="AM418" s="178"/>
      <c r="AN418" s="178"/>
      <c r="AO418" s="178"/>
      <c r="AP418" s="178"/>
      <c r="AQ418" s="178"/>
      <c r="AR418" s="178"/>
      <c r="AS418" s="178"/>
      <c r="AT418" s="178"/>
      <c r="AU418" s="178"/>
      <c r="AV418" s="178"/>
      <c r="AW418" s="178"/>
      <c r="AX418" s="178"/>
      <c r="AY418" s="178"/>
      <c r="AZ418" s="178"/>
      <c r="BA418" s="178"/>
      <c r="BB418" s="178"/>
      <c r="BC418" s="178"/>
      <c r="BD418" s="178"/>
      <c r="BE418" s="178"/>
      <c r="BF418" s="178"/>
      <c r="BG418" s="178"/>
      <c r="BH418" s="178"/>
      <c r="BI418" s="178"/>
      <c r="BJ418" s="178"/>
      <c r="BK418" s="178"/>
      <c r="BL418" s="178"/>
      <c r="BM418" s="178"/>
      <c r="BN418" s="178"/>
      <c r="BO418" s="178"/>
      <c r="BP418" s="178"/>
      <c r="BQ418" s="178"/>
      <c r="BR418" s="178"/>
      <c r="BS418" s="178"/>
      <c r="BT418" s="178"/>
    </row>
    <row r="419" spans="1:72" s="1" customFormat="1" ht="15" customHeight="1">
      <c r="B419" s="2"/>
      <c r="C419" s="2"/>
      <c r="D419" s="2"/>
      <c r="E419" s="147"/>
      <c r="F419" s="146"/>
      <c r="G419" s="147"/>
      <c r="H419" s="174"/>
      <c r="I419" s="175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  <c r="AS419" s="180"/>
      <c r="AT419" s="180"/>
      <c r="AU419" s="180"/>
      <c r="AV419" s="180"/>
      <c r="AW419" s="180"/>
      <c r="AX419" s="180"/>
      <c r="AY419" s="180"/>
      <c r="AZ419" s="180"/>
      <c r="BA419" s="180"/>
      <c r="BB419" s="180"/>
      <c r="BC419" s="180"/>
      <c r="BD419" s="180"/>
      <c r="BE419" s="180"/>
      <c r="BF419" s="180"/>
      <c r="BG419" s="180"/>
      <c r="BH419" s="180"/>
      <c r="BI419" s="180"/>
      <c r="BJ419" s="180"/>
      <c r="BK419" s="180"/>
      <c r="BL419" s="180"/>
      <c r="BM419" s="180"/>
      <c r="BN419" s="180"/>
      <c r="BO419" s="180"/>
      <c r="BP419" s="180"/>
      <c r="BQ419" s="180"/>
      <c r="BR419" s="180"/>
      <c r="BS419" s="180"/>
      <c r="BT419" s="180"/>
    </row>
    <row r="420" spans="1:72" s="1" customFormat="1" ht="15" customHeight="1">
      <c r="B420" s="152" t="s">
        <v>1</v>
      </c>
      <c r="C420" s="152" t="s">
        <v>2</v>
      </c>
      <c r="D420" s="152" t="s">
        <v>3</v>
      </c>
      <c r="E420" s="152" t="s">
        <v>4</v>
      </c>
      <c r="F420" s="153" t="s">
        <v>5</v>
      </c>
      <c r="G420" s="152" t="s">
        <v>6</v>
      </c>
      <c r="H420" s="10" t="s">
        <v>7</v>
      </c>
      <c r="I420" s="175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  <c r="AS420" s="180"/>
      <c r="AT420" s="180"/>
      <c r="AU420" s="180"/>
      <c r="AV420" s="180"/>
      <c r="AW420" s="180"/>
      <c r="AX420" s="180"/>
      <c r="AY420" s="180"/>
      <c r="AZ420" s="180"/>
      <c r="BA420" s="180"/>
      <c r="BB420" s="180"/>
      <c r="BC420" s="180"/>
      <c r="BD420" s="180"/>
      <c r="BE420" s="180"/>
      <c r="BF420" s="180"/>
      <c r="BG420" s="180"/>
      <c r="BH420" s="180"/>
      <c r="BI420" s="180"/>
      <c r="BJ420" s="180"/>
      <c r="BK420" s="180"/>
      <c r="BL420" s="180"/>
      <c r="BM420" s="180"/>
      <c r="BN420" s="180"/>
      <c r="BO420" s="180"/>
      <c r="BP420" s="180"/>
      <c r="BQ420" s="180"/>
      <c r="BR420" s="180"/>
      <c r="BS420" s="180"/>
      <c r="BT420" s="180"/>
    </row>
    <row r="421" spans="1:72" s="2" customFormat="1" ht="15" customHeight="1">
      <c r="B421" s="154"/>
      <c r="C421" s="203"/>
      <c r="D421" s="8" t="s">
        <v>468</v>
      </c>
      <c r="E421" s="156"/>
      <c r="F421" s="142"/>
      <c r="G421" s="14"/>
      <c r="H421" s="62"/>
      <c r="I421" s="175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  <c r="AA421" s="178"/>
      <c r="AB421" s="178"/>
      <c r="AC421" s="178"/>
      <c r="AD421" s="178"/>
      <c r="AE421" s="178"/>
      <c r="AF421" s="178"/>
      <c r="AG421" s="178"/>
      <c r="AH421" s="178"/>
      <c r="AI421" s="178"/>
      <c r="AJ421" s="178"/>
      <c r="AK421" s="178"/>
      <c r="AL421" s="178"/>
      <c r="AM421" s="178"/>
      <c r="AN421" s="178"/>
      <c r="AO421" s="178"/>
      <c r="AP421" s="178"/>
      <c r="AQ421" s="178"/>
      <c r="AR421" s="178"/>
      <c r="AS421" s="178"/>
      <c r="AT421" s="178"/>
      <c r="AU421" s="178"/>
      <c r="AV421" s="178"/>
      <c r="AW421" s="178"/>
      <c r="AX421" s="178"/>
      <c r="AY421" s="178"/>
      <c r="AZ421" s="178"/>
      <c r="BA421" s="178"/>
      <c r="BB421" s="178"/>
      <c r="BC421" s="178"/>
      <c r="BD421" s="178"/>
      <c r="BE421" s="178"/>
      <c r="BF421" s="178"/>
      <c r="BG421" s="178"/>
      <c r="BH421" s="178"/>
      <c r="BI421" s="178"/>
      <c r="BJ421" s="178"/>
      <c r="BK421" s="178"/>
      <c r="BL421" s="178"/>
      <c r="BM421" s="178"/>
      <c r="BN421" s="178"/>
      <c r="BO421" s="178"/>
      <c r="BP421" s="178"/>
      <c r="BQ421" s="178"/>
      <c r="BR421" s="178"/>
      <c r="BS421" s="178"/>
      <c r="BT421" s="178"/>
    </row>
    <row r="422" spans="1:72" s="174" customFormat="1" ht="11.4">
      <c r="B422" s="294" t="s">
        <v>469</v>
      </c>
      <c r="C422" s="294"/>
      <c r="D422" s="302" t="s">
        <v>135</v>
      </c>
      <c r="E422" s="294"/>
      <c r="F422" s="294"/>
      <c r="G422" s="359"/>
      <c r="H422" s="359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  <c r="BC422" s="175"/>
      <c r="BD422" s="175"/>
      <c r="BE422" s="175"/>
      <c r="BF422" s="175"/>
      <c r="BG422" s="175"/>
      <c r="BH422" s="175"/>
      <c r="BI422" s="175"/>
      <c r="BJ422" s="175"/>
      <c r="BK422" s="175"/>
      <c r="BL422" s="175"/>
      <c r="BM422" s="175"/>
      <c r="BN422" s="175"/>
      <c r="BO422" s="175"/>
      <c r="BP422" s="175"/>
      <c r="BQ422" s="175"/>
      <c r="BR422" s="175"/>
      <c r="BS422" s="175"/>
      <c r="BT422" s="175"/>
    </row>
    <row r="423" spans="1:72" s="174" customFormat="1" ht="11.4">
      <c r="B423" s="121"/>
      <c r="C423" s="121"/>
      <c r="D423" s="47"/>
      <c r="E423" s="121"/>
      <c r="F423" s="121"/>
      <c r="G423" s="67"/>
      <c r="H423" s="67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  <c r="BC423" s="175"/>
      <c r="BD423" s="175"/>
      <c r="BE423" s="175"/>
      <c r="BF423" s="175"/>
      <c r="BG423" s="175"/>
      <c r="BH423" s="175"/>
      <c r="BI423" s="175"/>
      <c r="BJ423" s="175"/>
      <c r="BK423" s="175"/>
      <c r="BL423" s="175"/>
      <c r="BM423" s="175"/>
      <c r="BN423" s="175"/>
      <c r="BO423" s="175"/>
      <c r="BP423" s="175"/>
      <c r="BQ423" s="175"/>
      <c r="BR423" s="175"/>
      <c r="BS423" s="175"/>
      <c r="BT423" s="175"/>
    </row>
    <row r="424" spans="1:72" s="174" customFormat="1" ht="33.6" customHeight="1">
      <c r="A424" s="174">
        <v>1211</v>
      </c>
      <c r="B424" s="266" t="s">
        <v>477</v>
      </c>
      <c r="C424" s="266"/>
      <c r="D424" s="267" t="s">
        <v>470</v>
      </c>
      <c r="E424" s="380"/>
      <c r="F424" s="386"/>
      <c r="G424" s="492"/>
      <c r="H424" s="419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75"/>
      <c r="BB424" s="175"/>
      <c r="BC424" s="175"/>
      <c r="BD424" s="175"/>
      <c r="BE424" s="175"/>
      <c r="BF424" s="175"/>
      <c r="BG424" s="175"/>
      <c r="BH424" s="175"/>
      <c r="BI424" s="175"/>
      <c r="BJ424" s="175"/>
      <c r="BK424" s="175"/>
      <c r="BL424" s="175"/>
      <c r="BM424" s="175"/>
      <c r="BN424" s="175"/>
      <c r="BO424" s="175"/>
      <c r="BP424" s="175"/>
      <c r="BQ424" s="175"/>
      <c r="BR424" s="175"/>
      <c r="BS424" s="175"/>
      <c r="BT424" s="175"/>
    </row>
    <row r="425" spans="1:72" s="174" customFormat="1" ht="12" customHeight="1">
      <c r="B425" s="387"/>
      <c r="C425" s="47"/>
      <c r="D425" s="380"/>
      <c r="E425" s="380"/>
      <c r="F425" s="386"/>
      <c r="G425" s="492"/>
      <c r="H425" s="419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5"/>
      <c r="BB425" s="175"/>
      <c r="BC425" s="175"/>
      <c r="BD425" s="175"/>
      <c r="BE425" s="175"/>
      <c r="BF425" s="175"/>
      <c r="BG425" s="175"/>
      <c r="BH425" s="175"/>
      <c r="BI425" s="175"/>
      <c r="BJ425" s="175"/>
      <c r="BK425" s="175"/>
      <c r="BL425" s="175"/>
      <c r="BM425" s="175"/>
      <c r="BN425" s="175"/>
      <c r="BO425" s="175"/>
      <c r="BP425" s="175"/>
      <c r="BQ425" s="175"/>
      <c r="BR425" s="175"/>
      <c r="BS425" s="175"/>
      <c r="BT425" s="175"/>
    </row>
    <row r="426" spans="1:72" s="174" customFormat="1" ht="12" customHeight="1">
      <c r="A426" s="174">
        <v>1212</v>
      </c>
      <c r="B426" s="387"/>
      <c r="C426" s="43"/>
      <c r="D426" s="267" t="s">
        <v>471</v>
      </c>
      <c r="E426" s="269" t="s">
        <v>472</v>
      </c>
      <c r="F426" s="393">
        <v>4206</v>
      </c>
      <c r="G426" s="502"/>
      <c r="H426" s="480">
        <f>F426*G426</f>
        <v>0</v>
      </c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  <c r="BC426" s="175"/>
      <c r="BD426" s="175"/>
      <c r="BE426" s="175"/>
      <c r="BF426" s="175"/>
      <c r="BG426" s="175"/>
      <c r="BH426" s="175"/>
      <c r="BI426" s="175"/>
      <c r="BJ426" s="175"/>
      <c r="BK426" s="175"/>
      <c r="BL426" s="175"/>
      <c r="BM426" s="175"/>
      <c r="BN426" s="175"/>
      <c r="BO426" s="175"/>
      <c r="BP426" s="175"/>
      <c r="BQ426" s="175"/>
      <c r="BR426" s="175"/>
      <c r="BS426" s="175"/>
      <c r="BT426" s="175"/>
    </row>
    <row r="427" spans="1:72" s="174" customFormat="1" ht="12" customHeight="1">
      <c r="B427" s="387"/>
      <c r="C427" s="47"/>
      <c r="D427" s="380"/>
      <c r="E427" s="380"/>
      <c r="F427" s="393"/>
      <c r="G427" s="501"/>
      <c r="H427" s="419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  <c r="BC427" s="175"/>
      <c r="BD427" s="175"/>
      <c r="BE427" s="175"/>
      <c r="BF427" s="175"/>
      <c r="BG427" s="175"/>
      <c r="BH427" s="175"/>
      <c r="BI427" s="175"/>
      <c r="BJ427" s="175"/>
      <c r="BK427" s="175"/>
      <c r="BL427" s="175"/>
      <c r="BM427" s="175"/>
      <c r="BN427" s="175"/>
      <c r="BO427" s="175"/>
      <c r="BP427" s="175"/>
      <c r="BQ427" s="175"/>
      <c r="BR427" s="175"/>
      <c r="BS427" s="175"/>
      <c r="BT427" s="175"/>
    </row>
    <row r="428" spans="1:72" s="174" customFormat="1" ht="11.4">
      <c r="A428" s="174">
        <v>1185</v>
      </c>
      <c r="B428" s="387">
        <v>41.02</v>
      </c>
      <c r="C428" s="43"/>
      <c r="D428" s="380" t="s">
        <v>473</v>
      </c>
      <c r="E428" s="380"/>
      <c r="F428" s="393"/>
      <c r="G428" s="501"/>
      <c r="H428" s="419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  <c r="BC428" s="175"/>
      <c r="BD428" s="175"/>
      <c r="BE428" s="175"/>
      <c r="BF428" s="175"/>
      <c r="BG428" s="175"/>
      <c r="BH428" s="175"/>
      <c r="BI428" s="175"/>
      <c r="BJ428" s="175"/>
      <c r="BK428" s="175"/>
      <c r="BL428" s="175"/>
      <c r="BM428" s="175"/>
      <c r="BN428" s="175"/>
      <c r="BO428" s="175"/>
      <c r="BP428" s="175"/>
      <c r="BQ428" s="175"/>
      <c r="BR428" s="175"/>
      <c r="BS428" s="175"/>
      <c r="BT428" s="175"/>
    </row>
    <row r="429" spans="1:72" s="174" customFormat="1" ht="12" customHeight="1">
      <c r="B429" s="387"/>
      <c r="C429" s="47"/>
      <c r="D429" s="380"/>
      <c r="E429" s="380"/>
      <c r="F429" s="393"/>
      <c r="G429" s="501"/>
      <c r="H429" s="419"/>
      <c r="I429" s="175"/>
      <c r="J429" s="310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  <c r="AZ429" s="175"/>
      <c r="BA429" s="175"/>
      <c r="BB429" s="175"/>
      <c r="BC429" s="175"/>
      <c r="BD429" s="175"/>
      <c r="BE429" s="175"/>
      <c r="BF429" s="175"/>
      <c r="BG429" s="175"/>
      <c r="BH429" s="175"/>
      <c r="BI429" s="175"/>
      <c r="BJ429" s="175"/>
      <c r="BK429" s="175"/>
      <c r="BL429" s="175"/>
      <c r="BM429" s="175"/>
      <c r="BN429" s="175"/>
      <c r="BO429" s="175"/>
      <c r="BP429" s="175"/>
      <c r="BQ429" s="175"/>
      <c r="BR429" s="175"/>
      <c r="BS429" s="175"/>
      <c r="BT429" s="175"/>
    </row>
    <row r="430" spans="1:72" s="174" customFormat="1" ht="22.8">
      <c r="A430" s="174">
        <v>1186</v>
      </c>
      <c r="B430" s="266"/>
      <c r="C430" s="47"/>
      <c r="D430" s="267" t="s">
        <v>474</v>
      </c>
      <c r="E430" s="269" t="s">
        <v>42</v>
      </c>
      <c r="F430" s="393">
        <v>1141</v>
      </c>
      <c r="G430" s="502"/>
      <c r="H430" s="480">
        <f>F430*G430</f>
        <v>0</v>
      </c>
      <c r="I430" s="175"/>
      <c r="J430" s="31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  <c r="AZ430" s="175"/>
      <c r="BA430" s="175"/>
      <c r="BB430" s="175"/>
      <c r="BC430" s="175"/>
      <c r="BD430" s="175"/>
      <c r="BE430" s="175"/>
      <c r="BF430" s="175"/>
      <c r="BG430" s="175"/>
      <c r="BH430" s="175"/>
      <c r="BI430" s="175"/>
      <c r="BJ430" s="175"/>
      <c r="BK430" s="175"/>
      <c r="BL430" s="175"/>
      <c r="BM430" s="175"/>
      <c r="BN430" s="175"/>
      <c r="BO430" s="175"/>
      <c r="BP430" s="175"/>
      <c r="BQ430" s="175"/>
      <c r="BR430" s="175"/>
      <c r="BS430" s="175"/>
      <c r="BT430" s="175"/>
    </row>
    <row r="431" spans="1:72" s="174" customFormat="1" ht="11.4">
      <c r="B431" s="387"/>
      <c r="C431" s="113"/>
      <c r="D431" s="380"/>
      <c r="E431" s="380"/>
      <c r="F431" s="393"/>
      <c r="G431" s="501"/>
      <c r="H431" s="419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  <c r="AW431" s="175"/>
      <c r="AX431" s="175"/>
      <c r="AY431" s="175"/>
      <c r="AZ431" s="175"/>
      <c r="BA431" s="175"/>
      <c r="BB431" s="175"/>
      <c r="BC431" s="175"/>
      <c r="BD431" s="175"/>
      <c r="BE431" s="175"/>
      <c r="BF431" s="175"/>
      <c r="BG431" s="175"/>
      <c r="BH431" s="175"/>
      <c r="BI431" s="175"/>
      <c r="BJ431" s="175"/>
      <c r="BK431" s="175"/>
      <c r="BL431" s="175"/>
      <c r="BM431" s="175"/>
      <c r="BN431" s="175"/>
      <c r="BO431" s="175"/>
      <c r="BP431" s="175"/>
      <c r="BQ431" s="175"/>
      <c r="BR431" s="175"/>
      <c r="BS431" s="175"/>
      <c r="BT431" s="175"/>
    </row>
    <row r="432" spans="1:72" s="174" customFormat="1" ht="22.8">
      <c r="B432" s="387"/>
      <c r="C432" s="47"/>
      <c r="D432" s="267" t="s">
        <v>475</v>
      </c>
      <c r="E432" s="269" t="s">
        <v>42</v>
      </c>
      <c r="F432" s="393">
        <v>1803</v>
      </c>
      <c r="G432" s="501"/>
      <c r="H432" s="480">
        <f>F432*G432</f>
        <v>0</v>
      </c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  <c r="AW432" s="175"/>
      <c r="AX432" s="175"/>
      <c r="AY432" s="175"/>
      <c r="AZ432" s="175"/>
      <c r="BA432" s="175"/>
      <c r="BB432" s="175"/>
      <c r="BC432" s="175"/>
      <c r="BD432" s="175"/>
      <c r="BE432" s="175"/>
      <c r="BF432" s="175"/>
      <c r="BG432" s="175"/>
      <c r="BH432" s="175"/>
      <c r="BI432" s="175"/>
      <c r="BJ432" s="175"/>
      <c r="BK432" s="175"/>
      <c r="BL432" s="175"/>
      <c r="BM432" s="175"/>
      <c r="BN432" s="175"/>
      <c r="BO432" s="175"/>
      <c r="BP432" s="175"/>
      <c r="BQ432" s="175"/>
      <c r="BR432" s="175"/>
      <c r="BS432" s="175"/>
      <c r="BT432" s="175"/>
    </row>
    <row r="433" spans="2:72" s="174" customFormat="1" ht="12" customHeight="1">
      <c r="B433" s="387"/>
      <c r="C433" s="47"/>
      <c r="D433" s="380"/>
      <c r="E433" s="380"/>
      <c r="F433" s="393"/>
      <c r="G433" s="501"/>
      <c r="H433" s="419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  <c r="AW433" s="175"/>
      <c r="AX433" s="175"/>
      <c r="AY433" s="175"/>
      <c r="AZ433" s="175"/>
      <c r="BA433" s="175"/>
      <c r="BB433" s="175"/>
      <c r="BC433" s="175"/>
      <c r="BD433" s="175"/>
      <c r="BE433" s="175"/>
      <c r="BF433" s="175"/>
      <c r="BG433" s="175"/>
      <c r="BH433" s="175"/>
      <c r="BI433" s="175"/>
      <c r="BJ433" s="175"/>
      <c r="BK433" s="175"/>
      <c r="BL433" s="175"/>
      <c r="BM433" s="175"/>
      <c r="BN433" s="175"/>
      <c r="BO433" s="175"/>
      <c r="BP433" s="175"/>
      <c r="BQ433" s="175"/>
      <c r="BR433" s="175"/>
      <c r="BS433" s="175"/>
      <c r="BT433" s="175"/>
    </row>
    <row r="434" spans="2:72" s="174" customFormat="1" ht="22.8">
      <c r="B434" s="266" t="s">
        <v>478</v>
      </c>
      <c r="C434" s="47"/>
      <c r="D434" s="267" t="s">
        <v>476</v>
      </c>
      <c r="E434" s="269" t="s">
        <v>472</v>
      </c>
      <c r="F434" s="393">
        <v>421</v>
      </c>
      <c r="G434" s="502"/>
      <c r="H434" s="480">
        <f>F434*G434</f>
        <v>0</v>
      </c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  <c r="AW434" s="175"/>
      <c r="AX434" s="175"/>
      <c r="AY434" s="175"/>
      <c r="AZ434" s="175"/>
      <c r="BA434" s="175"/>
      <c r="BB434" s="175"/>
      <c r="BC434" s="175"/>
      <c r="BD434" s="175"/>
      <c r="BE434" s="175"/>
      <c r="BF434" s="175"/>
      <c r="BG434" s="175"/>
      <c r="BH434" s="175"/>
      <c r="BI434" s="175"/>
      <c r="BJ434" s="175"/>
      <c r="BK434" s="175"/>
      <c r="BL434" s="175"/>
      <c r="BM434" s="175"/>
      <c r="BN434" s="175"/>
      <c r="BO434" s="175"/>
      <c r="BP434" s="175"/>
      <c r="BQ434" s="175"/>
      <c r="BR434" s="175"/>
      <c r="BS434" s="175"/>
      <c r="BT434" s="175"/>
    </row>
    <row r="435" spans="2:72" s="174" customFormat="1" ht="12" customHeight="1">
      <c r="B435" s="266"/>
      <c r="C435" s="47"/>
      <c r="D435" s="47"/>
      <c r="E435" s="47"/>
      <c r="F435" s="47"/>
      <c r="G435" s="52"/>
      <c r="H435" s="52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  <c r="BC435" s="175"/>
      <c r="BD435" s="175"/>
      <c r="BE435" s="175"/>
      <c r="BF435" s="175"/>
      <c r="BG435" s="175"/>
      <c r="BH435" s="175"/>
      <c r="BI435" s="175"/>
      <c r="BJ435" s="175"/>
      <c r="BK435" s="175"/>
      <c r="BL435" s="175"/>
      <c r="BM435" s="175"/>
      <c r="BN435" s="175"/>
      <c r="BO435" s="175"/>
      <c r="BP435" s="175"/>
      <c r="BQ435" s="175"/>
      <c r="BR435" s="175"/>
      <c r="BS435" s="175"/>
      <c r="BT435" s="175"/>
    </row>
    <row r="436" spans="2:72" s="174" customFormat="1" ht="12" customHeight="1">
      <c r="B436" s="47"/>
      <c r="C436" s="47"/>
      <c r="D436" s="47"/>
      <c r="E436" s="47"/>
      <c r="F436" s="47"/>
      <c r="G436" s="52"/>
      <c r="H436" s="52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  <c r="AW436" s="175"/>
      <c r="AX436" s="175"/>
      <c r="AY436" s="175"/>
      <c r="AZ436" s="175"/>
      <c r="BA436" s="175"/>
      <c r="BB436" s="175"/>
      <c r="BC436" s="175"/>
      <c r="BD436" s="175"/>
      <c r="BE436" s="175"/>
      <c r="BF436" s="175"/>
      <c r="BG436" s="175"/>
      <c r="BH436" s="175"/>
      <c r="BI436" s="175"/>
      <c r="BJ436" s="175"/>
      <c r="BK436" s="175"/>
      <c r="BL436" s="175"/>
      <c r="BM436" s="175"/>
      <c r="BN436" s="175"/>
      <c r="BO436" s="175"/>
      <c r="BP436" s="175"/>
      <c r="BQ436" s="175"/>
      <c r="BR436" s="175"/>
      <c r="BS436" s="175"/>
      <c r="BT436" s="175"/>
    </row>
    <row r="437" spans="2:72" s="174" customFormat="1" ht="12" customHeight="1">
      <c r="B437" s="47"/>
      <c r="C437" s="47"/>
      <c r="D437" s="47"/>
      <c r="E437" s="47"/>
      <c r="F437" s="47"/>
      <c r="G437" s="52"/>
      <c r="H437" s="52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  <c r="AW437" s="175"/>
      <c r="AX437" s="175"/>
      <c r="AY437" s="175"/>
      <c r="AZ437" s="175"/>
      <c r="BA437" s="175"/>
      <c r="BB437" s="175"/>
      <c r="BC437" s="175"/>
      <c r="BD437" s="175"/>
      <c r="BE437" s="175"/>
      <c r="BF437" s="175"/>
      <c r="BG437" s="175"/>
      <c r="BH437" s="175"/>
      <c r="BI437" s="175"/>
      <c r="BJ437" s="175"/>
      <c r="BK437" s="175"/>
      <c r="BL437" s="175"/>
      <c r="BM437" s="175"/>
      <c r="BN437" s="175"/>
      <c r="BO437" s="175"/>
      <c r="BP437" s="175"/>
      <c r="BQ437" s="175"/>
      <c r="BR437" s="175"/>
      <c r="BS437" s="175"/>
      <c r="BT437" s="175"/>
    </row>
    <row r="438" spans="2:72" s="174" customFormat="1" ht="11.4">
      <c r="B438" s="47"/>
      <c r="C438" s="47"/>
      <c r="D438" s="47"/>
      <c r="E438" s="47"/>
      <c r="F438" s="47"/>
      <c r="G438" s="52"/>
      <c r="H438" s="52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  <c r="AZ438" s="175"/>
      <c r="BA438" s="175"/>
      <c r="BB438" s="175"/>
      <c r="BC438" s="175"/>
      <c r="BD438" s="175"/>
      <c r="BE438" s="175"/>
      <c r="BF438" s="175"/>
      <c r="BG438" s="175"/>
      <c r="BH438" s="175"/>
      <c r="BI438" s="175"/>
      <c r="BJ438" s="175"/>
      <c r="BK438" s="175"/>
      <c r="BL438" s="175"/>
      <c r="BM438" s="175"/>
      <c r="BN438" s="175"/>
      <c r="BO438" s="175"/>
      <c r="BP438" s="175"/>
      <c r="BQ438" s="175"/>
      <c r="BR438" s="175"/>
      <c r="BS438" s="175"/>
      <c r="BT438" s="175"/>
    </row>
    <row r="439" spans="2:72" s="174" customFormat="1" ht="11.4">
      <c r="B439" s="47"/>
      <c r="C439" s="47"/>
      <c r="D439" s="47"/>
      <c r="E439" s="47"/>
      <c r="F439" s="47"/>
      <c r="G439" s="52"/>
      <c r="H439" s="52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  <c r="BC439" s="175"/>
      <c r="BD439" s="175"/>
      <c r="BE439" s="175"/>
      <c r="BF439" s="175"/>
      <c r="BG439" s="175"/>
      <c r="BH439" s="175"/>
      <c r="BI439" s="175"/>
      <c r="BJ439" s="175"/>
      <c r="BK439" s="175"/>
      <c r="BL439" s="175"/>
      <c r="BM439" s="175"/>
      <c r="BN439" s="175"/>
      <c r="BO439" s="175"/>
      <c r="BP439" s="175"/>
      <c r="BQ439" s="175"/>
      <c r="BR439" s="175"/>
      <c r="BS439" s="175"/>
      <c r="BT439" s="175"/>
    </row>
    <row r="440" spans="2:72" s="174" customFormat="1" ht="11.4">
      <c r="B440" s="47"/>
      <c r="C440" s="47"/>
      <c r="D440" s="47"/>
      <c r="E440" s="47"/>
      <c r="F440" s="47"/>
      <c r="G440" s="52"/>
      <c r="H440" s="52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  <c r="BC440" s="175"/>
      <c r="BD440" s="175"/>
      <c r="BE440" s="175"/>
      <c r="BF440" s="175"/>
      <c r="BG440" s="175"/>
      <c r="BH440" s="175"/>
      <c r="BI440" s="175"/>
      <c r="BJ440" s="175"/>
      <c r="BK440" s="175"/>
      <c r="BL440" s="175"/>
      <c r="BM440" s="175"/>
      <c r="BN440" s="175"/>
      <c r="BO440" s="175"/>
      <c r="BP440" s="175"/>
      <c r="BQ440" s="175"/>
      <c r="BR440" s="175"/>
      <c r="BS440" s="175"/>
      <c r="BT440" s="175"/>
    </row>
    <row r="441" spans="2:72" s="174" customFormat="1" ht="12" customHeight="1">
      <c r="B441" s="47"/>
      <c r="C441" s="47"/>
      <c r="D441" s="47"/>
      <c r="E441" s="47"/>
      <c r="F441" s="47"/>
      <c r="G441" s="52"/>
      <c r="H441" s="52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  <c r="BC441" s="175"/>
      <c r="BD441" s="175"/>
      <c r="BE441" s="175"/>
      <c r="BF441" s="175"/>
      <c r="BG441" s="175"/>
      <c r="BH441" s="175"/>
      <c r="BI441" s="175"/>
      <c r="BJ441" s="175"/>
      <c r="BK441" s="175"/>
      <c r="BL441" s="175"/>
      <c r="BM441" s="175"/>
      <c r="BN441" s="175"/>
      <c r="BO441" s="175"/>
      <c r="BP441" s="175"/>
      <c r="BQ441" s="175"/>
      <c r="BR441" s="175"/>
      <c r="BS441" s="175"/>
      <c r="BT441" s="175"/>
    </row>
    <row r="442" spans="2:72" s="174" customFormat="1" ht="12" customHeight="1">
      <c r="B442" s="47"/>
      <c r="C442" s="47"/>
      <c r="D442" s="47"/>
      <c r="E442" s="47"/>
      <c r="F442" s="47"/>
      <c r="G442" s="52"/>
      <c r="H442" s="52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  <c r="AZ442" s="175"/>
      <c r="BA442" s="175"/>
      <c r="BB442" s="175"/>
      <c r="BC442" s="175"/>
      <c r="BD442" s="175"/>
      <c r="BE442" s="175"/>
      <c r="BF442" s="175"/>
      <c r="BG442" s="175"/>
      <c r="BH442" s="175"/>
      <c r="BI442" s="175"/>
      <c r="BJ442" s="175"/>
      <c r="BK442" s="175"/>
      <c r="BL442" s="175"/>
      <c r="BM442" s="175"/>
      <c r="BN442" s="175"/>
      <c r="BO442" s="175"/>
      <c r="BP442" s="175"/>
      <c r="BQ442" s="175"/>
      <c r="BR442" s="175"/>
      <c r="BS442" s="175"/>
      <c r="BT442" s="175"/>
    </row>
    <row r="443" spans="2:72" s="174" customFormat="1" ht="13.2">
      <c r="B443" s="47"/>
      <c r="C443" s="47"/>
      <c r="D443" s="47"/>
      <c r="E443" s="47"/>
      <c r="F443" s="47"/>
      <c r="G443" s="52"/>
      <c r="H443" s="52"/>
      <c r="I443" s="175"/>
      <c r="J443" s="320"/>
      <c r="K443" s="283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  <c r="BI443" s="175"/>
      <c r="BJ443" s="175"/>
      <c r="BK443" s="175"/>
      <c r="BL443" s="175"/>
      <c r="BM443" s="175"/>
      <c r="BN443" s="175"/>
      <c r="BO443" s="175"/>
      <c r="BP443" s="175"/>
      <c r="BQ443" s="175"/>
      <c r="BR443" s="175"/>
      <c r="BS443" s="175"/>
      <c r="BT443" s="175"/>
    </row>
    <row r="444" spans="2:72" s="174" customFormat="1" ht="12" customHeight="1">
      <c r="B444" s="47"/>
      <c r="C444" s="47"/>
      <c r="D444" s="47"/>
      <c r="E444" s="47"/>
      <c r="F444" s="47"/>
      <c r="G444" s="52"/>
      <c r="H444" s="52"/>
      <c r="I444" s="175"/>
      <c r="J444" s="293"/>
      <c r="K444" s="283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  <c r="BI444" s="175"/>
      <c r="BJ444" s="175"/>
      <c r="BK444" s="175"/>
      <c r="BL444" s="175"/>
      <c r="BM444" s="175"/>
      <c r="BN444" s="175"/>
      <c r="BO444" s="175"/>
      <c r="BP444" s="175"/>
      <c r="BQ444" s="175"/>
      <c r="BR444" s="175"/>
      <c r="BS444" s="175"/>
      <c r="BT444" s="175"/>
    </row>
    <row r="445" spans="2:72" s="174" customFormat="1" ht="12" customHeight="1">
      <c r="B445" s="47"/>
      <c r="C445" s="47"/>
      <c r="D445" s="47"/>
      <c r="E445" s="47"/>
      <c r="F445" s="47"/>
      <c r="G445" s="52"/>
      <c r="H445" s="52"/>
      <c r="I445" s="175"/>
      <c r="J445" s="321"/>
      <c r="K445" s="322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  <c r="BC445" s="175"/>
      <c r="BD445" s="175"/>
      <c r="BE445" s="175"/>
      <c r="BF445" s="175"/>
      <c r="BG445" s="175"/>
      <c r="BH445" s="175"/>
      <c r="BI445" s="175"/>
      <c r="BJ445" s="175"/>
      <c r="BK445" s="175"/>
      <c r="BL445" s="175"/>
      <c r="BM445" s="175"/>
      <c r="BN445" s="175"/>
      <c r="BO445" s="175"/>
      <c r="BP445" s="175"/>
      <c r="BQ445" s="175"/>
      <c r="BR445" s="175"/>
      <c r="BS445" s="175"/>
      <c r="BT445" s="175"/>
    </row>
    <row r="446" spans="2:72" s="174" customFormat="1" ht="12" customHeight="1">
      <c r="B446" s="47"/>
      <c r="C446" s="47"/>
      <c r="D446" s="47"/>
      <c r="E446" s="47"/>
      <c r="F446" s="47"/>
      <c r="G446" s="52"/>
      <c r="H446" s="52"/>
      <c r="I446" s="175"/>
      <c r="J446" s="293"/>
      <c r="K446" s="283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  <c r="BI446" s="175"/>
      <c r="BJ446" s="175"/>
      <c r="BK446" s="175"/>
      <c r="BL446" s="175"/>
      <c r="BM446" s="175"/>
      <c r="BN446" s="175"/>
      <c r="BO446" s="175"/>
      <c r="BP446" s="175"/>
      <c r="BQ446" s="175"/>
      <c r="BR446" s="175"/>
      <c r="BS446" s="175"/>
      <c r="BT446" s="175"/>
    </row>
    <row r="447" spans="2:72" s="174" customFormat="1" ht="13.2">
      <c r="B447" s="47"/>
      <c r="C447" s="47"/>
      <c r="D447" s="47"/>
      <c r="E447" s="47"/>
      <c r="F447" s="47"/>
      <c r="G447" s="52"/>
      <c r="H447" s="52"/>
      <c r="I447" s="175"/>
      <c r="J447" s="320"/>
      <c r="K447" s="283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  <c r="BI447" s="175"/>
      <c r="BJ447" s="175"/>
      <c r="BK447" s="175"/>
      <c r="BL447" s="175"/>
      <c r="BM447" s="175"/>
      <c r="BN447" s="175"/>
      <c r="BO447" s="175"/>
      <c r="BP447" s="175"/>
      <c r="BQ447" s="175"/>
      <c r="BR447" s="175"/>
      <c r="BS447" s="175"/>
      <c r="BT447" s="175"/>
    </row>
    <row r="448" spans="2:72" s="174" customFormat="1" ht="12" customHeight="1">
      <c r="B448" s="47"/>
      <c r="C448" s="47"/>
      <c r="D448" s="47"/>
      <c r="E448" s="47"/>
      <c r="F448" s="47"/>
      <c r="G448" s="52"/>
      <c r="H448" s="52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  <c r="BC448" s="175"/>
      <c r="BD448" s="175"/>
      <c r="BE448" s="175"/>
      <c r="BF448" s="175"/>
      <c r="BG448" s="175"/>
      <c r="BH448" s="175"/>
      <c r="BI448" s="175"/>
      <c r="BJ448" s="175"/>
      <c r="BK448" s="175"/>
      <c r="BL448" s="175"/>
      <c r="BM448" s="175"/>
      <c r="BN448" s="175"/>
      <c r="BO448" s="175"/>
      <c r="BP448" s="175"/>
      <c r="BQ448" s="175"/>
      <c r="BR448" s="175"/>
      <c r="BS448" s="175"/>
      <c r="BT448" s="175"/>
    </row>
    <row r="449" spans="2:72" s="174" customFormat="1" ht="12" customHeight="1">
      <c r="B449" s="47"/>
      <c r="C449" s="47"/>
      <c r="D449" s="47"/>
      <c r="E449" s="47"/>
      <c r="F449" s="47"/>
      <c r="G449" s="52"/>
      <c r="H449" s="52"/>
      <c r="I449" s="175"/>
      <c r="J449" s="321"/>
      <c r="K449" s="322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  <c r="BC449" s="175"/>
      <c r="BD449" s="175"/>
      <c r="BE449" s="175"/>
      <c r="BF449" s="175"/>
      <c r="BG449" s="175"/>
      <c r="BH449" s="175"/>
      <c r="BI449" s="175"/>
      <c r="BJ449" s="175"/>
      <c r="BK449" s="175"/>
      <c r="BL449" s="175"/>
      <c r="BM449" s="175"/>
      <c r="BN449" s="175"/>
      <c r="BO449" s="175"/>
      <c r="BP449" s="175"/>
      <c r="BQ449" s="175"/>
      <c r="BR449" s="175"/>
      <c r="BS449" s="175"/>
      <c r="BT449" s="175"/>
    </row>
    <row r="450" spans="2:72" s="174" customFormat="1" ht="12" customHeight="1">
      <c r="B450" s="47"/>
      <c r="C450" s="47"/>
      <c r="D450" s="47"/>
      <c r="E450" s="47"/>
      <c r="F450" s="47"/>
      <c r="G450" s="52"/>
      <c r="H450" s="52"/>
      <c r="I450" s="175"/>
      <c r="J450" s="321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  <c r="BC450" s="175"/>
      <c r="BD450" s="175"/>
      <c r="BE450" s="175"/>
      <c r="BF450" s="175"/>
      <c r="BG450" s="175"/>
      <c r="BH450" s="175"/>
      <c r="BI450" s="175"/>
      <c r="BJ450" s="175"/>
      <c r="BK450" s="175"/>
      <c r="BL450" s="175"/>
      <c r="BM450" s="175"/>
      <c r="BN450" s="175"/>
      <c r="BO450" s="175"/>
      <c r="BP450" s="175"/>
      <c r="BQ450" s="175"/>
      <c r="BR450" s="175"/>
      <c r="BS450" s="175"/>
      <c r="BT450" s="175"/>
    </row>
    <row r="451" spans="2:72" s="174" customFormat="1" ht="12" customHeight="1">
      <c r="B451" s="47"/>
      <c r="C451" s="47"/>
      <c r="D451" s="47"/>
      <c r="E451" s="47"/>
      <c r="F451" s="47"/>
      <c r="G451" s="52"/>
      <c r="H451" s="52"/>
      <c r="I451" s="175"/>
      <c r="J451" s="321"/>
      <c r="K451" s="322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  <c r="BC451" s="175"/>
      <c r="BD451" s="175"/>
      <c r="BE451" s="175"/>
      <c r="BF451" s="175"/>
      <c r="BG451" s="175"/>
      <c r="BH451" s="175"/>
      <c r="BI451" s="175"/>
      <c r="BJ451" s="175"/>
      <c r="BK451" s="175"/>
      <c r="BL451" s="175"/>
      <c r="BM451" s="175"/>
      <c r="BN451" s="175"/>
      <c r="BO451" s="175"/>
      <c r="BP451" s="175"/>
      <c r="BQ451" s="175"/>
      <c r="BR451" s="175"/>
      <c r="BS451" s="175"/>
      <c r="BT451" s="175"/>
    </row>
    <row r="452" spans="2:72" s="174" customFormat="1" ht="11.4">
      <c r="B452" s="47"/>
      <c r="C452" s="47"/>
      <c r="D452" s="47"/>
      <c r="E452" s="47"/>
      <c r="F452" s="47"/>
      <c r="G452" s="52"/>
      <c r="H452" s="52"/>
      <c r="I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  <c r="AZ452" s="175"/>
      <c r="BA452" s="175"/>
      <c r="BB452" s="175"/>
      <c r="BC452" s="175"/>
      <c r="BD452" s="175"/>
      <c r="BE452" s="175"/>
      <c r="BF452" s="175"/>
      <c r="BG452" s="175"/>
      <c r="BH452" s="175"/>
      <c r="BI452" s="175"/>
      <c r="BJ452" s="175"/>
      <c r="BK452" s="175"/>
      <c r="BL452" s="175"/>
      <c r="BM452" s="175"/>
      <c r="BN452" s="175"/>
      <c r="BO452" s="175"/>
      <c r="BP452" s="175"/>
      <c r="BQ452" s="175"/>
      <c r="BR452" s="175"/>
      <c r="BS452" s="175"/>
      <c r="BT452" s="175"/>
    </row>
    <row r="453" spans="2:72" s="174" customFormat="1" ht="11.4">
      <c r="B453" s="47"/>
      <c r="C453" s="47"/>
      <c r="D453" s="47"/>
      <c r="E453" s="47"/>
      <c r="F453" s="47"/>
      <c r="G453" s="52"/>
      <c r="H453" s="52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  <c r="AZ453" s="175"/>
      <c r="BA453" s="175"/>
      <c r="BB453" s="175"/>
      <c r="BC453" s="175"/>
      <c r="BD453" s="175"/>
      <c r="BE453" s="175"/>
      <c r="BF453" s="175"/>
      <c r="BG453" s="175"/>
      <c r="BH453" s="175"/>
      <c r="BI453" s="175"/>
      <c r="BJ453" s="175"/>
      <c r="BK453" s="175"/>
      <c r="BL453" s="175"/>
      <c r="BM453" s="175"/>
      <c r="BN453" s="175"/>
      <c r="BO453" s="175"/>
      <c r="BP453" s="175"/>
      <c r="BQ453" s="175"/>
      <c r="BR453" s="175"/>
      <c r="BS453" s="175"/>
      <c r="BT453" s="175"/>
    </row>
    <row r="454" spans="2:72" s="174" customFormat="1" ht="12" customHeight="1">
      <c r="B454" s="47"/>
      <c r="C454" s="47"/>
      <c r="D454" s="47"/>
      <c r="E454" s="47"/>
      <c r="F454" s="47"/>
      <c r="G454" s="52"/>
      <c r="H454" s="52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  <c r="AW454" s="175"/>
      <c r="AX454" s="175"/>
      <c r="AY454" s="175"/>
      <c r="AZ454" s="175"/>
      <c r="BA454" s="175"/>
      <c r="BB454" s="175"/>
      <c r="BC454" s="175"/>
      <c r="BD454" s="175"/>
      <c r="BE454" s="175"/>
      <c r="BF454" s="175"/>
      <c r="BG454" s="175"/>
      <c r="BH454" s="175"/>
      <c r="BI454" s="175"/>
      <c r="BJ454" s="175"/>
      <c r="BK454" s="175"/>
      <c r="BL454" s="175"/>
      <c r="BM454" s="175"/>
      <c r="BN454" s="175"/>
      <c r="BO454" s="175"/>
      <c r="BP454" s="175"/>
      <c r="BQ454" s="175"/>
      <c r="BR454" s="175"/>
      <c r="BS454" s="175"/>
      <c r="BT454" s="175"/>
    </row>
    <row r="455" spans="2:72" s="174" customFormat="1" ht="12" customHeight="1">
      <c r="B455" s="47"/>
      <c r="C455" s="47"/>
      <c r="D455" s="47"/>
      <c r="E455" s="47"/>
      <c r="F455" s="47"/>
      <c r="G455" s="52"/>
      <c r="H455" s="52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5"/>
      <c r="AV455" s="175"/>
      <c r="AW455" s="175"/>
      <c r="AX455" s="175"/>
      <c r="AY455" s="175"/>
      <c r="AZ455" s="175"/>
      <c r="BA455" s="175"/>
      <c r="BB455" s="175"/>
      <c r="BC455" s="175"/>
      <c r="BD455" s="175"/>
      <c r="BE455" s="175"/>
      <c r="BF455" s="175"/>
      <c r="BG455" s="175"/>
      <c r="BH455" s="175"/>
      <c r="BI455" s="175"/>
      <c r="BJ455" s="175"/>
      <c r="BK455" s="175"/>
      <c r="BL455" s="175"/>
      <c r="BM455" s="175"/>
      <c r="BN455" s="175"/>
      <c r="BO455" s="175"/>
      <c r="BP455" s="175"/>
      <c r="BQ455" s="175"/>
      <c r="BR455" s="175"/>
      <c r="BS455" s="175"/>
      <c r="BT455" s="175"/>
    </row>
    <row r="456" spans="2:72" s="174" customFormat="1" ht="12" customHeight="1">
      <c r="B456" s="47"/>
      <c r="C456" s="47"/>
      <c r="D456" s="47"/>
      <c r="E456" s="47"/>
      <c r="F456" s="47"/>
      <c r="G456" s="52"/>
      <c r="H456" s="52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  <c r="AW456" s="175"/>
      <c r="AX456" s="175"/>
      <c r="AY456" s="175"/>
      <c r="AZ456" s="175"/>
      <c r="BA456" s="175"/>
      <c r="BB456" s="175"/>
      <c r="BC456" s="175"/>
      <c r="BD456" s="175"/>
      <c r="BE456" s="175"/>
      <c r="BF456" s="175"/>
      <c r="BG456" s="175"/>
      <c r="BH456" s="175"/>
      <c r="BI456" s="175"/>
      <c r="BJ456" s="175"/>
      <c r="BK456" s="175"/>
      <c r="BL456" s="175"/>
      <c r="BM456" s="175"/>
      <c r="BN456" s="175"/>
      <c r="BO456" s="175"/>
      <c r="BP456" s="175"/>
      <c r="BQ456" s="175"/>
      <c r="BR456" s="175"/>
      <c r="BS456" s="175"/>
      <c r="BT456" s="175"/>
    </row>
    <row r="457" spans="2:72" s="174" customFormat="1" ht="12" customHeight="1">
      <c r="B457" s="47"/>
      <c r="C457" s="47"/>
      <c r="D457" s="47"/>
      <c r="E457" s="47"/>
      <c r="F457" s="47"/>
      <c r="G457" s="52"/>
      <c r="H457" s="52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  <c r="BI457" s="175"/>
      <c r="BJ457" s="175"/>
      <c r="BK457" s="175"/>
      <c r="BL457" s="175"/>
      <c r="BM457" s="175"/>
      <c r="BN457" s="175"/>
      <c r="BO457" s="175"/>
      <c r="BP457" s="175"/>
      <c r="BQ457" s="175"/>
      <c r="BR457" s="175"/>
      <c r="BS457" s="175"/>
      <c r="BT457" s="175"/>
    </row>
    <row r="458" spans="2:72" s="174" customFormat="1" ht="12" customHeight="1">
      <c r="B458" s="47"/>
      <c r="C458" s="47"/>
      <c r="D458" s="47"/>
      <c r="E458" s="47"/>
      <c r="F458" s="47"/>
      <c r="G458" s="52"/>
      <c r="H458" s="52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  <c r="BI458" s="175"/>
      <c r="BJ458" s="175"/>
      <c r="BK458" s="175"/>
      <c r="BL458" s="175"/>
      <c r="BM458" s="175"/>
      <c r="BN458" s="175"/>
      <c r="BO458" s="175"/>
      <c r="BP458" s="175"/>
      <c r="BQ458" s="175"/>
      <c r="BR458" s="175"/>
      <c r="BS458" s="175"/>
      <c r="BT458" s="175"/>
    </row>
    <row r="459" spans="2:72" s="174" customFormat="1" ht="12" customHeight="1">
      <c r="B459" s="47"/>
      <c r="C459" s="47"/>
      <c r="D459" s="47"/>
      <c r="E459" s="47"/>
      <c r="F459" s="47"/>
      <c r="G459" s="52"/>
      <c r="H459" s="52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  <c r="BI459" s="175"/>
      <c r="BJ459" s="175"/>
      <c r="BK459" s="175"/>
      <c r="BL459" s="175"/>
      <c r="BM459" s="175"/>
      <c r="BN459" s="175"/>
      <c r="BO459" s="175"/>
      <c r="BP459" s="175"/>
      <c r="BQ459" s="175"/>
      <c r="BR459" s="175"/>
      <c r="BS459" s="175"/>
      <c r="BT459" s="175"/>
    </row>
    <row r="460" spans="2:72" s="174" customFormat="1" ht="12" customHeight="1">
      <c r="B460" s="47"/>
      <c r="C460" s="47"/>
      <c r="D460" s="47"/>
      <c r="E460" s="47"/>
      <c r="F460" s="47"/>
      <c r="G460" s="52"/>
      <c r="H460" s="52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  <c r="BC460" s="175"/>
      <c r="BD460" s="175"/>
      <c r="BE460" s="175"/>
      <c r="BF460" s="175"/>
      <c r="BG460" s="175"/>
      <c r="BH460" s="175"/>
      <c r="BI460" s="175"/>
      <c r="BJ460" s="175"/>
      <c r="BK460" s="175"/>
      <c r="BL460" s="175"/>
      <c r="BM460" s="175"/>
      <c r="BN460" s="175"/>
      <c r="BO460" s="175"/>
      <c r="BP460" s="175"/>
      <c r="BQ460" s="175"/>
      <c r="BR460" s="175"/>
      <c r="BS460" s="175"/>
      <c r="BT460" s="175"/>
    </row>
    <row r="461" spans="2:72" s="174" customFormat="1" ht="11.4">
      <c r="B461" s="47"/>
      <c r="C461" s="47"/>
      <c r="D461" s="47"/>
      <c r="E461" s="47"/>
      <c r="F461" s="47"/>
      <c r="G461" s="52"/>
      <c r="H461" s="52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  <c r="BI461" s="175"/>
      <c r="BJ461" s="175"/>
      <c r="BK461" s="175"/>
      <c r="BL461" s="175"/>
      <c r="BM461" s="175"/>
      <c r="BN461" s="175"/>
      <c r="BO461" s="175"/>
      <c r="BP461" s="175"/>
      <c r="BQ461" s="175"/>
      <c r="BR461" s="175"/>
      <c r="BS461" s="175"/>
      <c r="BT461" s="175"/>
    </row>
    <row r="462" spans="2:72" s="174" customFormat="1" ht="12" customHeight="1">
      <c r="B462" s="47"/>
      <c r="C462" s="47"/>
      <c r="D462" s="47"/>
      <c r="E462" s="47"/>
      <c r="F462" s="47"/>
      <c r="G462" s="52"/>
      <c r="H462" s="52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  <c r="BC462" s="175"/>
      <c r="BD462" s="175"/>
      <c r="BE462" s="175"/>
      <c r="BF462" s="175"/>
      <c r="BG462" s="175"/>
      <c r="BH462" s="175"/>
      <c r="BI462" s="175"/>
      <c r="BJ462" s="175"/>
      <c r="BK462" s="175"/>
      <c r="BL462" s="175"/>
      <c r="BM462" s="175"/>
      <c r="BN462" s="175"/>
      <c r="BO462" s="175"/>
      <c r="BP462" s="175"/>
      <c r="BQ462" s="175"/>
      <c r="BR462" s="175"/>
      <c r="BS462" s="175"/>
      <c r="BT462" s="175"/>
    </row>
    <row r="463" spans="2:72" s="174" customFormat="1" ht="12" customHeight="1">
      <c r="B463" s="47"/>
      <c r="C463" s="47"/>
      <c r="D463" s="47"/>
      <c r="E463" s="47"/>
      <c r="F463" s="47"/>
      <c r="G463" s="52"/>
      <c r="H463" s="52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  <c r="BI463" s="175"/>
      <c r="BJ463" s="175"/>
      <c r="BK463" s="175"/>
      <c r="BL463" s="175"/>
      <c r="BM463" s="175"/>
      <c r="BN463" s="175"/>
      <c r="BO463" s="175"/>
      <c r="BP463" s="175"/>
      <c r="BQ463" s="175"/>
      <c r="BR463" s="175"/>
      <c r="BS463" s="175"/>
      <c r="BT463" s="175"/>
    </row>
    <row r="464" spans="2:72" s="174" customFormat="1" ht="12" customHeight="1">
      <c r="B464" s="47"/>
      <c r="C464" s="47"/>
      <c r="D464" s="47"/>
      <c r="E464" s="47"/>
      <c r="F464" s="47"/>
      <c r="G464" s="52"/>
      <c r="H464" s="52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175"/>
      <c r="BB464" s="175"/>
      <c r="BC464" s="175"/>
      <c r="BD464" s="175"/>
      <c r="BE464" s="175"/>
      <c r="BF464" s="175"/>
      <c r="BG464" s="175"/>
      <c r="BH464" s="175"/>
      <c r="BI464" s="175"/>
      <c r="BJ464" s="175"/>
      <c r="BK464" s="175"/>
      <c r="BL464" s="175"/>
      <c r="BM464" s="175"/>
      <c r="BN464" s="175"/>
      <c r="BO464" s="175"/>
      <c r="BP464" s="175"/>
      <c r="BQ464" s="175"/>
      <c r="BR464" s="175"/>
      <c r="BS464" s="175"/>
      <c r="BT464" s="175"/>
    </row>
    <row r="465" spans="2:72" s="174" customFormat="1" ht="12" customHeight="1">
      <c r="B465" s="47"/>
      <c r="C465" s="47"/>
      <c r="D465" s="47"/>
      <c r="E465" s="47"/>
      <c r="F465" s="47"/>
      <c r="G465" s="52"/>
      <c r="H465" s="52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  <c r="AW465" s="175"/>
      <c r="AX465" s="175"/>
      <c r="AY465" s="175"/>
      <c r="AZ465" s="175"/>
      <c r="BA465" s="175"/>
      <c r="BB465" s="175"/>
      <c r="BC465" s="175"/>
      <c r="BD465" s="175"/>
      <c r="BE465" s="175"/>
      <c r="BF465" s="175"/>
      <c r="BG465" s="175"/>
      <c r="BH465" s="175"/>
      <c r="BI465" s="175"/>
      <c r="BJ465" s="175"/>
      <c r="BK465" s="175"/>
      <c r="BL465" s="175"/>
      <c r="BM465" s="175"/>
      <c r="BN465" s="175"/>
      <c r="BO465" s="175"/>
      <c r="BP465" s="175"/>
      <c r="BQ465" s="175"/>
      <c r="BR465" s="175"/>
      <c r="BS465" s="175"/>
      <c r="BT465" s="175"/>
    </row>
    <row r="466" spans="2:72" s="174" customFormat="1" ht="12" customHeight="1">
      <c r="B466" s="47"/>
      <c r="C466" s="47"/>
      <c r="D466" s="47"/>
      <c r="E466" s="47"/>
      <c r="F466" s="47"/>
      <c r="G466" s="52"/>
      <c r="H466" s="52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  <c r="AW466" s="175"/>
      <c r="AX466" s="175"/>
      <c r="AY466" s="175"/>
      <c r="AZ466" s="175"/>
      <c r="BA466" s="175"/>
      <c r="BB466" s="175"/>
      <c r="BC466" s="175"/>
      <c r="BD466" s="175"/>
      <c r="BE466" s="175"/>
      <c r="BF466" s="175"/>
      <c r="BG466" s="175"/>
      <c r="BH466" s="175"/>
      <c r="BI466" s="175"/>
      <c r="BJ466" s="175"/>
      <c r="BK466" s="175"/>
      <c r="BL466" s="175"/>
      <c r="BM466" s="175"/>
      <c r="BN466" s="175"/>
      <c r="BO466" s="175"/>
      <c r="BP466" s="175"/>
      <c r="BQ466" s="175"/>
      <c r="BR466" s="175"/>
      <c r="BS466" s="175"/>
      <c r="BT466" s="175"/>
    </row>
    <row r="467" spans="2:72" s="174" customFormat="1" ht="12" customHeight="1">
      <c r="B467" s="47"/>
      <c r="C467" s="47"/>
      <c r="D467" s="47"/>
      <c r="E467" s="47"/>
      <c r="F467" s="47"/>
      <c r="G467" s="52"/>
      <c r="H467" s="52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  <c r="BI467" s="175"/>
      <c r="BJ467" s="175"/>
      <c r="BK467" s="175"/>
      <c r="BL467" s="175"/>
      <c r="BM467" s="175"/>
      <c r="BN467" s="175"/>
      <c r="BO467" s="175"/>
      <c r="BP467" s="175"/>
      <c r="BQ467" s="175"/>
      <c r="BR467" s="175"/>
      <c r="BS467" s="175"/>
      <c r="BT467" s="175"/>
    </row>
    <row r="468" spans="2:72" s="174" customFormat="1" ht="12" customHeight="1">
      <c r="B468" s="47"/>
      <c r="C468" s="47"/>
      <c r="D468" s="47"/>
      <c r="E468" s="47"/>
      <c r="F468" s="47"/>
      <c r="G468" s="52"/>
      <c r="H468" s="52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  <c r="BC468" s="175"/>
      <c r="BD468" s="175"/>
      <c r="BE468" s="175"/>
      <c r="BF468" s="175"/>
      <c r="BG468" s="175"/>
      <c r="BH468" s="175"/>
      <c r="BI468" s="175"/>
      <c r="BJ468" s="175"/>
      <c r="BK468" s="175"/>
      <c r="BL468" s="175"/>
      <c r="BM468" s="175"/>
      <c r="BN468" s="175"/>
      <c r="BO468" s="175"/>
      <c r="BP468" s="175"/>
      <c r="BQ468" s="175"/>
      <c r="BR468" s="175"/>
      <c r="BS468" s="175"/>
      <c r="BT468" s="175"/>
    </row>
    <row r="469" spans="2:72" s="174" customFormat="1" ht="12" customHeight="1">
      <c r="B469" s="47"/>
      <c r="C469" s="47"/>
      <c r="D469" s="47"/>
      <c r="E469" s="47"/>
      <c r="F469" s="47"/>
      <c r="G469" s="52"/>
      <c r="H469" s="52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175"/>
      <c r="BA469" s="175"/>
      <c r="BB469" s="175"/>
      <c r="BC469" s="175"/>
      <c r="BD469" s="175"/>
      <c r="BE469" s="175"/>
      <c r="BF469" s="175"/>
      <c r="BG469" s="175"/>
      <c r="BH469" s="175"/>
      <c r="BI469" s="175"/>
      <c r="BJ469" s="175"/>
      <c r="BK469" s="175"/>
      <c r="BL469" s="175"/>
      <c r="BM469" s="175"/>
      <c r="BN469" s="175"/>
      <c r="BO469" s="175"/>
      <c r="BP469" s="175"/>
      <c r="BQ469" s="175"/>
      <c r="BR469" s="175"/>
      <c r="BS469" s="175"/>
      <c r="BT469" s="175"/>
    </row>
    <row r="470" spans="2:72" s="174" customFormat="1" ht="12" customHeight="1">
      <c r="B470" s="47"/>
      <c r="C470" s="47"/>
      <c r="D470" s="47"/>
      <c r="E470" s="47"/>
      <c r="F470" s="47"/>
      <c r="G470" s="52"/>
      <c r="H470" s="52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5"/>
      <c r="BB470" s="175"/>
      <c r="BC470" s="175"/>
      <c r="BD470" s="175"/>
      <c r="BE470" s="175"/>
      <c r="BF470" s="175"/>
      <c r="BG470" s="175"/>
      <c r="BH470" s="175"/>
      <c r="BI470" s="175"/>
      <c r="BJ470" s="175"/>
      <c r="BK470" s="175"/>
      <c r="BL470" s="175"/>
      <c r="BM470" s="175"/>
      <c r="BN470" s="175"/>
      <c r="BO470" s="175"/>
      <c r="BP470" s="175"/>
      <c r="BQ470" s="175"/>
      <c r="BR470" s="175"/>
      <c r="BS470" s="175"/>
      <c r="BT470" s="175"/>
    </row>
    <row r="471" spans="2:72" s="174" customFormat="1" ht="12" customHeight="1">
      <c r="B471" s="47"/>
      <c r="C471" s="47"/>
      <c r="D471" s="47"/>
      <c r="E471" s="47"/>
      <c r="F471" s="47"/>
      <c r="G471" s="52"/>
      <c r="H471" s="52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175"/>
      <c r="BB471" s="175"/>
      <c r="BC471" s="175"/>
      <c r="BD471" s="175"/>
      <c r="BE471" s="175"/>
      <c r="BF471" s="175"/>
      <c r="BG471" s="175"/>
      <c r="BH471" s="175"/>
      <c r="BI471" s="175"/>
      <c r="BJ471" s="175"/>
      <c r="BK471" s="175"/>
      <c r="BL471" s="175"/>
      <c r="BM471" s="175"/>
      <c r="BN471" s="175"/>
      <c r="BO471" s="175"/>
      <c r="BP471" s="175"/>
      <c r="BQ471" s="175"/>
      <c r="BR471" s="175"/>
      <c r="BS471" s="175"/>
      <c r="BT471" s="175"/>
    </row>
    <row r="472" spans="2:72" s="174" customFormat="1" ht="12" customHeight="1">
      <c r="B472" s="47"/>
      <c r="C472" s="47"/>
      <c r="D472" s="47"/>
      <c r="E472" s="47"/>
      <c r="F472" s="47"/>
      <c r="G472" s="52"/>
      <c r="H472" s="52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175"/>
      <c r="BA472" s="175"/>
      <c r="BB472" s="175"/>
      <c r="BC472" s="175"/>
      <c r="BD472" s="175"/>
      <c r="BE472" s="175"/>
      <c r="BF472" s="175"/>
      <c r="BG472" s="175"/>
      <c r="BH472" s="175"/>
      <c r="BI472" s="175"/>
      <c r="BJ472" s="175"/>
      <c r="BK472" s="175"/>
      <c r="BL472" s="175"/>
      <c r="BM472" s="175"/>
      <c r="BN472" s="175"/>
      <c r="BO472" s="175"/>
      <c r="BP472" s="175"/>
      <c r="BQ472" s="175"/>
      <c r="BR472" s="175"/>
      <c r="BS472" s="175"/>
      <c r="BT472" s="175"/>
    </row>
    <row r="473" spans="2:72" s="174" customFormat="1" ht="12" customHeight="1">
      <c r="B473" s="47"/>
      <c r="C473" s="47"/>
      <c r="D473" s="47"/>
      <c r="E473" s="47"/>
      <c r="F473" s="47"/>
      <c r="G473" s="52"/>
      <c r="H473" s="52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  <c r="BI473" s="175"/>
      <c r="BJ473" s="175"/>
      <c r="BK473" s="175"/>
      <c r="BL473" s="175"/>
      <c r="BM473" s="175"/>
      <c r="BN473" s="175"/>
      <c r="BO473" s="175"/>
      <c r="BP473" s="175"/>
      <c r="BQ473" s="175"/>
      <c r="BR473" s="175"/>
      <c r="BS473" s="175"/>
      <c r="BT473" s="175"/>
    </row>
    <row r="474" spans="2:72" s="174" customFormat="1" ht="12" customHeight="1">
      <c r="B474" s="47"/>
      <c r="C474" s="47"/>
      <c r="D474" s="47"/>
      <c r="E474" s="47"/>
      <c r="F474" s="47"/>
      <c r="G474" s="52"/>
      <c r="H474" s="52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  <c r="BI474" s="175"/>
      <c r="BJ474" s="175"/>
      <c r="BK474" s="175"/>
      <c r="BL474" s="175"/>
      <c r="BM474" s="175"/>
      <c r="BN474" s="175"/>
      <c r="BO474" s="175"/>
      <c r="BP474" s="175"/>
      <c r="BQ474" s="175"/>
      <c r="BR474" s="175"/>
      <c r="BS474" s="175"/>
      <c r="BT474" s="175"/>
    </row>
    <row r="475" spans="2:72" s="174" customFormat="1" ht="11.4">
      <c r="B475" s="47"/>
      <c r="C475" s="47"/>
      <c r="D475" s="47"/>
      <c r="E475" s="47"/>
      <c r="F475" s="47"/>
      <c r="G475" s="52"/>
      <c r="H475" s="52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  <c r="BI475" s="175"/>
      <c r="BJ475" s="175"/>
      <c r="BK475" s="175"/>
      <c r="BL475" s="175"/>
      <c r="BM475" s="175"/>
      <c r="BN475" s="175"/>
      <c r="BO475" s="175"/>
      <c r="BP475" s="175"/>
      <c r="BQ475" s="175"/>
      <c r="BR475" s="175"/>
      <c r="BS475" s="175"/>
      <c r="BT475" s="175"/>
    </row>
    <row r="476" spans="2:72" s="174" customFormat="1" ht="12" customHeight="1">
      <c r="B476" s="47"/>
      <c r="C476" s="47"/>
      <c r="D476" s="47"/>
      <c r="E476" s="47"/>
      <c r="F476" s="47"/>
      <c r="G476" s="52"/>
      <c r="H476" s="52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75"/>
      <c r="BB476" s="175"/>
      <c r="BC476" s="175"/>
      <c r="BD476" s="175"/>
      <c r="BE476" s="175"/>
      <c r="BF476" s="175"/>
      <c r="BG476" s="175"/>
      <c r="BH476" s="175"/>
      <c r="BI476" s="175"/>
      <c r="BJ476" s="175"/>
      <c r="BK476" s="175"/>
      <c r="BL476" s="175"/>
      <c r="BM476" s="175"/>
      <c r="BN476" s="175"/>
      <c r="BO476" s="175"/>
      <c r="BP476" s="175"/>
      <c r="BQ476" s="175"/>
      <c r="BR476" s="175"/>
      <c r="BS476" s="175"/>
      <c r="BT476" s="175"/>
    </row>
    <row r="477" spans="2:72" s="174" customFormat="1" ht="12" customHeight="1">
      <c r="B477" s="47"/>
      <c r="C477" s="47"/>
      <c r="D477" s="47"/>
      <c r="E477" s="47"/>
      <c r="F477" s="47"/>
      <c r="G477" s="52"/>
      <c r="H477" s="52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  <c r="BC477" s="175"/>
      <c r="BD477" s="175"/>
      <c r="BE477" s="175"/>
      <c r="BF477" s="175"/>
      <c r="BG477" s="175"/>
      <c r="BH477" s="175"/>
      <c r="BI477" s="175"/>
      <c r="BJ477" s="175"/>
      <c r="BK477" s="175"/>
      <c r="BL477" s="175"/>
      <c r="BM477" s="175"/>
      <c r="BN477" s="175"/>
      <c r="BO477" s="175"/>
      <c r="BP477" s="175"/>
      <c r="BQ477" s="175"/>
      <c r="BR477" s="175"/>
      <c r="BS477" s="175"/>
      <c r="BT477" s="175"/>
    </row>
    <row r="478" spans="2:72" s="174" customFormat="1" ht="12" customHeight="1">
      <c r="B478" s="47"/>
      <c r="C478" s="47"/>
      <c r="D478" s="47"/>
      <c r="E478" s="47"/>
      <c r="F478" s="47"/>
      <c r="G478" s="52"/>
      <c r="H478" s="52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175"/>
      <c r="BA478" s="175"/>
      <c r="BB478" s="175"/>
      <c r="BC478" s="175"/>
      <c r="BD478" s="175"/>
      <c r="BE478" s="175"/>
      <c r="BF478" s="175"/>
      <c r="BG478" s="175"/>
      <c r="BH478" s="175"/>
      <c r="BI478" s="175"/>
      <c r="BJ478" s="175"/>
      <c r="BK478" s="175"/>
      <c r="BL478" s="175"/>
      <c r="BM478" s="175"/>
      <c r="BN478" s="175"/>
      <c r="BO478" s="175"/>
      <c r="BP478" s="175"/>
      <c r="BQ478" s="175"/>
      <c r="BR478" s="175"/>
      <c r="BS478" s="175"/>
      <c r="BT478" s="175"/>
    </row>
    <row r="479" spans="2:72" s="174" customFormat="1" ht="12" customHeight="1">
      <c r="B479" s="47"/>
      <c r="C479" s="47"/>
      <c r="D479" s="47"/>
      <c r="E479" s="47"/>
      <c r="F479" s="47"/>
      <c r="G479" s="52"/>
      <c r="H479" s="52"/>
      <c r="I479" s="178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  <c r="AZ479" s="175"/>
      <c r="BA479" s="175"/>
      <c r="BB479" s="175"/>
      <c r="BC479" s="175"/>
      <c r="BD479" s="175"/>
      <c r="BE479" s="175"/>
      <c r="BF479" s="175"/>
      <c r="BG479" s="175"/>
      <c r="BH479" s="175"/>
      <c r="BI479" s="175"/>
      <c r="BJ479" s="175"/>
      <c r="BK479" s="175"/>
      <c r="BL479" s="175"/>
      <c r="BM479" s="175"/>
      <c r="BN479" s="175"/>
      <c r="BO479" s="175"/>
      <c r="BP479" s="175"/>
      <c r="BQ479" s="175"/>
      <c r="BR479" s="175"/>
      <c r="BS479" s="175"/>
      <c r="BT479" s="175"/>
    </row>
    <row r="480" spans="2:72" s="174" customFormat="1" ht="12" customHeight="1">
      <c r="B480" s="137"/>
      <c r="C480" s="137"/>
      <c r="D480" s="137"/>
      <c r="E480" s="137"/>
      <c r="F480" s="137"/>
      <c r="G480" s="76"/>
      <c r="H480" s="76"/>
      <c r="I480" s="180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  <c r="BC480" s="175"/>
      <c r="BD480" s="175"/>
      <c r="BE480" s="175"/>
      <c r="BF480" s="175"/>
      <c r="BG480" s="175"/>
      <c r="BH480" s="175"/>
      <c r="BI480" s="175"/>
      <c r="BJ480" s="175"/>
      <c r="BK480" s="175"/>
      <c r="BL480" s="175"/>
      <c r="BM480" s="175"/>
      <c r="BN480" s="175"/>
      <c r="BO480" s="175"/>
      <c r="BP480" s="175"/>
      <c r="BQ480" s="175"/>
      <c r="BR480" s="175"/>
      <c r="BS480" s="175"/>
      <c r="BT480" s="175"/>
    </row>
    <row r="481" spans="1:72" s="174" customFormat="1" ht="12" customHeight="1">
      <c r="B481" s="138" t="s">
        <v>28</v>
      </c>
      <c r="C481" s="172"/>
      <c r="D481" s="173"/>
      <c r="E481" s="156"/>
      <c r="F481" s="142"/>
      <c r="G481" s="14"/>
      <c r="H481" s="7">
        <f>SUM(H422:H480)</f>
        <v>0</v>
      </c>
      <c r="I481" s="180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  <c r="AZ481" s="175"/>
      <c r="BA481" s="175"/>
      <c r="BB481" s="175"/>
      <c r="BC481" s="175"/>
      <c r="BD481" s="175"/>
      <c r="BE481" s="175"/>
      <c r="BF481" s="175"/>
      <c r="BG481" s="175"/>
      <c r="BH481" s="175"/>
      <c r="BI481" s="175"/>
      <c r="BJ481" s="175"/>
      <c r="BK481" s="175"/>
      <c r="BL481" s="175"/>
      <c r="BM481" s="175"/>
      <c r="BN481" s="175"/>
      <c r="BO481" s="175"/>
      <c r="BP481" s="175"/>
      <c r="BQ481" s="175"/>
      <c r="BR481" s="175"/>
      <c r="BS481" s="175"/>
      <c r="BT481" s="175"/>
    </row>
    <row r="482" spans="1:72" s="174" customFormat="1" ht="12" customHeight="1">
      <c r="B482" s="2"/>
      <c r="C482" s="2"/>
      <c r="D482" s="144">
        <v>408</v>
      </c>
      <c r="E482" s="147"/>
      <c r="F482" s="146"/>
      <c r="G482" s="147"/>
      <c r="H482" s="2"/>
      <c r="I482" s="178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75"/>
      <c r="BB482" s="175"/>
      <c r="BC482" s="175"/>
      <c r="BD482" s="175"/>
      <c r="BE482" s="175"/>
      <c r="BF482" s="175"/>
      <c r="BG482" s="175"/>
      <c r="BH482" s="175"/>
      <c r="BI482" s="175"/>
      <c r="BJ482" s="175"/>
      <c r="BK482" s="175"/>
      <c r="BL482" s="175"/>
      <c r="BM482" s="175"/>
      <c r="BN482" s="175"/>
      <c r="BO482" s="175"/>
      <c r="BP482" s="175"/>
      <c r="BQ482" s="175"/>
      <c r="BR482" s="175"/>
      <c r="BS482" s="175"/>
      <c r="BT482" s="175"/>
    </row>
    <row r="483" spans="1:72" s="174" customFormat="1" ht="12" customHeight="1">
      <c r="B483" s="148" t="s">
        <v>165</v>
      </c>
      <c r="C483" s="1"/>
      <c r="D483" s="1"/>
      <c r="E483" s="151"/>
      <c r="F483" s="150"/>
      <c r="G483" s="151"/>
      <c r="H483" s="1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  <c r="BC483" s="175"/>
      <c r="BD483" s="175"/>
      <c r="BE483" s="175"/>
      <c r="BF483" s="175"/>
      <c r="BG483" s="175"/>
      <c r="BH483" s="175"/>
      <c r="BI483" s="175"/>
      <c r="BJ483" s="175"/>
      <c r="BK483" s="175"/>
      <c r="BL483" s="175"/>
      <c r="BM483" s="175"/>
      <c r="BN483" s="175"/>
      <c r="BO483" s="175"/>
      <c r="BP483" s="175"/>
      <c r="BQ483" s="175"/>
      <c r="BR483" s="175"/>
      <c r="BS483" s="175"/>
      <c r="BT483" s="175"/>
    </row>
    <row r="484" spans="1:72" s="174" customFormat="1" ht="12" customHeight="1">
      <c r="B484" s="176" t="s">
        <v>634</v>
      </c>
      <c r="C484" s="1"/>
      <c r="D484" s="1"/>
      <c r="E484" s="151"/>
      <c r="F484" s="150"/>
      <c r="G484" s="151"/>
      <c r="H484" s="1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  <c r="AZ484" s="175"/>
      <c r="BA484" s="175"/>
      <c r="BB484" s="175"/>
      <c r="BC484" s="175"/>
      <c r="BD484" s="175"/>
      <c r="BE484" s="175"/>
      <c r="BF484" s="175"/>
      <c r="BG484" s="175"/>
      <c r="BH484" s="175"/>
      <c r="BI484" s="175"/>
      <c r="BJ484" s="175"/>
      <c r="BK484" s="175"/>
      <c r="BL484" s="175"/>
      <c r="BM484" s="175"/>
      <c r="BN484" s="175"/>
      <c r="BO484" s="175"/>
      <c r="BP484" s="175"/>
      <c r="BQ484" s="175"/>
      <c r="BR484" s="175"/>
      <c r="BS484" s="175"/>
      <c r="BT484" s="175"/>
    </row>
    <row r="485" spans="1:72" s="174" customFormat="1" ht="12" customHeight="1">
      <c r="B485" s="2"/>
      <c r="C485" s="2"/>
      <c r="D485" s="2"/>
      <c r="E485" s="147"/>
      <c r="F485" s="146"/>
      <c r="G485" s="147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  <c r="AZ485" s="175"/>
      <c r="BA485" s="175"/>
      <c r="BB485" s="175"/>
      <c r="BC485" s="175"/>
      <c r="BD485" s="175"/>
      <c r="BE485" s="175"/>
      <c r="BF485" s="175"/>
      <c r="BG485" s="175"/>
      <c r="BH485" s="175"/>
      <c r="BI485" s="175"/>
      <c r="BJ485" s="175"/>
      <c r="BK485" s="175"/>
      <c r="BL485" s="175"/>
      <c r="BM485" s="175"/>
      <c r="BN485" s="175"/>
      <c r="BO485" s="175"/>
      <c r="BP485" s="175"/>
      <c r="BQ485" s="175"/>
      <c r="BR485" s="175"/>
      <c r="BS485" s="175"/>
      <c r="BT485" s="175"/>
    </row>
    <row r="486" spans="1:72" s="174" customFormat="1" ht="12" customHeight="1">
      <c r="B486" s="152" t="s">
        <v>1</v>
      </c>
      <c r="C486" s="152" t="s">
        <v>2</v>
      </c>
      <c r="D486" s="152" t="s">
        <v>3</v>
      </c>
      <c r="E486" s="152" t="s">
        <v>4</v>
      </c>
      <c r="F486" s="153" t="s">
        <v>5</v>
      </c>
      <c r="G486" s="152" t="s">
        <v>6</v>
      </c>
      <c r="H486" s="10" t="s">
        <v>7</v>
      </c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  <c r="AZ486" s="175"/>
      <c r="BA486" s="175"/>
      <c r="BB486" s="175"/>
      <c r="BC486" s="175"/>
      <c r="BD486" s="175"/>
      <c r="BE486" s="175"/>
      <c r="BF486" s="175"/>
      <c r="BG486" s="175"/>
      <c r="BH486" s="175"/>
      <c r="BI486" s="175"/>
      <c r="BJ486" s="175"/>
      <c r="BK486" s="175"/>
      <c r="BL486" s="175"/>
      <c r="BM486" s="175"/>
      <c r="BN486" s="175"/>
      <c r="BO486" s="175"/>
      <c r="BP486" s="175"/>
      <c r="BQ486" s="175"/>
      <c r="BR486" s="175"/>
      <c r="BS486" s="175"/>
      <c r="BT486" s="175"/>
    </row>
    <row r="487" spans="1:72" s="174" customFormat="1" ht="12" customHeight="1">
      <c r="B487" s="154"/>
      <c r="C487" s="203"/>
      <c r="D487" s="8" t="s">
        <v>79</v>
      </c>
      <c r="E487" s="156"/>
      <c r="F487" s="142"/>
      <c r="G487" s="14"/>
      <c r="H487" s="62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75"/>
      <c r="BB487" s="175"/>
      <c r="BC487" s="175"/>
      <c r="BD487" s="175"/>
      <c r="BE487" s="175"/>
      <c r="BF487" s="175"/>
      <c r="BG487" s="175"/>
      <c r="BH487" s="175"/>
      <c r="BI487" s="175"/>
      <c r="BJ487" s="175"/>
      <c r="BK487" s="175"/>
      <c r="BL487" s="175"/>
      <c r="BM487" s="175"/>
      <c r="BN487" s="175"/>
      <c r="BO487" s="175"/>
      <c r="BP487" s="175"/>
      <c r="BQ487" s="175"/>
      <c r="BR487" s="175"/>
      <c r="BS487" s="175"/>
      <c r="BT487" s="175"/>
    </row>
    <row r="488" spans="1:72" s="174" customFormat="1" ht="11.4">
      <c r="B488" s="168" t="s">
        <v>80</v>
      </c>
      <c r="C488" s="168" t="s">
        <v>13</v>
      </c>
      <c r="D488" s="186" t="s">
        <v>81</v>
      </c>
      <c r="E488" s="168"/>
      <c r="F488" s="168"/>
      <c r="G488" s="88"/>
      <c r="H488" s="88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  <c r="BI488" s="175"/>
      <c r="BJ488" s="175"/>
      <c r="BK488" s="175"/>
      <c r="BL488" s="175"/>
      <c r="BM488" s="175"/>
      <c r="BN488" s="175"/>
      <c r="BO488" s="175"/>
      <c r="BP488" s="175"/>
      <c r="BQ488" s="175"/>
      <c r="BR488" s="175"/>
      <c r="BS488" s="175"/>
      <c r="BT488" s="175"/>
    </row>
    <row r="489" spans="1:72" s="174" customFormat="1" ht="11.4">
      <c r="B489" s="224"/>
      <c r="C489" s="224"/>
      <c r="D489" s="268"/>
      <c r="E489" s="224"/>
      <c r="F489" s="224"/>
      <c r="G489" s="361"/>
      <c r="H489" s="361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  <c r="AZ489" s="175"/>
      <c r="BA489" s="175"/>
      <c r="BB489" s="175"/>
      <c r="BC489" s="175"/>
      <c r="BD489" s="175"/>
      <c r="BE489" s="175"/>
      <c r="BF489" s="175"/>
      <c r="BG489" s="175"/>
      <c r="BH489" s="175"/>
      <c r="BI489" s="175"/>
      <c r="BJ489" s="175"/>
      <c r="BK489" s="175"/>
      <c r="BL489" s="175"/>
      <c r="BM489" s="175"/>
      <c r="BN489" s="175"/>
      <c r="BO489" s="175"/>
      <c r="BP489" s="175"/>
      <c r="BQ489" s="175"/>
      <c r="BR489" s="175"/>
      <c r="BS489" s="175"/>
      <c r="BT489" s="175"/>
    </row>
    <row r="490" spans="1:72" s="2" customFormat="1" ht="13.2">
      <c r="B490" s="266" t="s">
        <v>490</v>
      </c>
      <c r="C490" s="287"/>
      <c r="D490" s="267" t="s">
        <v>479</v>
      </c>
      <c r="E490" s="380"/>
      <c r="F490" s="386"/>
      <c r="G490" s="419"/>
      <c r="H490" s="419"/>
      <c r="I490" s="177"/>
      <c r="J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178"/>
      <c r="AD490" s="178"/>
      <c r="AE490" s="178"/>
      <c r="AF490" s="178"/>
      <c r="AG490" s="178"/>
      <c r="AH490" s="178"/>
      <c r="AI490" s="178"/>
      <c r="AJ490" s="178"/>
      <c r="AK490" s="178"/>
      <c r="AL490" s="178"/>
      <c r="AM490" s="178"/>
      <c r="AN490" s="178"/>
      <c r="AO490" s="178"/>
      <c r="AP490" s="178"/>
      <c r="AQ490" s="178"/>
      <c r="AR490" s="178"/>
      <c r="AS490" s="178"/>
      <c r="AT490" s="178"/>
      <c r="AU490" s="178"/>
      <c r="AV490" s="178"/>
      <c r="AW490" s="178"/>
      <c r="AX490" s="178"/>
      <c r="AY490" s="178"/>
      <c r="AZ490" s="178"/>
      <c r="BA490" s="178"/>
      <c r="BB490" s="178"/>
      <c r="BC490" s="178"/>
      <c r="BD490" s="178"/>
      <c r="BE490" s="178"/>
      <c r="BF490" s="178"/>
      <c r="BG490" s="178"/>
      <c r="BH490" s="178"/>
      <c r="BI490" s="178"/>
      <c r="BJ490" s="178"/>
      <c r="BK490" s="178"/>
      <c r="BL490" s="178"/>
      <c r="BM490" s="178"/>
      <c r="BN490" s="178"/>
      <c r="BO490" s="178"/>
      <c r="BP490" s="178"/>
      <c r="BQ490" s="178"/>
      <c r="BR490" s="178"/>
      <c r="BS490" s="178"/>
      <c r="BT490" s="178"/>
    </row>
    <row r="491" spans="1:72" s="1" customFormat="1" ht="13.8">
      <c r="B491" s="387"/>
      <c r="C491" s="287"/>
      <c r="D491" s="380"/>
      <c r="E491" s="380"/>
      <c r="F491" s="386"/>
      <c r="G491" s="419"/>
      <c r="H491" s="419"/>
      <c r="I491" s="177"/>
      <c r="J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  <c r="AS491" s="180"/>
      <c r="AT491" s="180"/>
      <c r="AU491" s="180"/>
      <c r="AV491" s="180"/>
      <c r="AW491" s="180"/>
      <c r="AX491" s="180"/>
      <c r="AY491" s="180"/>
      <c r="AZ491" s="180"/>
      <c r="BA491" s="180"/>
      <c r="BB491" s="180"/>
      <c r="BC491" s="180"/>
      <c r="BD491" s="180"/>
      <c r="BE491" s="180"/>
      <c r="BF491" s="180"/>
      <c r="BG491" s="180"/>
      <c r="BH491" s="180"/>
      <c r="BI491" s="180"/>
      <c r="BJ491" s="180"/>
      <c r="BK491" s="180"/>
      <c r="BL491" s="180"/>
      <c r="BM491" s="180"/>
      <c r="BN491" s="180"/>
      <c r="BO491" s="180"/>
      <c r="BP491" s="180"/>
      <c r="BQ491" s="180"/>
      <c r="BR491" s="180"/>
      <c r="BS491" s="180"/>
      <c r="BT491" s="180"/>
    </row>
    <row r="492" spans="1:72" s="1" customFormat="1" ht="13.8">
      <c r="B492" s="387"/>
      <c r="C492" s="287"/>
      <c r="D492" s="267" t="s">
        <v>480</v>
      </c>
      <c r="E492" s="380"/>
      <c r="F492" s="386"/>
      <c r="G492" s="419"/>
      <c r="H492" s="419"/>
      <c r="I492" s="177"/>
      <c r="J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  <c r="AS492" s="180"/>
      <c r="AT492" s="180"/>
      <c r="AU492" s="180"/>
      <c r="AV492" s="180"/>
      <c r="AW492" s="180"/>
      <c r="AX492" s="180"/>
      <c r="AY492" s="180"/>
      <c r="AZ492" s="180"/>
      <c r="BA492" s="180"/>
      <c r="BB492" s="180"/>
      <c r="BC492" s="180"/>
      <c r="BD492" s="180"/>
      <c r="BE492" s="180"/>
      <c r="BF492" s="180"/>
      <c r="BG492" s="180"/>
      <c r="BH492" s="180"/>
      <c r="BI492" s="180"/>
      <c r="BJ492" s="180"/>
      <c r="BK492" s="180"/>
      <c r="BL492" s="180"/>
      <c r="BM492" s="180"/>
      <c r="BN492" s="180"/>
      <c r="BO492" s="180"/>
      <c r="BP492" s="180"/>
      <c r="BQ492" s="180"/>
      <c r="BR492" s="180"/>
      <c r="BS492" s="180"/>
      <c r="BT492" s="180"/>
    </row>
    <row r="493" spans="1:72" s="174" customFormat="1" ht="13.2">
      <c r="A493" s="174">
        <v>1273</v>
      </c>
      <c r="B493" s="387"/>
      <c r="C493" s="287"/>
      <c r="D493" s="380"/>
      <c r="E493" s="380"/>
      <c r="F493" s="386"/>
      <c r="G493" s="419"/>
      <c r="H493" s="419"/>
      <c r="I493" s="177"/>
      <c r="J493" s="175"/>
      <c r="K493" s="178"/>
      <c r="L493" s="178"/>
      <c r="M493" s="178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  <c r="AZ493" s="175"/>
      <c r="BA493" s="175"/>
      <c r="BB493" s="175"/>
      <c r="BC493" s="175"/>
      <c r="BD493" s="175"/>
      <c r="BE493" s="175"/>
      <c r="BF493" s="175"/>
      <c r="BG493" s="175"/>
      <c r="BH493" s="175"/>
      <c r="BI493" s="175"/>
      <c r="BJ493" s="175"/>
      <c r="BK493" s="175"/>
      <c r="BL493" s="175"/>
      <c r="BM493" s="175"/>
      <c r="BN493" s="175"/>
      <c r="BO493" s="175"/>
      <c r="BP493" s="175"/>
      <c r="BQ493" s="175"/>
      <c r="BR493" s="175"/>
      <c r="BS493" s="175"/>
      <c r="BT493" s="175"/>
    </row>
    <row r="494" spans="1:72" s="174" customFormat="1" ht="13.8">
      <c r="B494" s="387" t="s">
        <v>241</v>
      </c>
      <c r="C494" s="287"/>
      <c r="D494" s="267" t="s">
        <v>480</v>
      </c>
      <c r="E494" s="380"/>
      <c r="F494" s="386"/>
      <c r="G494" s="492"/>
      <c r="H494" s="419"/>
      <c r="I494" s="177"/>
      <c r="J494" s="175"/>
      <c r="K494" s="300"/>
      <c r="M494" s="180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  <c r="AZ494" s="175"/>
      <c r="BA494" s="175"/>
      <c r="BB494" s="175"/>
      <c r="BC494" s="175"/>
      <c r="BD494" s="175"/>
      <c r="BE494" s="175"/>
      <c r="BF494" s="175"/>
      <c r="BG494" s="175"/>
      <c r="BH494" s="175"/>
      <c r="BI494" s="175"/>
      <c r="BJ494" s="175"/>
      <c r="BK494" s="175"/>
      <c r="BL494" s="175"/>
      <c r="BM494" s="175"/>
      <c r="BN494" s="175"/>
      <c r="BO494" s="175"/>
      <c r="BP494" s="175"/>
      <c r="BQ494" s="175"/>
      <c r="BR494" s="175"/>
      <c r="BS494" s="175"/>
      <c r="BT494" s="175"/>
    </row>
    <row r="495" spans="1:72" s="174" customFormat="1" ht="12" customHeight="1">
      <c r="B495" s="387"/>
      <c r="C495" s="287"/>
      <c r="D495" s="380"/>
      <c r="E495" s="380"/>
      <c r="F495" s="393"/>
      <c r="G495" s="501"/>
      <c r="H495" s="419"/>
      <c r="I495" s="177"/>
      <c r="J495" s="175"/>
      <c r="K495" s="301"/>
      <c r="M495" s="180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  <c r="AW495" s="175"/>
      <c r="AX495" s="175"/>
      <c r="AY495" s="175"/>
      <c r="AZ495" s="175"/>
      <c r="BA495" s="175"/>
      <c r="BB495" s="175"/>
      <c r="BC495" s="175"/>
      <c r="BD495" s="175"/>
      <c r="BE495" s="175"/>
      <c r="BF495" s="175"/>
      <c r="BG495" s="175"/>
      <c r="BH495" s="175"/>
      <c r="BI495" s="175"/>
      <c r="BJ495" s="175"/>
      <c r="BK495" s="175"/>
      <c r="BL495" s="175"/>
      <c r="BM495" s="175"/>
      <c r="BN495" s="175"/>
      <c r="BO495" s="175"/>
      <c r="BP495" s="175"/>
      <c r="BQ495" s="175"/>
      <c r="BR495" s="175"/>
      <c r="BS495" s="175"/>
      <c r="BT495" s="175"/>
    </row>
    <row r="496" spans="1:72" s="174" customFormat="1" ht="12" customHeight="1">
      <c r="B496" s="266" t="s">
        <v>242</v>
      </c>
      <c r="C496" s="287"/>
      <c r="D496" s="379" t="s">
        <v>481</v>
      </c>
      <c r="E496" s="269" t="s">
        <v>42</v>
      </c>
      <c r="F496" s="393">
        <v>2944</v>
      </c>
      <c r="G496" s="496"/>
      <c r="H496" s="480">
        <f>F496*G496</f>
        <v>0</v>
      </c>
      <c r="I496" s="177"/>
      <c r="J496" s="175"/>
      <c r="K496" s="290"/>
      <c r="L496" s="290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</row>
    <row r="497" spans="2:72" s="174" customFormat="1" ht="12" customHeight="1">
      <c r="B497" s="387"/>
      <c r="C497" s="287"/>
      <c r="D497" s="267"/>
      <c r="E497" s="269"/>
      <c r="F497" s="393"/>
      <c r="G497" s="496"/>
      <c r="H497" s="418"/>
      <c r="I497" s="177"/>
      <c r="J497" s="175"/>
      <c r="K497" s="175"/>
      <c r="L497" s="290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  <c r="AW497" s="175"/>
      <c r="AX497" s="175"/>
      <c r="AY497" s="175"/>
      <c r="AZ497" s="175"/>
      <c r="BA497" s="175"/>
      <c r="BB497" s="175"/>
      <c r="BC497" s="175"/>
      <c r="BD497" s="175"/>
      <c r="BE497" s="175"/>
      <c r="BF497" s="175"/>
      <c r="BG497" s="175"/>
      <c r="BH497" s="175"/>
      <c r="BI497" s="175"/>
      <c r="BJ497" s="175"/>
      <c r="BK497" s="175"/>
      <c r="BL497" s="175"/>
      <c r="BM497" s="175"/>
      <c r="BN497" s="175"/>
      <c r="BO497" s="175"/>
      <c r="BP497" s="175"/>
      <c r="BQ497" s="175"/>
      <c r="BR497" s="175"/>
      <c r="BS497" s="175"/>
      <c r="BT497" s="175"/>
    </row>
    <row r="498" spans="2:72" s="174" customFormat="1" ht="12" customHeight="1">
      <c r="B498" s="266"/>
      <c r="C498" s="287"/>
      <c r="D498" s="267" t="s">
        <v>207</v>
      </c>
      <c r="E498" s="269" t="s">
        <v>472</v>
      </c>
      <c r="F498" s="393">
        <v>4206</v>
      </c>
      <c r="G498" s="496"/>
      <c r="H498" s="480">
        <f>F498*G498</f>
        <v>0</v>
      </c>
      <c r="I498" s="177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  <c r="AW498" s="175"/>
      <c r="AX498" s="175"/>
      <c r="AY498" s="175"/>
      <c r="AZ498" s="175"/>
      <c r="BA498" s="175"/>
      <c r="BB498" s="175"/>
      <c r="BC498" s="175"/>
      <c r="BD498" s="175"/>
      <c r="BE498" s="175"/>
      <c r="BF498" s="175"/>
      <c r="BG498" s="175"/>
      <c r="BH498" s="175"/>
      <c r="BI498" s="175"/>
      <c r="BJ498" s="175"/>
      <c r="BK498" s="175"/>
      <c r="BL498" s="175"/>
      <c r="BM498" s="175"/>
      <c r="BN498" s="175"/>
      <c r="BO498" s="175"/>
      <c r="BP498" s="175"/>
      <c r="BQ498" s="175"/>
      <c r="BR498" s="175"/>
      <c r="BS498" s="175"/>
      <c r="BT498" s="175"/>
    </row>
    <row r="499" spans="2:72" s="174" customFormat="1" ht="13.2">
      <c r="B499" s="387"/>
      <c r="C499" s="287"/>
      <c r="D499" s="380"/>
      <c r="E499" s="380"/>
      <c r="F499" s="393"/>
      <c r="G499" s="497"/>
      <c r="H499" s="419"/>
      <c r="I499" s="177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</row>
    <row r="500" spans="2:72" s="174" customFormat="1" ht="13.2">
      <c r="B500" s="387" t="s">
        <v>243</v>
      </c>
      <c r="C500" s="287"/>
      <c r="D500" s="267" t="s">
        <v>209</v>
      </c>
      <c r="E500" s="380"/>
      <c r="F500" s="393"/>
      <c r="G500" s="497"/>
      <c r="H500" s="419"/>
      <c r="I500" s="177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  <c r="AW500" s="175"/>
      <c r="AX500" s="175"/>
      <c r="AY500" s="175"/>
      <c r="AZ500" s="175"/>
      <c r="BA500" s="175"/>
      <c r="BB500" s="175"/>
      <c r="BC500" s="175"/>
      <c r="BD500" s="175"/>
      <c r="BE500" s="175"/>
      <c r="BF500" s="175"/>
      <c r="BG500" s="175"/>
      <c r="BH500" s="175"/>
      <c r="BI500" s="175"/>
      <c r="BJ500" s="175"/>
      <c r="BK500" s="175"/>
      <c r="BL500" s="175"/>
      <c r="BM500" s="175"/>
    </row>
    <row r="501" spans="2:72" s="174" customFormat="1" ht="12" customHeight="1">
      <c r="B501" s="387"/>
      <c r="C501" s="47"/>
      <c r="D501" s="380"/>
      <c r="E501" s="380"/>
      <c r="F501" s="393"/>
      <c r="G501" s="497"/>
      <c r="H501" s="419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  <c r="AW501" s="175"/>
      <c r="AX501" s="175"/>
      <c r="AY501" s="175"/>
      <c r="AZ501" s="175"/>
      <c r="BA501" s="175"/>
      <c r="BB501" s="175"/>
      <c r="BC501" s="175"/>
      <c r="BD501" s="175"/>
      <c r="BE501" s="175"/>
      <c r="BF501" s="175"/>
      <c r="BG501" s="175"/>
      <c r="BH501" s="175"/>
      <c r="BI501" s="175"/>
      <c r="BJ501" s="175"/>
      <c r="BK501" s="175"/>
      <c r="BL501" s="175"/>
      <c r="BM501" s="175"/>
    </row>
    <row r="502" spans="2:72" s="174" customFormat="1" ht="13.2">
      <c r="B502" s="266"/>
      <c r="C502" s="287"/>
      <c r="D502" s="267" t="s">
        <v>482</v>
      </c>
      <c r="E502" s="269" t="s">
        <v>127</v>
      </c>
      <c r="F502" s="393">
        <v>14</v>
      </c>
      <c r="G502" s="497"/>
      <c r="H502" s="480">
        <f>F502*G502</f>
        <v>0</v>
      </c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  <c r="AW502" s="175"/>
      <c r="AX502" s="175"/>
      <c r="AY502" s="175"/>
      <c r="AZ502" s="175"/>
      <c r="BA502" s="175"/>
      <c r="BB502" s="175"/>
      <c r="BC502" s="175"/>
      <c r="BD502" s="175"/>
      <c r="BE502" s="175"/>
      <c r="BF502" s="175"/>
      <c r="BG502" s="175"/>
      <c r="BH502" s="175"/>
      <c r="BI502" s="175"/>
      <c r="BJ502" s="175"/>
      <c r="BK502" s="175"/>
      <c r="BL502" s="175"/>
      <c r="BM502" s="175"/>
    </row>
    <row r="503" spans="2:72" s="174" customFormat="1" ht="12" customHeight="1">
      <c r="B503" s="387"/>
      <c r="C503" s="287"/>
      <c r="D503" s="380"/>
      <c r="E503" s="380"/>
      <c r="F503" s="393"/>
      <c r="G503" s="497"/>
      <c r="H503" s="419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  <c r="AW503" s="175"/>
      <c r="AX503" s="175"/>
      <c r="AY503" s="175"/>
      <c r="AZ503" s="175"/>
      <c r="BA503" s="175"/>
      <c r="BB503" s="175"/>
      <c r="BC503" s="175"/>
      <c r="BD503" s="175"/>
      <c r="BE503" s="175"/>
      <c r="BF503" s="175"/>
      <c r="BG503" s="175"/>
      <c r="BH503" s="175"/>
      <c r="BI503" s="175"/>
      <c r="BJ503" s="175"/>
      <c r="BK503" s="175"/>
      <c r="BL503" s="175"/>
      <c r="BM503" s="175"/>
    </row>
    <row r="504" spans="2:72" s="174" customFormat="1" ht="12" customHeight="1">
      <c r="B504" s="266"/>
      <c r="C504" s="287"/>
      <c r="D504" s="267" t="s">
        <v>210</v>
      </c>
      <c r="E504" s="380"/>
      <c r="F504" s="393"/>
      <c r="G504" s="497"/>
      <c r="H504" s="419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5"/>
      <c r="BB504" s="175"/>
      <c r="BC504" s="175"/>
      <c r="BD504" s="175"/>
      <c r="BE504" s="175"/>
      <c r="BF504" s="175"/>
      <c r="BG504" s="175"/>
      <c r="BH504" s="175"/>
      <c r="BI504" s="175"/>
      <c r="BJ504" s="175"/>
      <c r="BK504" s="175"/>
      <c r="BL504" s="175"/>
      <c r="BM504" s="175"/>
    </row>
    <row r="505" spans="2:72" s="174" customFormat="1" ht="12" customHeight="1">
      <c r="B505" s="387"/>
      <c r="C505" s="47"/>
      <c r="D505" s="380"/>
      <c r="E505" s="380"/>
      <c r="F505" s="393"/>
      <c r="G505" s="497"/>
      <c r="H505" s="419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  <c r="BI505" s="175"/>
      <c r="BJ505" s="175"/>
      <c r="BK505" s="175"/>
      <c r="BL505" s="175"/>
      <c r="BM505" s="175"/>
    </row>
    <row r="506" spans="2:72" s="174" customFormat="1" ht="11.4">
      <c r="B506" s="266"/>
      <c r="C506" s="47"/>
      <c r="D506" s="267" t="s">
        <v>483</v>
      </c>
      <c r="E506" s="269" t="s">
        <v>127</v>
      </c>
      <c r="F506" s="393">
        <v>4</v>
      </c>
      <c r="G506" s="497"/>
      <c r="H506" s="480">
        <f>F506*G506</f>
        <v>0</v>
      </c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  <c r="BI506" s="175"/>
      <c r="BJ506" s="175"/>
      <c r="BK506" s="175"/>
      <c r="BL506" s="175"/>
      <c r="BM506" s="175"/>
    </row>
    <row r="507" spans="2:72" s="174" customFormat="1" ht="12" customHeight="1">
      <c r="B507" s="387"/>
      <c r="C507" s="47"/>
      <c r="D507" s="380"/>
      <c r="E507" s="380"/>
      <c r="F507" s="393"/>
      <c r="G507" s="497"/>
      <c r="H507" s="419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  <c r="AZ507" s="175"/>
      <c r="BA507" s="175"/>
      <c r="BB507" s="175"/>
      <c r="BC507" s="175"/>
      <c r="BD507" s="175"/>
      <c r="BE507" s="175"/>
      <c r="BF507" s="175"/>
      <c r="BG507" s="175"/>
      <c r="BH507" s="175"/>
      <c r="BI507" s="175"/>
      <c r="BJ507" s="175"/>
      <c r="BK507" s="175"/>
      <c r="BL507" s="175"/>
      <c r="BM507" s="175"/>
    </row>
    <row r="508" spans="2:72" s="174" customFormat="1" ht="12" customHeight="1">
      <c r="B508" s="387"/>
      <c r="C508" s="47"/>
      <c r="D508" s="267" t="s">
        <v>211</v>
      </c>
      <c r="E508" s="269" t="s">
        <v>127</v>
      </c>
      <c r="F508" s="393">
        <v>4</v>
      </c>
      <c r="G508" s="497"/>
      <c r="H508" s="480">
        <f>F508*G508</f>
        <v>0</v>
      </c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  <c r="AZ508" s="175"/>
      <c r="BA508" s="175"/>
      <c r="BB508" s="175"/>
      <c r="BC508" s="175"/>
      <c r="BD508" s="175"/>
      <c r="BE508" s="175"/>
      <c r="BF508" s="175"/>
      <c r="BG508" s="175"/>
      <c r="BH508" s="175"/>
      <c r="BI508" s="175"/>
      <c r="BJ508" s="175"/>
      <c r="BK508" s="175"/>
      <c r="BL508" s="175"/>
      <c r="BM508" s="175"/>
    </row>
    <row r="509" spans="2:72" s="174" customFormat="1" ht="11.4">
      <c r="B509" s="47"/>
      <c r="C509" s="47"/>
      <c r="D509" s="380"/>
      <c r="E509" s="380"/>
      <c r="F509" s="393"/>
      <c r="G509" s="497"/>
      <c r="H509" s="419"/>
      <c r="I509" s="175"/>
      <c r="J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  <c r="AW509" s="175"/>
      <c r="AX509" s="175"/>
      <c r="AY509" s="175"/>
      <c r="AZ509" s="175"/>
      <c r="BA509" s="175"/>
      <c r="BB509" s="175"/>
      <c r="BC509" s="175"/>
      <c r="BD509" s="175"/>
      <c r="BE509" s="175"/>
      <c r="BF509" s="175"/>
      <c r="BG509" s="175"/>
      <c r="BH509" s="175"/>
      <c r="BI509" s="175"/>
      <c r="BJ509" s="175"/>
      <c r="BK509" s="175"/>
      <c r="BL509" s="175"/>
      <c r="BM509" s="175"/>
    </row>
    <row r="510" spans="2:72" s="174" customFormat="1" ht="12" customHeight="1">
      <c r="B510" s="121" t="s">
        <v>491</v>
      </c>
      <c r="C510" s="47"/>
      <c r="D510" s="267" t="s">
        <v>484</v>
      </c>
      <c r="E510" s="269" t="s">
        <v>127</v>
      </c>
      <c r="F510" s="393">
        <v>4</v>
      </c>
      <c r="G510" s="497"/>
      <c r="H510" s="480">
        <f>F510*G510</f>
        <v>0</v>
      </c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5"/>
      <c r="BB510" s="175"/>
      <c r="BC510" s="175"/>
      <c r="BD510" s="175"/>
      <c r="BE510" s="175"/>
      <c r="BF510" s="175"/>
      <c r="BG510" s="175"/>
      <c r="BH510" s="175"/>
      <c r="BI510" s="175"/>
      <c r="BJ510" s="175"/>
      <c r="BK510" s="175"/>
      <c r="BL510" s="175"/>
      <c r="BM510" s="175"/>
      <c r="BN510" s="175"/>
      <c r="BO510" s="175"/>
      <c r="BP510" s="175"/>
      <c r="BQ510" s="175"/>
      <c r="BR510" s="175"/>
      <c r="BS510" s="175"/>
      <c r="BT510" s="175"/>
    </row>
    <row r="511" spans="2:72" s="174" customFormat="1" ht="12" customHeight="1">
      <c r="B511" s="121"/>
      <c r="C511" s="47"/>
      <c r="D511" s="380"/>
      <c r="E511" s="380"/>
      <c r="F511" s="393"/>
      <c r="G511" s="497"/>
      <c r="H511" s="419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5"/>
      <c r="BB511" s="175"/>
      <c r="BC511" s="175"/>
      <c r="BD511" s="175"/>
      <c r="BE511" s="175"/>
      <c r="BF511" s="175"/>
      <c r="BG511" s="175"/>
      <c r="BH511" s="175"/>
      <c r="BI511" s="175"/>
      <c r="BJ511" s="175"/>
      <c r="BK511" s="175"/>
      <c r="BL511" s="175"/>
      <c r="BM511" s="175"/>
      <c r="BN511" s="175"/>
      <c r="BO511" s="175"/>
      <c r="BP511" s="175"/>
      <c r="BQ511" s="175"/>
      <c r="BR511" s="175"/>
      <c r="BS511" s="175"/>
      <c r="BT511" s="175"/>
    </row>
    <row r="512" spans="2:72" s="174" customFormat="1" ht="12" customHeight="1">
      <c r="B512" s="121" t="s">
        <v>492</v>
      </c>
      <c r="C512" s="47"/>
      <c r="D512" s="267" t="s">
        <v>485</v>
      </c>
      <c r="E512" s="269" t="s">
        <v>127</v>
      </c>
      <c r="F512" s="393">
        <v>4</v>
      </c>
      <c r="G512" s="497"/>
      <c r="H512" s="480">
        <f>F512*G512</f>
        <v>0</v>
      </c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  <c r="AZ512" s="175"/>
      <c r="BA512" s="175"/>
      <c r="BB512" s="175"/>
      <c r="BC512" s="175"/>
      <c r="BD512" s="175"/>
      <c r="BE512" s="175"/>
      <c r="BF512" s="175"/>
      <c r="BG512" s="175"/>
      <c r="BH512" s="175"/>
      <c r="BI512" s="175"/>
      <c r="BJ512" s="175"/>
      <c r="BK512" s="175"/>
      <c r="BL512" s="175"/>
      <c r="BM512" s="175"/>
      <c r="BN512" s="175"/>
      <c r="BO512" s="175"/>
      <c r="BP512" s="175"/>
      <c r="BQ512" s="175"/>
      <c r="BR512" s="175"/>
      <c r="BS512" s="175"/>
      <c r="BT512" s="175"/>
    </row>
    <row r="513" spans="2:72" s="174" customFormat="1" ht="12" customHeight="1">
      <c r="B513" s="121"/>
      <c r="C513" s="47"/>
      <c r="D513" s="380"/>
      <c r="E513" s="380"/>
      <c r="F513" s="393"/>
      <c r="G513" s="497"/>
      <c r="H513" s="419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  <c r="BC513" s="175"/>
      <c r="BD513" s="175"/>
      <c r="BE513" s="175"/>
      <c r="BF513" s="175"/>
      <c r="BG513" s="175"/>
      <c r="BH513" s="175"/>
      <c r="BI513" s="175"/>
      <c r="BJ513" s="175"/>
      <c r="BK513" s="175"/>
      <c r="BL513" s="175"/>
      <c r="BM513" s="175"/>
      <c r="BN513" s="175"/>
      <c r="BO513" s="175"/>
      <c r="BP513" s="175"/>
      <c r="BQ513" s="175"/>
      <c r="BR513" s="175"/>
      <c r="BS513" s="175"/>
      <c r="BT513" s="175"/>
    </row>
    <row r="514" spans="2:72" s="174" customFormat="1" ht="12" customHeight="1">
      <c r="B514" s="121" t="s">
        <v>493</v>
      </c>
      <c r="C514" s="47"/>
      <c r="D514" s="267" t="s">
        <v>486</v>
      </c>
      <c r="E514" s="269" t="s">
        <v>44</v>
      </c>
      <c r="F514" s="393">
        <v>4</v>
      </c>
      <c r="G514" s="497"/>
      <c r="H514" s="480">
        <f>F514*G514</f>
        <v>0</v>
      </c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  <c r="AW514" s="175"/>
      <c r="AX514" s="175"/>
      <c r="AY514" s="175"/>
      <c r="AZ514" s="175"/>
      <c r="BA514" s="175"/>
      <c r="BB514" s="175"/>
      <c r="BC514" s="175"/>
      <c r="BD514" s="175"/>
      <c r="BE514" s="175"/>
      <c r="BF514" s="175"/>
      <c r="BG514" s="175"/>
      <c r="BH514" s="175"/>
      <c r="BI514" s="175"/>
      <c r="BJ514" s="175"/>
      <c r="BK514" s="175"/>
      <c r="BL514" s="175"/>
      <c r="BM514" s="175"/>
      <c r="BN514" s="175"/>
      <c r="BO514" s="175"/>
      <c r="BP514" s="175"/>
      <c r="BQ514" s="175"/>
      <c r="BR514" s="175"/>
      <c r="BS514" s="175"/>
      <c r="BT514" s="175"/>
    </row>
    <row r="515" spans="2:72" s="174" customFormat="1" ht="12" customHeight="1">
      <c r="B515" s="121"/>
      <c r="C515" s="47"/>
      <c r="D515" s="380"/>
      <c r="E515" s="380"/>
      <c r="F515" s="393"/>
      <c r="G515" s="497"/>
      <c r="H515" s="419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  <c r="BC515" s="175"/>
      <c r="BD515" s="175"/>
      <c r="BE515" s="175"/>
      <c r="BF515" s="175"/>
      <c r="BG515" s="175"/>
      <c r="BH515" s="175"/>
      <c r="BI515" s="175"/>
      <c r="BJ515" s="175"/>
      <c r="BK515" s="175"/>
      <c r="BL515" s="175"/>
      <c r="BM515" s="175"/>
      <c r="BN515" s="175"/>
      <c r="BO515" s="175"/>
      <c r="BP515" s="175"/>
      <c r="BQ515" s="175"/>
      <c r="BR515" s="175"/>
      <c r="BS515" s="175"/>
      <c r="BT515" s="175"/>
    </row>
    <row r="516" spans="2:72" s="174" customFormat="1" ht="22.8">
      <c r="B516" s="121" t="s">
        <v>494</v>
      </c>
      <c r="C516" s="47"/>
      <c r="D516" s="267" t="s">
        <v>487</v>
      </c>
      <c r="E516" s="269" t="s">
        <v>472</v>
      </c>
      <c r="F516" s="393">
        <v>210</v>
      </c>
      <c r="G516" s="497"/>
      <c r="H516" s="480">
        <f>F516*G516</f>
        <v>0</v>
      </c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  <c r="BC516" s="175"/>
      <c r="BD516" s="175"/>
      <c r="BE516" s="175"/>
      <c r="BF516" s="175"/>
      <c r="BG516" s="175"/>
      <c r="BH516" s="175"/>
      <c r="BI516" s="175"/>
      <c r="BJ516" s="175"/>
      <c r="BK516" s="175"/>
      <c r="BL516" s="175"/>
      <c r="BM516" s="175"/>
      <c r="BN516" s="175"/>
      <c r="BO516" s="175"/>
      <c r="BP516" s="175"/>
      <c r="BQ516" s="175"/>
      <c r="BR516" s="175"/>
      <c r="BS516" s="175"/>
      <c r="BT516" s="175"/>
    </row>
    <row r="517" spans="2:72" s="174" customFormat="1" ht="12" customHeight="1">
      <c r="B517" s="47"/>
      <c r="C517" s="47"/>
      <c r="D517" s="380"/>
      <c r="E517" s="380"/>
      <c r="F517" s="393"/>
      <c r="G517" s="497"/>
      <c r="H517" s="419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  <c r="AW517" s="175"/>
      <c r="AX517" s="175"/>
      <c r="AY517" s="175"/>
      <c r="AZ517" s="175"/>
      <c r="BA517" s="175"/>
      <c r="BB517" s="175"/>
      <c r="BC517" s="175"/>
      <c r="BD517" s="175"/>
      <c r="BE517" s="175"/>
      <c r="BF517" s="175"/>
      <c r="BG517" s="175"/>
      <c r="BH517" s="175"/>
      <c r="BI517" s="175"/>
      <c r="BJ517" s="175"/>
      <c r="BK517" s="175"/>
      <c r="BL517" s="175"/>
      <c r="BM517" s="175"/>
      <c r="BN517" s="175"/>
      <c r="BO517" s="175"/>
      <c r="BP517" s="175"/>
      <c r="BQ517" s="175"/>
      <c r="BR517" s="175"/>
      <c r="BS517" s="175"/>
      <c r="BT517" s="175"/>
    </row>
    <row r="518" spans="2:72" s="174" customFormat="1" ht="11.4">
      <c r="B518" s="47"/>
      <c r="C518" s="47"/>
      <c r="D518" s="267" t="s">
        <v>488</v>
      </c>
      <c r="E518" s="269" t="s">
        <v>127</v>
      </c>
      <c r="F518" s="393">
        <v>14</v>
      </c>
      <c r="G518" s="497"/>
      <c r="H518" s="480">
        <f>F518*G518</f>
        <v>0</v>
      </c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  <c r="AW518" s="175"/>
      <c r="AX518" s="175"/>
      <c r="AY518" s="175"/>
      <c r="AZ518" s="175"/>
      <c r="BA518" s="175"/>
      <c r="BB518" s="175"/>
      <c r="BC518" s="175"/>
      <c r="BD518" s="175"/>
      <c r="BE518" s="175"/>
      <c r="BF518" s="175"/>
      <c r="BG518" s="175"/>
      <c r="BH518" s="175"/>
      <c r="BI518" s="175"/>
      <c r="BJ518" s="175"/>
      <c r="BK518" s="175"/>
      <c r="BL518" s="175"/>
      <c r="BM518" s="175"/>
      <c r="BN518" s="175"/>
      <c r="BO518" s="175"/>
      <c r="BP518" s="175"/>
      <c r="BQ518" s="175"/>
      <c r="BR518" s="175"/>
      <c r="BS518" s="175"/>
      <c r="BT518" s="175"/>
    </row>
    <row r="519" spans="2:72" s="174" customFormat="1" ht="12" customHeight="1">
      <c r="B519" s="47"/>
      <c r="C519" s="47"/>
      <c r="D519" s="380"/>
      <c r="E519" s="380"/>
      <c r="F519" s="393"/>
      <c r="G519" s="497"/>
      <c r="H519" s="419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  <c r="AW519" s="175"/>
      <c r="AX519" s="175"/>
      <c r="AY519" s="175"/>
      <c r="AZ519" s="175"/>
      <c r="BA519" s="175"/>
      <c r="BB519" s="175"/>
      <c r="BC519" s="175"/>
      <c r="BD519" s="175"/>
      <c r="BE519" s="175"/>
      <c r="BF519" s="175"/>
      <c r="BG519" s="175"/>
      <c r="BH519" s="175"/>
      <c r="BI519" s="175"/>
      <c r="BJ519" s="175"/>
      <c r="BK519" s="175"/>
      <c r="BL519" s="175"/>
      <c r="BM519" s="175"/>
      <c r="BN519" s="175"/>
      <c r="BO519" s="175"/>
      <c r="BP519" s="175"/>
      <c r="BQ519" s="175"/>
      <c r="BR519" s="175"/>
      <c r="BS519" s="175"/>
      <c r="BT519" s="175"/>
    </row>
    <row r="520" spans="2:72" s="174" customFormat="1" ht="22.8">
      <c r="B520" s="47"/>
      <c r="C520" s="47"/>
      <c r="D520" s="380" t="s">
        <v>489</v>
      </c>
      <c r="E520" s="386" t="s">
        <v>72</v>
      </c>
      <c r="F520" s="393">
        <v>144</v>
      </c>
      <c r="G520" s="497"/>
      <c r="H520" s="480">
        <f>F520*G520</f>
        <v>0</v>
      </c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  <c r="AW520" s="175"/>
      <c r="AX520" s="175"/>
      <c r="AY520" s="175"/>
      <c r="AZ520" s="175"/>
      <c r="BA520" s="175"/>
      <c r="BB520" s="175"/>
      <c r="BC520" s="175"/>
      <c r="BD520" s="175"/>
      <c r="BE520" s="175"/>
      <c r="BF520" s="175"/>
      <c r="BG520" s="175"/>
      <c r="BH520" s="175"/>
      <c r="BI520" s="175"/>
      <c r="BJ520" s="175"/>
      <c r="BK520" s="175"/>
      <c r="BL520" s="175"/>
      <c r="BM520" s="175"/>
      <c r="BN520" s="175"/>
      <c r="BO520" s="175"/>
      <c r="BP520" s="175"/>
      <c r="BQ520" s="175"/>
      <c r="BR520" s="175"/>
      <c r="BS520" s="175"/>
      <c r="BT520" s="175"/>
    </row>
    <row r="521" spans="2:72" s="174" customFormat="1" ht="12" customHeight="1">
      <c r="B521" s="47"/>
      <c r="C521" s="47"/>
      <c r="D521" s="47"/>
      <c r="E521" s="47"/>
      <c r="F521" s="393"/>
      <c r="G521" s="52"/>
      <c r="H521" s="52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  <c r="BI521" s="175"/>
      <c r="BJ521" s="175"/>
      <c r="BK521" s="175"/>
      <c r="BL521" s="175"/>
      <c r="BM521" s="175"/>
      <c r="BN521" s="175"/>
      <c r="BO521" s="175"/>
      <c r="BP521" s="175"/>
      <c r="BQ521" s="175"/>
      <c r="BR521" s="175"/>
      <c r="BS521" s="175"/>
      <c r="BT521" s="175"/>
    </row>
    <row r="522" spans="2:72" s="174" customFormat="1" ht="12" customHeight="1">
      <c r="B522" s="47"/>
      <c r="C522" s="47"/>
      <c r="D522" s="47"/>
      <c r="E522" s="47"/>
      <c r="F522" s="47"/>
      <c r="G522" s="52"/>
      <c r="H522" s="52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  <c r="AZ522" s="175"/>
      <c r="BA522" s="175"/>
      <c r="BB522" s="175"/>
      <c r="BC522" s="175"/>
      <c r="BD522" s="175"/>
      <c r="BE522" s="175"/>
      <c r="BF522" s="175"/>
      <c r="BG522" s="175"/>
      <c r="BH522" s="175"/>
      <c r="BI522" s="175"/>
      <c r="BJ522" s="175"/>
      <c r="BK522" s="175"/>
      <c r="BL522" s="175"/>
      <c r="BM522" s="175"/>
      <c r="BN522" s="175"/>
      <c r="BO522" s="175"/>
      <c r="BP522" s="175"/>
      <c r="BQ522" s="175"/>
      <c r="BR522" s="175"/>
      <c r="BS522" s="175"/>
      <c r="BT522" s="175"/>
    </row>
    <row r="523" spans="2:72" s="174" customFormat="1" ht="12" customHeight="1">
      <c r="B523" s="47"/>
      <c r="C523" s="47"/>
      <c r="D523" s="47"/>
      <c r="E523" s="47"/>
      <c r="F523" s="47"/>
      <c r="G523" s="52"/>
      <c r="H523" s="52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  <c r="BC523" s="175"/>
      <c r="BD523" s="175"/>
      <c r="BE523" s="175"/>
      <c r="BF523" s="175"/>
      <c r="BG523" s="175"/>
      <c r="BH523" s="175"/>
      <c r="BI523" s="175"/>
      <c r="BJ523" s="175"/>
      <c r="BK523" s="175"/>
      <c r="BL523" s="175"/>
      <c r="BM523" s="175"/>
      <c r="BN523" s="175"/>
      <c r="BO523" s="175"/>
      <c r="BP523" s="175"/>
      <c r="BQ523" s="175"/>
      <c r="BR523" s="175"/>
      <c r="BS523" s="175"/>
      <c r="BT523" s="175"/>
    </row>
    <row r="524" spans="2:72" s="174" customFormat="1" ht="12" customHeight="1">
      <c r="B524" s="47"/>
      <c r="C524" s="47"/>
      <c r="D524" s="47"/>
      <c r="E524" s="47"/>
      <c r="F524" s="47"/>
      <c r="G524" s="52"/>
      <c r="H524" s="52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  <c r="BC524" s="175"/>
      <c r="BD524" s="175"/>
      <c r="BE524" s="175"/>
      <c r="BF524" s="175"/>
      <c r="BG524" s="175"/>
      <c r="BH524" s="175"/>
      <c r="BI524" s="175"/>
      <c r="BJ524" s="175"/>
      <c r="BK524" s="175"/>
      <c r="BL524" s="175"/>
      <c r="BM524" s="175"/>
      <c r="BN524" s="175"/>
      <c r="BO524" s="175"/>
      <c r="BP524" s="175"/>
      <c r="BQ524" s="175"/>
      <c r="BR524" s="175"/>
      <c r="BS524" s="175"/>
      <c r="BT524" s="175"/>
    </row>
    <row r="525" spans="2:72" s="174" customFormat="1" ht="12" customHeight="1">
      <c r="B525" s="47"/>
      <c r="C525" s="47"/>
      <c r="D525" s="47"/>
      <c r="E525" s="47"/>
      <c r="F525" s="47"/>
      <c r="G525" s="52"/>
      <c r="H525" s="52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  <c r="BC525" s="175"/>
      <c r="BD525" s="175"/>
      <c r="BE525" s="175"/>
      <c r="BF525" s="175"/>
      <c r="BG525" s="175"/>
      <c r="BH525" s="175"/>
      <c r="BI525" s="175"/>
      <c r="BJ525" s="175"/>
      <c r="BK525" s="175"/>
      <c r="BL525" s="175"/>
      <c r="BM525" s="175"/>
      <c r="BN525" s="175"/>
      <c r="BO525" s="175"/>
      <c r="BP525" s="175"/>
      <c r="BQ525" s="175"/>
      <c r="BR525" s="175"/>
      <c r="BS525" s="175"/>
      <c r="BT525" s="175"/>
    </row>
    <row r="526" spans="2:72" s="174" customFormat="1" ht="12" customHeight="1">
      <c r="B526" s="47"/>
      <c r="C526" s="47"/>
      <c r="D526" s="47"/>
      <c r="E526" s="47"/>
      <c r="F526" s="47"/>
      <c r="G526" s="52"/>
      <c r="H526" s="52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  <c r="AZ526" s="175"/>
      <c r="BA526" s="175"/>
      <c r="BB526" s="175"/>
      <c r="BC526" s="175"/>
      <c r="BD526" s="175"/>
      <c r="BE526" s="175"/>
      <c r="BF526" s="175"/>
      <c r="BG526" s="175"/>
      <c r="BH526" s="175"/>
      <c r="BI526" s="175"/>
      <c r="BJ526" s="175"/>
      <c r="BK526" s="175"/>
      <c r="BL526" s="175"/>
      <c r="BM526" s="175"/>
      <c r="BN526" s="175"/>
      <c r="BO526" s="175"/>
      <c r="BP526" s="175"/>
      <c r="BQ526" s="175"/>
      <c r="BR526" s="175"/>
      <c r="BS526" s="175"/>
      <c r="BT526" s="175"/>
    </row>
    <row r="527" spans="2:72" s="174" customFormat="1" ht="12" customHeight="1">
      <c r="B527" s="47"/>
      <c r="C527" s="47"/>
      <c r="D527" s="47"/>
      <c r="E527" s="47"/>
      <c r="F527" s="47"/>
      <c r="G527" s="52"/>
      <c r="H527" s="52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  <c r="AZ527" s="175"/>
      <c r="BA527" s="175"/>
      <c r="BB527" s="175"/>
      <c r="BC527" s="175"/>
      <c r="BD527" s="175"/>
      <c r="BE527" s="175"/>
      <c r="BF527" s="175"/>
      <c r="BG527" s="175"/>
      <c r="BH527" s="175"/>
      <c r="BI527" s="175"/>
      <c r="BJ527" s="175"/>
      <c r="BK527" s="175"/>
      <c r="BL527" s="175"/>
      <c r="BM527" s="175"/>
      <c r="BN527" s="175"/>
      <c r="BO527" s="175"/>
      <c r="BP527" s="175"/>
      <c r="BQ527" s="175"/>
      <c r="BR527" s="175"/>
      <c r="BS527" s="175"/>
      <c r="BT527" s="175"/>
    </row>
    <row r="528" spans="2:72" s="174" customFormat="1" ht="12" customHeight="1">
      <c r="B528" s="47"/>
      <c r="C528" s="47"/>
      <c r="D528" s="47"/>
      <c r="E528" s="47"/>
      <c r="F528" s="47"/>
      <c r="G528" s="52"/>
      <c r="H528" s="52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  <c r="AZ528" s="175"/>
      <c r="BA528" s="175"/>
      <c r="BB528" s="175"/>
      <c r="BC528" s="175"/>
      <c r="BD528" s="175"/>
      <c r="BE528" s="175"/>
      <c r="BF528" s="175"/>
      <c r="BG528" s="175"/>
      <c r="BH528" s="175"/>
      <c r="BI528" s="175"/>
      <c r="BJ528" s="175"/>
      <c r="BK528" s="175"/>
      <c r="BL528" s="175"/>
      <c r="BM528" s="175"/>
      <c r="BN528" s="175"/>
      <c r="BO528" s="175"/>
      <c r="BP528" s="175"/>
      <c r="BQ528" s="175"/>
      <c r="BR528" s="175"/>
      <c r="BS528" s="175"/>
      <c r="BT528" s="175"/>
    </row>
    <row r="529" spans="2:72" s="174" customFormat="1" ht="12" customHeight="1">
      <c r="B529" s="47"/>
      <c r="C529" s="47"/>
      <c r="D529" s="47"/>
      <c r="E529" s="47"/>
      <c r="F529" s="47"/>
      <c r="G529" s="52"/>
      <c r="H529" s="52"/>
      <c r="I529" s="178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  <c r="BI529" s="175"/>
      <c r="BJ529" s="175"/>
      <c r="BK529" s="175"/>
      <c r="BL529" s="175"/>
      <c r="BM529" s="175"/>
      <c r="BN529" s="175"/>
      <c r="BO529" s="175"/>
      <c r="BP529" s="175"/>
      <c r="BQ529" s="175"/>
      <c r="BR529" s="175"/>
      <c r="BS529" s="175"/>
      <c r="BT529" s="175"/>
    </row>
    <row r="530" spans="2:72" s="174" customFormat="1" ht="12" customHeight="1">
      <c r="B530" s="137"/>
      <c r="C530" s="137"/>
      <c r="D530" s="137"/>
      <c r="E530" s="137"/>
      <c r="F530" s="137"/>
      <c r="G530" s="76"/>
      <c r="H530" s="76"/>
      <c r="I530" s="180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  <c r="AZ530" s="175"/>
      <c r="BA530" s="175"/>
      <c r="BB530" s="175"/>
      <c r="BC530" s="175"/>
      <c r="BD530" s="175"/>
      <c r="BE530" s="175"/>
      <c r="BF530" s="175"/>
      <c r="BG530" s="175"/>
      <c r="BH530" s="175"/>
      <c r="BI530" s="175"/>
      <c r="BJ530" s="175"/>
      <c r="BK530" s="175"/>
      <c r="BL530" s="175"/>
      <c r="BM530" s="175"/>
      <c r="BN530" s="175"/>
      <c r="BO530" s="175"/>
      <c r="BP530" s="175"/>
      <c r="BQ530" s="175"/>
      <c r="BR530" s="175"/>
      <c r="BS530" s="175"/>
      <c r="BT530" s="175"/>
    </row>
    <row r="531" spans="2:72" s="174" customFormat="1" ht="12" customHeight="1">
      <c r="B531" s="138" t="s">
        <v>28</v>
      </c>
      <c r="C531" s="172"/>
      <c r="D531" s="173"/>
      <c r="E531" s="156"/>
      <c r="F531" s="142"/>
      <c r="G531" s="14"/>
      <c r="H531" s="7">
        <f>SUM(H488:H530)</f>
        <v>0</v>
      </c>
      <c r="I531" s="180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  <c r="AW531" s="175"/>
      <c r="AX531" s="175"/>
      <c r="AY531" s="175"/>
      <c r="AZ531" s="175"/>
      <c r="BA531" s="175"/>
      <c r="BB531" s="175"/>
      <c r="BC531" s="175"/>
      <c r="BD531" s="175"/>
      <c r="BE531" s="175"/>
      <c r="BF531" s="175"/>
      <c r="BG531" s="175"/>
      <c r="BH531" s="175"/>
      <c r="BI531" s="175"/>
      <c r="BJ531" s="175"/>
      <c r="BK531" s="175"/>
      <c r="BL531" s="175"/>
      <c r="BM531" s="175"/>
      <c r="BN531" s="175"/>
      <c r="BO531" s="175"/>
      <c r="BP531" s="175"/>
      <c r="BQ531" s="175"/>
      <c r="BR531" s="175"/>
      <c r="BS531" s="175"/>
      <c r="BT531" s="175"/>
    </row>
    <row r="532" spans="2:72" s="174" customFormat="1" ht="12" customHeight="1">
      <c r="B532" s="2"/>
      <c r="C532" s="2"/>
      <c r="D532" s="144">
        <v>409</v>
      </c>
      <c r="E532" s="147"/>
      <c r="F532" s="146"/>
      <c r="G532" s="147"/>
      <c r="H532" s="2"/>
      <c r="I532" s="178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  <c r="AW532" s="175"/>
      <c r="AX532" s="175"/>
      <c r="AY532" s="175"/>
      <c r="AZ532" s="175"/>
      <c r="BA532" s="175"/>
      <c r="BB532" s="175"/>
      <c r="BC532" s="175"/>
      <c r="BD532" s="175"/>
      <c r="BE532" s="175"/>
      <c r="BF532" s="175"/>
      <c r="BG532" s="175"/>
      <c r="BH532" s="175"/>
      <c r="BI532" s="175"/>
      <c r="BJ532" s="175"/>
      <c r="BK532" s="175"/>
      <c r="BL532" s="175"/>
      <c r="BM532" s="175"/>
      <c r="BN532" s="175"/>
      <c r="BO532" s="175"/>
      <c r="BP532" s="175"/>
      <c r="BQ532" s="175"/>
      <c r="BR532" s="175"/>
      <c r="BS532" s="175"/>
      <c r="BT532" s="175"/>
    </row>
    <row r="533" spans="2:72" s="174" customFormat="1" ht="12" customHeight="1">
      <c r="B533" s="148" t="s">
        <v>165</v>
      </c>
      <c r="C533" s="1"/>
      <c r="D533" s="1"/>
      <c r="E533" s="151"/>
      <c r="F533" s="150"/>
      <c r="G533" s="151"/>
      <c r="H533" s="1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  <c r="AW533" s="175"/>
      <c r="AX533" s="175"/>
      <c r="AY533" s="175"/>
      <c r="AZ533" s="175"/>
      <c r="BA533" s="175"/>
      <c r="BB533" s="175"/>
      <c r="BC533" s="175"/>
      <c r="BD533" s="175"/>
      <c r="BE533" s="175"/>
      <c r="BF533" s="175"/>
      <c r="BG533" s="175"/>
      <c r="BH533" s="175"/>
      <c r="BI533" s="175"/>
      <c r="BJ533" s="175"/>
      <c r="BK533" s="175"/>
      <c r="BL533" s="175"/>
      <c r="BM533" s="175"/>
      <c r="BN533" s="175"/>
      <c r="BO533" s="175"/>
      <c r="BP533" s="175"/>
      <c r="BQ533" s="175"/>
      <c r="BR533" s="175"/>
      <c r="BS533" s="175"/>
      <c r="BT533" s="175"/>
    </row>
    <row r="534" spans="2:72" s="174" customFormat="1" ht="12" customHeight="1">
      <c r="B534" s="176" t="s">
        <v>634</v>
      </c>
      <c r="C534" s="1"/>
      <c r="D534" s="1"/>
      <c r="E534" s="151"/>
      <c r="F534" s="150"/>
      <c r="G534" s="151"/>
      <c r="H534" s="1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  <c r="AW534" s="175"/>
      <c r="AX534" s="175"/>
      <c r="AY534" s="175"/>
      <c r="AZ534" s="175"/>
      <c r="BA534" s="175"/>
      <c r="BB534" s="175"/>
      <c r="BC534" s="175"/>
      <c r="BD534" s="175"/>
      <c r="BE534" s="175"/>
      <c r="BF534" s="175"/>
      <c r="BG534" s="175"/>
      <c r="BH534" s="175"/>
      <c r="BI534" s="175"/>
      <c r="BJ534" s="175"/>
      <c r="BK534" s="175"/>
      <c r="BL534" s="175"/>
      <c r="BM534" s="175"/>
      <c r="BN534" s="175"/>
      <c r="BO534" s="175"/>
      <c r="BP534" s="175"/>
      <c r="BQ534" s="175"/>
      <c r="BR534" s="175"/>
      <c r="BS534" s="175"/>
      <c r="BT534" s="175"/>
    </row>
    <row r="535" spans="2:72" s="174" customFormat="1" ht="12" customHeight="1">
      <c r="B535" s="2"/>
      <c r="C535" s="2"/>
      <c r="D535" s="2"/>
      <c r="E535" s="147"/>
      <c r="F535" s="146"/>
      <c r="G535" s="147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  <c r="AW535" s="175"/>
      <c r="AX535" s="175"/>
      <c r="AY535" s="175"/>
      <c r="AZ535" s="175"/>
      <c r="BA535" s="175"/>
      <c r="BB535" s="175"/>
      <c r="BC535" s="175"/>
      <c r="BD535" s="175"/>
      <c r="BE535" s="175"/>
      <c r="BF535" s="175"/>
      <c r="BG535" s="175"/>
      <c r="BH535" s="175"/>
      <c r="BI535" s="175"/>
      <c r="BJ535" s="175"/>
      <c r="BK535" s="175"/>
      <c r="BL535" s="175"/>
      <c r="BM535" s="175"/>
      <c r="BN535" s="175"/>
      <c r="BO535" s="175"/>
      <c r="BP535" s="175"/>
      <c r="BQ535" s="175"/>
      <c r="BR535" s="175"/>
      <c r="BS535" s="175"/>
      <c r="BT535" s="175"/>
    </row>
    <row r="536" spans="2:72" s="174" customFormat="1" ht="12" customHeight="1">
      <c r="B536" s="152" t="s">
        <v>1</v>
      </c>
      <c r="C536" s="152" t="s">
        <v>2</v>
      </c>
      <c r="D536" s="152" t="s">
        <v>3</v>
      </c>
      <c r="E536" s="152" t="s">
        <v>4</v>
      </c>
      <c r="F536" s="153" t="s">
        <v>5</v>
      </c>
      <c r="G536" s="152" t="s">
        <v>6</v>
      </c>
      <c r="H536" s="10" t="s">
        <v>7</v>
      </c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  <c r="AW536" s="175"/>
      <c r="AX536" s="175"/>
      <c r="AY536" s="175"/>
      <c r="AZ536" s="175"/>
      <c r="BA536" s="175"/>
      <c r="BB536" s="175"/>
      <c r="BC536" s="175"/>
      <c r="BD536" s="175"/>
      <c r="BE536" s="175"/>
      <c r="BF536" s="175"/>
      <c r="BG536" s="175"/>
      <c r="BH536" s="175"/>
      <c r="BI536" s="175"/>
      <c r="BJ536" s="175"/>
      <c r="BK536" s="175"/>
      <c r="BL536" s="175"/>
      <c r="BM536" s="175"/>
      <c r="BN536" s="175"/>
      <c r="BO536" s="175"/>
      <c r="BP536" s="175"/>
      <c r="BQ536" s="175"/>
      <c r="BR536" s="175"/>
      <c r="BS536" s="175"/>
      <c r="BT536" s="175"/>
    </row>
    <row r="537" spans="2:72" s="174" customFormat="1" ht="12" customHeight="1">
      <c r="B537" s="285"/>
      <c r="C537" s="264"/>
      <c r="D537" s="20" t="s">
        <v>82</v>
      </c>
      <c r="E537" s="143"/>
      <c r="F537" s="265"/>
      <c r="G537" s="15"/>
      <c r="H537" s="354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  <c r="AW537" s="175"/>
      <c r="AX537" s="175"/>
      <c r="AY537" s="175"/>
      <c r="AZ537" s="175"/>
      <c r="BA537" s="175"/>
      <c r="BB537" s="175"/>
      <c r="BC537" s="175"/>
      <c r="BD537" s="175"/>
      <c r="BE537" s="175"/>
      <c r="BF537" s="175"/>
      <c r="BG537" s="175"/>
      <c r="BH537" s="175"/>
      <c r="BI537" s="175"/>
      <c r="BJ537" s="175"/>
      <c r="BK537" s="175"/>
      <c r="BL537" s="175"/>
      <c r="BM537" s="175"/>
      <c r="BN537" s="175"/>
      <c r="BO537" s="175"/>
      <c r="BP537" s="175"/>
      <c r="BQ537" s="175"/>
      <c r="BR537" s="175"/>
      <c r="BS537" s="175"/>
      <c r="BT537" s="175"/>
    </row>
    <row r="538" spans="2:72" s="174" customFormat="1" ht="12" customHeight="1">
      <c r="B538" s="328" t="s">
        <v>83</v>
      </c>
      <c r="C538" s="328"/>
      <c r="D538" s="329" t="s">
        <v>84</v>
      </c>
      <c r="E538" s="328"/>
      <c r="F538" s="328"/>
      <c r="G538" s="365"/>
      <c r="H538" s="36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  <c r="AW538" s="175"/>
      <c r="AX538" s="175"/>
      <c r="AY538" s="175"/>
      <c r="AZ538" s="175"/>
      <c r="BA538" s="175"/>
      <c r="BB538" s="175"/>
      <c r="BC538" s="175"/>
      <c r="BD538" s="175"/>
      <c r="BE538" s="175"/>
      <c r="BF538" s="175"/>
      <c r="BG538" s="175"/>
      <c r="BH538" s="175"/>
      <c r="BI538" s="175"/>
      <c r="BJ538" s="175"/>
      <c r="BK538" s="175"/>
      <c r="BL538" s="175"/>
      <c r="BM538" s="175"/>
      <c r="BN538" s="175"/>
      <c r="BO538" s="175"/>
      <c r="BP538" s="175"/>
      <c r="BQ538" s="175"/>
      <c r="BR538" s="175"/>
      <c r="BS538" s="175"/>
      <c r="BT538" s="175"/>
    </row>
    <row r="539" spans="2:72" s="174" customFormat="1" ht="12" customHeight="1">
      <c r="B539" s="121"/>
      <c r="C539" s="121"/>
      <c r="D539" s="43"/>
      <c r="E539" s="121"/>
      <c r="F539" s="121"/>
      <c r="G539" s="67"/>
      <c r="H539" s="67"/>
      <c r="I539" s="175"/>
      <c r="J539" s="177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  <c r="AW539" s="175"/>
      <c r="AX539" s="175"/>
      <c r="AY539" s="175"/>
      <c r="AZ539" s="175"/>
      <c r="BA539" s="175"/>
      <c r="BB539" s="175"/>
      <c r="BC539" s="175"/>
      <c r="BD539" s="175"/>
      <c r="BE539" s="175"/>
      <c r="BF539" s="175"/>
      <c r="BG539" s="175"/>
      <c r="BH539" s="175"/>
      <c r="BI539" s="175"/>
      <c r="BJ539" s="175"/>
      <c r="BK539" s="175"/>
      <c r="BL539" s="175"/>
      <c r="BM539" s="175"/>
      <c r="BN539" s="175"/>
      <c r="BO539" s="175"/>
      <c r="BP539" s="175"/>
      <c r="BQ539" s="175"/>
      <c r="BR539" s="175"/>
      <c r="BS539" s="175"/>
      <c r="BT539" s="175"/>
    </row>
    <row r="540" spans="2:72" s="174" customFormat="1" ht="45.6">
      <c r="B540" s="266" t="s">
        <v>514</v>
      </c>
      <c r="C540" s="121"/>
      <c r="D540" s="267" t="s">
        <v>495</v>
      </c>
      <c r="E540" s="380"/>
      <c r="F540" s="386"/>
      <c r="G540" s="419"/>
      <c r="H540" s="419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  <c r="AW540" s="175"/>
      <c r="AX540" s="175"/>
      <c r="AY540" s="175"/>
      <c r="AZ540" s="175"/>
      <c r="BA540" s="175"/>
      <c r="BB540" s="175"/>
      <c r="BC540" s="175"/>
      <c r="BD540" s="175"/>
      <c r="BE540" s="175"/>
      <c r="BF540" s="175"/>
      <c r="BG540" s="175"/>
      <c r="BH540" s="175"/>
      <c r="BI540" s="175"/>
      <c r="BJ540" s="175"/>
      <c r="BK540" s="175"/>
      <c r="BL540" s="175"/>
      <c r="BM540" s="175"/>
      <c r="BN540" s="175"/>
      <c r="BO540" s="175"/>
      <c r="BP540" s="175"/>
      <c r="BQ540" s="175"/>
      <c r="BR540" s="175"/>
      <c r="BS540" s="175"/>
      <c r="BT540" s="175"/>
    </row>
    <row r="541" spans="2:72" s="174" customFormat="1" ht="12" customHeight="1">
      <c r="B541" s="387"/>
      <c r="C541" s="47"/>
      <c r="D541" s="380"/>
      <c r="E541" s="380"/>
      <c r="F541" s="386"/>
      <c r="G541" s="419"/>
      <c r="H541" s="419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  <c r="AW541" s="175"/>
      <c r="AX541" s="175"/>
      <c r="AY541" s="175"/>
      <c r="AZ541" s="175"/>
      <c r="BA541" s="175"/>
      <c r="BB541" s="175"/>
      <c r="BC541" s="175"/>
      <c r="BD541" s="175"/>
      <c r="BE541" s="175"/>
      <c r="BF541" s="175"/>
      <c r="BG541" s="175"/>
      <c r="BH541" s="175"/>
      <c r="BI541" s="175"/>
      <c r="BJ541" s="175"/>
      <c r="BK541" s="175"/>
      <c r="BL541" s="175"/>
      <c r="BM541" s="175"/>
      <c r="BN541" s="175"/>
      <c r="BO541" s="175"/>
      <c r="BP541" s="175"/>
      <c r="BQ541" s="175"/>
      <c r="BR541" s="175"/>
      <c r="BS541" s="175"/>
      <c r="BT541" s="175"/>
    </row>
    <row r="542" spans="2:72" s="174" customFormat="1" ht="22.8">
      <c r="B542" s="387"/>
      <c r="C542" s="43"/>
      <c r="D542" s="267" t="s">
        <v>496</v>
      </c>
      <c r="E542" s="380"/>
      <c r="F542" s="386"/>
      <c r="G542" s="492"/>
      <c r="H542" s="419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  <c r="AW542" s="175"/>
      <c r="AX542" s="175"/>
      <c r="AY542" s="175"/>
      <c r="AZ542" s="175"/>
      <c r="BA542" s="175"/>
      <c r="BB542" s="175"/>
      <c r="BC542" s="175"/>
      <c r="BD542" s="175"/>
      <c r="BE542" s="175"/>
      <c r="BF542" s="175"/>
      <c r="BG542" s="175"/>
      <c r="BH542" s="175"/>
      <c r="BI542" s="175"/>
      <c r="BJ542" s="175"/>
      <c r="BK542" s="175"/>
      <c r="BL542" s="175"/>
      <c r="BM542" s="175"/>
      <c r="BN542" s="175"/>
      <c r="BO542" s="175"/>
      <c r="BP542" s="175"/>
      <c r="BQ542" s="175"/>
      <c r="BR542" s="175"/>
      <c r="BS542" s="175"/>
      <c r="BT542" s="175"/>
    </row>
    <row r="543" spans="2:72" s="2" customFormat="1" ht="12" customHeight="1">
      <c r="B543" s="387"/>
      <c r="C543" s="47"/>
      <c r="D543" s="380"/>
      <c r="E543" s="380"/>
      <c r="F543" s="386"/>
      <c r="G543" s="492"/>
      <c r="H543" s="419"/>
      <c r="I543" s="175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  <c r="AA543" s="178"/>
      <c r="AB543" s="178"/>
      <c r="AC543" s="178"/>
      <c r="AD543" s="178"/>
      <c r="AE543" s="178"/>
      <c r="AF543" s="178"/>
      <c r="AG543" s="178"/>
      <c r="AH543" s="178"/>
      <c r="AI543" s="178"/>
      <c r="AJ543" s="178"/>
      <c r="AK543" s="178"/>
      <c r="AL543" s="178"/>
      <c r="AM543" s="178"/>
      <c r="AN543" s="178"/>
      <c r="AO543" s="178"/>
      <c r="AP543" s="178"/>
      <c r="AQ543" s="178"/>
      <c r="AR543" s="178"/>
      <c r="AS543" s="178"/>
      <c r="AT543" s="178"/>
      <c r="AU543" s="178"/>
      <c r="AV543" s="178"/>
      <c r="AW543" s="178"/>
      <c r="AX543" s="178"/>
      <c r="AY543" s="178"/>
      <c r="AZ543" s="178"/>
      <c r="BA543" s="178"/>
      <c r="BB543" s="178"/>
      <c r="BC543" s="178"/>
      <c r="BD543" s="178"/>
      <c r="BE543" s="178"/>
      <c r="BF543" s="178"/>
      <c r="BG543" s="178"/>
      <c r="BH543" s="178"/>
      <c r="BI543" s="178"/>
      <c r="BJ543" s="178"/>
      <c r="BK543" s="178"/>
      <c r="BL543" s="178"/>
      <c r="BM543" s="178"/>
      <c r="BN543" s="178"/>
      <c r="BO543" s="178"/>
      <c r="BP543" s="178"/>
      <c r="BQ543" s="178"/>
      <c r="BR543" s="178"/>
      <c r="BS543" s="178"/>
      <c r="BT543" s="178"/>
    </row>
    <row r="544" spans="2:72" s="1" customFormat="1" ht="13.8">
      <c r="B544" s="387"/>
      <c r="C544" s="43"/>
      <c r="D544" s="267" t="s">
        <v>497</v>
      </c>
      <c r="E544" s="269" t="s">
        <v>42</v>
      </c>
      <c r="F544" s="384">
        <v>37</v>
      </c>
      <c r="G544" s="496"/>
      <c r="H544" s="480">
        <f>F544*G544</f>
        <v>0</v>
      </c>
      <c r="I544" s="175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  <c r="AS544" s="180"/>
      <c r="AT544" s="180"/>
      <c r="AU544" s="180"/>
      <c r="AV544" s="180"/>
      <c r="AW544" s="180"/>
      <c r="AX544" s="180"/>
      <c r="AY544" s="180"/>
      <c r="AZ544" s="180"/>
      <c r="BA544" s="180"/>
      <c r="BB544" s="180"/>
      <c r="BC544" s="180"/>
      <c r="BD544" s="180"/>
      <c r="BE544" s="180"/>
      <c r="BF544" s="180"/>
      <c r="BG544" s="180"/>
      <c r="BH544" s="180"/>
      <c r="BI544" s="180"/>
      <c r="BJ544" s="180"/>
      <c r="BK544" s="180"/>
      <c r="BL544" s="180"/>
      <c r="BM544" s="180"/>
      <c r="BN544" s="180"/>
      <c r="BO544" s="180"/>
      <c r="BP544" s="180"/>
      <c r="BQ544" s="180"/>
      <c r="BR544" s="180"/>
      <c r="BS544" s="180"/>
      <c r="BT544" s="180"/>
    </row>
    <row r="545" spans="1:72" s="1" customFormat="1" ht="13.8">
      <c r="B545" s="387"/>
      <c r="C545" s="47"/>
      <c r="D545" s="380"/>
      <c r="E545" s="380"/>
      <c r="F545" s="384"/>
      <c r="G545" s="497"/>
      <c r="H545" s="419"/>
      <c r="I545" s="175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  <c r="AS545" s="180"/>
      <c r="AT545" s="180"/>
      <c r="AU545" s="180"/>
      <c r="AV545" s="180"/>
      <c r="AW545" s="180"/>
      <c r="AX545" s="180"/>
      <c r="AY545" s="180"/>
      <c r="AZ545" s="180"/>
      <c r="BA545" s="180"/>
      <c r="BB545" s="180"/>
      <c r="BC545" s="180"/>
      <c r="BD545" s="180"/>
      <c r="BE545" s="180"/>
      <c r="BF545" s="180"/>
      <c r="BG545" s="180"/>
      <c r="BH545" s="180"/>
      <c r="BI545" s="180"/>
      <c r="BJ545" s="180"/>
      <c r="BK545" s="180"/>
      <c r="BL545" s="180"/>
      <c r="BM545" s="180"/>
      <c r="BN545" s="180"/>
      <c r="BO545" s="180"/>
      <c r="BP545" s="180"/>
      <c r="BQ545" s="180"/>
      <c r="BR545" s="180"/>
      <c r="BS545" s="180"/>
      <c r="BT545" s="180"/>
    </row>
    <row r="546" spans="1:72" s="2" customFormat="1" ht="12">
      <c r="B546" s="387"/>
      <c r="C546" s="43"/>
      <c r="D546" s="267" t="s">
        <v>498</v>
      </c>
      <c r="E546" s="269" t="s">
        <v>42</v>
      </c>
      <c r="F546" s="384">
        <v>19</v>
      </c>
      <c r="G546" s="496"/>
      <c r="H546" s="480">
        <f>F546*G546</f>
        <v>0</v>
      </c>
      <c r="I546" s="175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  <c r="AA546" s="178"/>
      <c r="AB546" s="178"/>
      <c r="AC546" s="178"/>
      <c r="AD546" s="178"/>
      <c r="AE546" s="178"/>
      <c r="AF546" s="178"/>
      <c r="AG546" s="178"/>
      <c r="AH546" s="178"/>
      <c r="AI546" s="178"/>
      <c r="AJ546" s="178"/>
      <c r="AK546" s="178"/>
      <c r="AL546" s="178"/>
      <c r="AM546" s="178"/>
      <c r="AN546" s="178"/>
      <c r="AO546" s="178"/>
      <c r="AP546" s="178"/>
      <c r="AQ546" s="178"/>
      <c r="AR546" s="178"/>
      <c r="AS546" s="178"/>
      <c r="AT546" s="178"/>
      <c r="AU546" s="178"/>
      <c r="AV546" s="178"/>
      <c r="AW546" s="178"/>
      <c r="AX546" s="178"/>
      <c r="AY546" s="178"/>
      <c r="AZ546" s="178"/>
      <c r="BA546" s="178"/>
      <c r="BB546" s="178"/>
      <c r="BC546" s="178"/>
      <c r="BD546" s="178"/>
      <c r="BE546" s="178"/>
      <c r="BF546" s="178"/>
      <c r="BG546" s="178"/>
      <c r="BH546" s="178"/>
      <c r="BI546" s="178"/>
      <c r="BJ546" s="178"/>
      <c r="BK546" s="178"/>
      <c r="BL546" s="178"/>
      <c r="BM546" s="178"/>
      <c r="BN546" s="178"/>
      <c r="BO546" s="178"/>
      <c r="BP546" s="178"/>
      <c r="BQ546" s="178"/>
      <c r="BR546" s="178"/>
      <c r="BS546" s="178"/>
      <c r="BT546" s="178"/>
    </row>
    <row r="547" spans="1:72" s="174" customFormat="1" ht="11.4">
      <c r="B547" s="387"/>
      <c r="C547" s="47"/>
      <c r="D547" s="380"/>
      <c r="E547" s="380"/>
      <c r="F547" s="384"/>
      <c r="G547" s="497"/>
      <c r="H547" s="419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  <c r="AW547" s="175"/>
      <c r="AX547" s="175"/>
      <c r="AY547" s="175"/>
      <c r="AZ547" s="175"/>
      <c r="BA547" s="175"/>
      <c r="BB547" s="175"/>
      <c r="BC547" s="175"/>
      <c r="BD547" s="175"/>
      <c r="BE547" s="175"/>
      <c r="BF547" s="175"/>
      <c r="BG547" s="175"/>
      <c r="BH547" s="175"/>
      <c r="BI547" s="175"/>
      <c r="BJ547" s="175"/>
      <c r="BK547" s="175"/>
      <c r="BL547" s="175"/>
      <c r="BM547" s="175"/>
      <c r="BN547" s="175"/>
      <c r="BO547" s="175"/>
      <c r="BP547" s="175"/>
      <c r="BQ547" s="175"/>
      <c r="BR547" s="175"/>
      <c r="BS547" s="175"/>
      <c r="BT547" s="175"/>
    </row>
    <row r="548" spans="1:72" s="174" customFormat="1" ht="11.4">
      <c r="B548" s="266" t="s">
        <v>515</v>
      </c>
      <c r="C548" s="43"/>
      <c r="D548" s="267" t="s">
        <v>499</v>
      </c>
      <c r="E548" s="380"/>
      <c r="F548" s="384"/>
      <c r="G548" s="497"/>
      <c r="H548" s="419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  <c r="AW548" s="175"/>
      <c r="AX548" s="175"/>
      <c r="AY548" s="175"/>
      <c r="AZ548" s="175"/>
      <c r="BA548" s="175"/>
      <c r="BB548" s="175"/>
      <c r="BC548" s="175"/>
      <c r="BD548" s="175"/>
      <c r="BE548" s="175"/>
      <c r="BF548" s="175"/>
      <c r="BG548" s="175"/>
      <c r="BH548" s="175"/>
      <c r="BI548" s="175"/>
      <c r="BJ548" s="175"/>
      <c r="BK548" s="175"/>
      <c r="BL548" s="175"/>
      <c r="BM548" s="175"/>
      <c r="BN548" s="175"/>
      <c r="BO548" s="175"/>
      <c r="BP548" s="175"/>
      <c r="BQ548" s="175"/>
      <c r="BR548" s="175"/>
      <c r="BS548" s="175"/>
      <c r="BT548" s="175"/>
    </row>
    <row r="549" spans="1:72" s="174" customFormat="1" ht="11.4">
      <c r="A549" s="174">
        <v>1281</v>
      </c>
      <c r="B549" s="387"/>
      <c r="C549" s="47"/>
      <c r="D549" s="380"/>
      <c r="E549" s="380"/>
      <c r="F549" s="384"/>
      <c r="G549" s="497"/>
      <c r="H549" s="419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  <c r="AW549" s="175"/>
      <c r="AX549" s="175"/>
      <c r="AY549" s="175"/>
      <c r="AZ549" s="175"/>
      <c r="BA549" s="175"/>
      <c r="BB549" s="175"/>
      <c r="BC549" s="175"/>
      <c r="BD549" s="175"/>
      <c r="BE549" s="175"/>
      <c r="BF549" s="175"/>
      <c r="BG549" s="175"/>
      <c r="BH549" s="175"/>
      <c r="BI549" s="175"/>
      <c r="BJ549" s="175"/>
      <c r="BK549" s="175"/>
      <c r="BL549" s="175"/>
      <c r="BM549" s="175"/>
      <c r="BN549" s="175"/>
      <c r="BO549" s="175"/>
      <c r="BP549" s="175"/>
      <c r="BQ549" s="175"/>
      <c r="BR549" s="175"/>
      <c r="BS549" s="175"/>
      <c r="BT549" s="175"/>
    </row>
    <row r="550" spans="1:72" s="174" customFormat="1" ht="11.4">
      <c r="B550" s="387"/>
      <c r="C550" s="43"/>
      <c r="D550" s="267" t="s">
        <v>500</v>
      </c>
      <c r="E550" s="380"/>
      <c r="F550" s="384"/>
      <c r="G550" s="497"/>
      <c r="H550" s="419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  <c r="AW550" s="175"/>
      <c r="AX550" s="175"/>
      <c r="AY550" s="175"/>
      <c r="AZ550" s="175"/>
      <c r="BA550" s="175"/>
      <c r="BB550" s="175"/>
      <c r="BC550" s="175"/>
      <c r="BD550" s="175"/>
      <c r="BE550" s="175"/>
      <c r="BF550" s="175"/>
      <c r="BG550" s="175"/>
      <c r="BH550" s="175"/>
      <c r="BI550" s="175"/>
      <c r="BJ550" s="175"/>
      <c r="BK550" s="175"/>
      <c r="BL550" s="175"/>
      <c r="BM550" s="175"/>
      <c r="BN550" s="175"/>
      <c r="BO550" s="175"/>
      <c r="BP550" s="175"/>
      <c r="BQ550" s="175"/>
      <c r="BR550" s="175"/>
      <c r="BS550" s="175"/>
      <c r="BT550" s="175"/>
    </row>
    <row r="551" spans="1:72" s="174" customFormat="1" ht="11.4">
      <c r="A551" s="174">
        <v>1282</v>
      </c>
      <c r="B551" s="387"/>
      <c r="C551" s="47"/>
      <c r="D551" s="380"/>
      <c r="E551" s="380"/>
      <c r="F551" s="384"/>
      <c r="G551" s="497"/>
      <c r="H551" s="419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  <c r="AZ551" s="175"/>
      <c r="BA551" s="175"/>
      <c r="BB551" s="175"/>
      <c r="BC551" s="175"/>
      <c r="BD551" s="175"/>
      <c r="BE551" s="175"/>
      <c r="BF551" s="175"/>
      <c r="BG551" s="175"/>
      <c r="BH551" s="175"/>
      <c r="BI551" s="175"/>
      <c r="BJ551" s="175"/>
      <c r="BK551" s="175"/>
      <c r="BL551" s="175"/>
      <c r="BM551" s="175"/>
      <c r="BN551" s="175"/>
      <c r="BO551" s="175"/>
      <c r="BP551" s="175"/>
      <c r="BQ551" s="175"/>
      <c r="BR551" s="175"/>
      <c r="BS551" s="175"/>
      <c r="BT551" s="175"/>
    </row>
    <row r="552" spans="1:72" s="174" customFormat="1" ht="12" customHeight="1">
      <c r="B552" s="387"/>
      <c r="C552" s="43"/>
      <c r="D552" s="267" t="s">
        <v>501</v>
      </c>
      <c r="E552" s="269" t="s">
        <v>42</v>
      </c>
      <c r="F552" s="384">
        <v>17</v>
      </c>
      <c r="G552" s="496"/>
      <c r="H552" s="480">
        <f>F552*G552</f>
        <v>0</v>
      </c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  <c r="AW552" s="175"/>
      <c r="AX552" s="175"/>
      <c r="AY552" s="175"/>
      <c r="AZ552" s="175"/>
      <c r="BA552" s="175"/>
      <c r="BB552" s="175"/>
      <c r="BC552" s="175"/>
      <c r="BD552" s="175"/>
      <c r="BE552" s="175"/>
      <c r="BF552" s="175"/>
      <c r="BG552" s="175"/>
      <c r="BH552" s="175"/>
      <c r="BI552" s="175"/>
      <c r="BJ552" s="175"/>
      <c r="BK552" s="175"/>
      <c r="BL552" s="175"/>
      <c r="BM552" s="175"/>
      <c r="BN552" s="175"/>
      <c r="BO552" s="175"/>
      <c r="BP552" s="175"/>
      <c r="BQ552" s="175"/>
      <c r="BR552" s="175"/>
      <c r="BS552" s="175"/>
      <c r="BT552" s="175"/>
    </row>
    <row r="553" spans="1:72" s="174" customFormat="1" ht="12" customHeight="1">
      <c r="A553" s="174">
        <v>1283</v>
      </c>
      <c r="B553" s="387"/>
      <c r="C553" s="47"/>
      <c r="D553" s="380"/>
      <c r="E553" s="380"/>
      <c r="F553" s="384"/>
      <c r="G553" s="497"/>
      <c r="H553" s="419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  <c r="AW553" s="175"/>
      <c r="AX553" s="175"/>
      <c r="AY553" s="175"/>
      <c r="AZ553" s="175"/>
      <c r="BA553" s="175"/>
      <c r="BB553" s="175"/>
      <c r="BC553" s="175"/>
      <c r="BD553" s="175"/>
      <c r="BE553" s="175"/>
      <c r="BF553" s="175"/>
      <c r="BG553" s="175"/>
      <c r="BH553" s="175"/>
      <c r="BI553" s="175"/>
      <c r="BJ553" s="175"/>
      <c r="BK553" s="175"/>
      <c r="BL553" s="175"/>
      <c r="BM553" s="175"/>
      <c r="BN553" s="175"/>
      <c r="BO553" s="175"/>
      <c r="BP553" s="175"/>
      <c r="BQ553" s="175"/>
      <c r="BR553" s="175"/>
      <c r="BS553" s="175"/>
      <c r="BT553" s="175"/>
    </row>
    <row r="554" spans="1:72" s="174" customFormat="1" ht="12" customHeight="1">
      <c r="B554" s="387"/>
      <c r="C554" s="43"/>
      <c r="D554" s="267" t="s">
        <v>502</v>
      </c>
      <c r="E554" s="269" t="s">
        <v>42</v>
      </c>
      <c r="F554" s="384">
        <v>39</v>
      </c>
      <c r="G554" s="496"/>
      <c r="H554" s="480">
        <f>F554*G554</f>
        <v>0</v>
      </c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5"/>
      <c r="BB554" s="175"/>
      <c r="BC554" s="175"/>
      <c r="BD554" s="175"/>
      <c r="BE554" s="175"/>
      <c r="BF554" s="175"/>
      <c r="BG554" s="175"/>
      <c r="BH554" s="175"/>
      <c r="BI554" s="175"/>
      <c r="BJ554" s="175"/>
      <c r="BK554" s="175"/>
      <c r="BL554" s="175"/>
      <c r="BM554" s="175"/>
      <c r="BN554" s="175"/>
      <c r="BO554" s="175"/>
      <c r="BP554" s="175"/>
      <c r="BQ554" s="175"/>
      <c r="BR554" s="175"/>
      <c r="BS554" s="175"/>
      <c r="BT554" s="175"/>
    </row>
    <row r="555" spans="1:72" s="174" customFormat="1" ht="11.4">
      <c r="A555" s="174">
        <v>1284</v>
      </c>
      <c r="B555" s="387"/>
      <c r="C555" s="47"/>
      <c r="D555" s="380"/>
      <c r="E555" s="380"/>
      <c r="F555" s="384"/>
      <c r="G555" s="497"/>
      <c r="H555" s="419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5"/>
      <c r="BB555" s="175"/>
      <c r="BC555" s="175"/>
      <c r="BD555" s="175"/>
      <c r="BE555" s="175"/>
      <c r="BF555" s="175"/>
      <c r="BG555" s="175"/>
      <c r="BH555" s="175"/>
      <c r="BI555" s="175"/>
      <c r="BJ555" s="175"/>
      <c r="BK555" s="175"/>
      <c r="BL555" s="175"/>
      <c r="BM555" s="175"/>
      <c r="BN555" s="175"/>
      <c r="BO555" s="175"/>
      <c r="BP555" s="175"/>
      <c r="BQ555" s="175"/>
      <c r="BR555" s="175"/>
      <c r="BS555" s="175"/>
      <c r="BT555" s="175"/>
    </row>
    <row r="556" spans="1:72" s="174" customFormat="1" ht="12" customHeight="1">
      <c r="B556" s="387"/>
      <c r="C556" s="47"/>
      <c r="D556" s="267" t="s">
        <v>503</v>
      </c>
      <c r="E556" s="380"/>
      <c r="F556" s="384"/>
      <c r="G556" s="497"/>
      <c r="H556" s="419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75"/>
      <c r="BB556" s="175"/>
      <c r="BC556" s="175"/>
      <c r="BD556" s="175"/>
      <c r="BE556" s="175"/>
      <c r="BF556" s="175"/>
      <c r="BG556" s="175"/>
      <c r="BH556" s="175"/>
      <c r="BI556" s="175"/>
      <c r="BJ556" s="175"/>
      <c r="BK556" s="175"/>
      <c r="BL556" s="175"/>
      <c r="BM556" s="175"/>
      <c r="BN556" s="175"/>
      <c r="BO556" s="175"/>
      <c r="BP556" s="175"/>
      <c r="BQ556" s="175"/>
      <c r="BR556" s="175"/>
      <c r="BS556" s="175"/>
      <c r="BT556" s="175"/>
    </row>
    <row r="557" spans="1:72" s="174" customFormat="1" ht="11.4">
      <c r="A557" s="174">
        <v>1285</v>
      </c>
      <c r="B557" s="387"/>
      <c r="C557" s="47"/>
      <c r="D557" s="380"/>
      <c r="E557" s="380"/>
      <c r="F557" s="384"/>
      <c r="G557" s="497"/>
      <c r="H557" s="419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  <c r="BC557" s="175"/>
      <c r="BD557" s="175"/>
      <c r="BE557" s="175"/>
      <c r="BF557" s="175"/>
      <c r="BG557" s="175"/>
      <c r="BH557" s="175"/>
      <c r="BI557" s="175"/>
      <c r="BJ557" s="175"/>
      <c r="BK557" s="175"/>
      <c r="BL557" s="175"/>
      <c r="BM557" s="175"/>
      <c r="BN557" s="175"/>
      <c r="BO557" s="175"/>
      <c r="BP557" s="175"/>
      <c r="BQ557" s="175"/>
      <c r="BR557" s="175"/>
      <c r="BS557" s="175"/>
      <c r="BT557" s="175"/>
    </row>
    <row r="558" spans="1:72" s="174" customFormat="1" ht="11.4">
      <c r="B558" s="387"/>
      <c r="C558" s="47"/>
      <c r="D558" s="267" t="s">
        <v>504</v>
      </c>
      <c r="E558" s="269" t="s">
        <v>42</v>
      </c>
      <c r="F558" s="384">
        <v>56</v>
      </c>
      <c r="G558" s="496"/>
      <c r="H558" s="480">
        <f>F558*G558</f>
        <v>0</v>
      </c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  <c r="BI558" s="175"/>
      <c r="BJ558" s="175"/>
      <c r="BK558" s="175"/>
      <c r="BL558" s="175"/>
      <c r="BM558" s="175"/>
      <c r="BN558" s="175"/>
      <c r="BO558" s="175"/>
      <c r="BP558" s="175"/>
      <c r="BQ558" s="175"/>
      <c r="BR558" s="175"/>
      <c r="BS558" s="175"/>
      <c r="BT558" s="175"/>
    </row>
    <row r="559" spans="1:72" s="174" customFormat="1" ht="12" customHeight="1">
      <c r="B559" s="387"/>
      <c r="C559" s="47"/>
      <c r="D559" s="380"/>
      <c r="E559" s="380"/>
      <c r="F559" s="384"/>
      <c r="G559" s="497"/>
      <c r="H559" s="419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  <c r="BC559" s="175"/>
      <c r="BD559" s="175"/>
      <c r="BE559" s="175"/>
      <c r="BF559" s="175"/>
      <c r="BG559" s="175"/>
      <c r="BH559" s="175"/>
      <c r="BI559" s="175"/>
      <c r="BJ559" s="175"/>
      <c r="BK559" s="175"/>
      <c r="BL559" s="175"/>
      <c r="BM559" s="175"/>
      <c r="BN559" s="175"/>
      <c r="BO559" s="175"/>
      <c r="BP559" s="175"/>
      <c r="BQ559" s="175"/>
      <c r="BR559" s="175"/>
      <c r="BS559" s="175"/>
      <c r="BT559" s="175"/>
    </row>
    <row r="560" spans="1:72" s="174" customFormat="1" ht="22.8">
      <c r="B560" s="266" t="s">
        <v>516</v>
      </c>
      <c r="C560" s="47"/>
      <c r="D560" s="267" t="s">
        <v>505</v>
      </c>
      <c r="E560" s="380"/>
      <c r="F560" s="384"/>
      <c r="G560" s="497"/>
      <c r="H560" s="419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  <c r="BI560" s="175"/>
      <c r="BJ560" s="175"/>
      <c r="BK560" s="175"/>
      <c r="BL560" s="175"/>
      <c r="BM560" s="175"/>
      <c r="BN560" s="175"/>
      <c r="BO560" s="175"/>
      <c r="BP560" s="175"/>
      <c r="BQ560" s="175"/>
      <c r="BR560" s="175"/>
      <c r="BS560" s="175"/>
      <c r="BT560" s="175"/>
    </row>
    <row r="561" spans="2:72" s="174" customFormat="1" ht="12" customHeight="1">
      <c r="B561" s="387"/>
      <c r="C561" s="47"/>
      <c r="D561" s="380"/>
      <c r="E561" s="380"/>
      <c r="F561" s="384"/>
      <c r="G561" s="497"/>
      <c r="H561" s="419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  <c r="BC561" s="175"/>
      <c r="BD561" s="175"/>
      <c r="BE561" s="175"/>
      <c r="BF561" s="175"/>
      <c r="BG561" s="175"/>
      <c r="BH561" s="175"/>
      <c r="BI561" s="175"/>
      <c r="BJ561" s="175"/>
      <c r="BK561" s="175"/>
      <c r="BL561" s="175"/>
      <c r="BM561" s="175"/>
      <c r="BN561" s="175"/>
      <c r="BO561" s="175"/>
      <c r="BP561" s="175"/>
      <c r="BQ561" s="175"/>
      <c r="BR561" s="175"/>
      <c r="BS561" s="175"/>
      <c r="BT561" s="175"/>
    </row>
    <row r="562" spans="2:72" s="174" customFormat="1" ht="11.4">
      <c r="B562" s="387"/>
      <c r="C562" s="47"/>
      <c r="D562" s="267" t="s">
        <v>506</v>
      </c>
      <c r="E562" s="380"/>
      <c r="F562" s="384"/>
      <c r="G562" s="497"/>
      <c r="H562" s="419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  <c r="BI562" s="175"/>
      <c r="BJ562" s="175"/>
      <c r="BK562" s="175"/>
      <c r="BL562" s="175"/>
      <c r="BM562" s="175"/>
      <c r="BN562" s="175"/>
      <c r="BO562" s="175"/>
      <c r="BP562" s="175"/>
      <c r="BQ562" s="175"/>
      <c r="BR562" s="175"/>
      <c r="BS562" s="175"/>
      <c r="BT562" s="175"/>
    </row>
    <row r="563" spans="2:72" s="174" customFormat="1" ht="12" customHeight="1">
      <c r="B563" s="387"/>
      <c r="C563" s="47"/>
      <c r="D563" s="380"/>
      <c r="E563" s="380"/>
      <c r="F563" s="384"/>
      <c r="G563" s="497"/>
      <c r="H563" s="419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  <c r="BI563" s="175"/>
      <c r="BJ563" s="175"/>
      <c r="BK563" s="175"/>
      <c r="BL563" s="175"/>
      <c r="BM563" s="175"/>
      <c r="BN563" s="175"/>
      <c r="BO563" s="175"/>
      <c r="BP563" s="175"/>
      <c r="BQ563" s="175"/>
      <c r="BR563" s="175"/>
      <c r="BS563" s="175"/>
      <c r="BT563" s="175"/>
    </row>
    <row r="564" spans="2:72" s="174" customFormat="1" ht="12" customHeight="1">
      <c r="B564" s="387"/>
      <c r="C564" s="47"/>
      <c r="D564" s="267" t="s">
        <v>507</v>
      </c>
      <c r="E564" s="269" t="s">
        <v>127</v>
      </c>
      <c r="F564" s="384">
        <v>2</v>
      </c>
      <c r="G564" s="496"/>
      <c r="H564" s="480">
        <f>F564*G564</f>
        <v>0</v>
      </c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  <c r="BI564" s="175"/>
      <c r="BJ564" s="175"/>
      <c r="BK564" s="175"/>
      <c r="BL564" s="175"/>
      <c r="BM564" s="175"/>
      <c r="BN564" s="175"/>
      <c r="BO564" s="175"/>
      <c r="BP564" s="175"/>
      <c r="BQ564" s="175"/>
      <c r="BR564" s="175"/>
      <c r="BS564" s="175"/>
      <c r="BT564" s="175"/>
    </row>
    <row r="565" spans="2:72" s="174" customFormat="1" ht="12" customHeight="1">
      <c r="B565" s="387"/>
      <c r="C565" s="47"/>
      <c r="D565" s="380"/>
      <c r="E565" s="380"/>
      <c r="F565" s="384"/>
      <c r="G565" s="497"/>
      <c r="H565" s="419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  <c r="BI565" s="175"/>
      <c r="BJ565" s="175"/>
      <c r="BK565" s="175"/>
      <c r="BL565" s="175"/>
      <c r="BM565" s="175"/>
      <c r="BN565" s="175"/>
      <c r="BO565" s="175"/>
      <c r="BP565" s="175"/>
      <c r="BQ565" s="175"/>
      <c r="BR565" s="175"/>
      <c r="BS565" s="175"/>
      <c r="BT565" s="175"/>
    </row>
    <row r="566" spans="2:72" s="174" customFormat="1" ht="12" customHeight="1">
      <c r="B566" s="266" t="s">
        <v>517</v>
      </c>
      <c r="C566" s="47"/>
      <c r="D566" s="267" t="s">
        <v>508</v>
      </c>
      <c r="E566" s="269" t="s">
        <v>15</v>
      </c>
      <c r="F566" s="384">
        <v>12</v>
      </c>
      <c r="G566" s="496"/>
      <c r="H566" s="480">
        <f>F566*G566</f>
        <v>0</v>
      </c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  <c r="BC566" s="175"/>
      <c r="BD566" s="175"/>
      <c r="BE566" s="175"/>
      <c r="BF566" s="175"/>
      <c r="BG566" s="175"/>
      <c r="BH566" s="175"/>
      <c r="BI566" s="175"/>
      <c r="BJ566" s="175"/>
      <c r="BK566" s="175"/>
      <c r="BL566" s="175"/>
      <c r="BM566" s="175"/>
      <c r="BN566" s="175"/>
      <c r="BO566" s="175"/>
      <c r="BP566" s="175"/>
      <c r="BQ566" s="175"/>
      <c r="BR566" s="175"/>
      <c r="BS566" s="175"/>
      <c r="BT566" s="175"/>
    </row>
    <row r="567" spans="2:72" s="174" customFormat="1" ht="11.4">
      <c r="B567" s="387"/>
      <c r="C567" s="47"/>
      <c r="D567" s="380"/>
      <c r="E567" s="380"/>
      <c r="F567" s="384"/>
      <c r="G567" s="497" t="s">
        <v>311</v>
      </c>
      <c r="H567" s="419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  <c r="BI567" s="175"/>
      <c r="BJ567" s="175"/>
      <c r="BK567" s="175"/>
      <c r="BL567" s="175"/>
      <c r="BM567" s="175"/>
      <c r="BN567" s="175"/>
      <c r="BO567" s="175"/>
      <c r="BP567" s="175"/>
      <c r="BQ567" s="175"/>
      <c r="BR567" s="175"/>
      <c r="BS567" s="175"/>
      <c r="BT567" s="175"/>
    </row>
    <row r="568" spans="2:72" s="174" customFormat="1" ht="11.4">
      <c r="B568" s="266" t="s">
        <v>518</v>
      </c>
      <c r="C568" s="47"/>
      <c r="D568" s="267" t="s">
        <v>509</v>
      </c>
      <c r="E568" s="269" t="s">
        <v>15</v>
      </c>
      <c r="F568" s="384">
        <v>12</v>
      </c>
      <c r="G568" s="496"/>
      <c r="H568" s="480">
        <f>F568*G568</f>
        <v>0</v>
      </c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  <c r="BI568" s="175"/>
      <c r="BJ568" s="175"/>
      <c r="BK568" s="175"/>
      <c r="BL568" s="175"/>
      <c r="BM568" s="175"/>
      <c r="BN568" s="175"/>
      <c r="BO568" s="175"/>
      <c r="BP568" s="175"/>
      <c r="BQ568" s="175"/>
      <c r="BR568" s="175"/>
      <c r="BS568" s="175"/>
      <c r="BT568" s="175"/>
    </row>
    <row r="569" spans="2:72" s="174" customFormat="1" ht="11.4">
      <c r="B569" s="387"/>
      <c r="C569" s="47"/>
      <c r="D569" s="388"/>
      <c r="E569" s="119"/>
      <c r="F569" s="384"/>
      <c r="G569" s="496"/>
      <c r="H569" s="418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75"/>
      <c r="BB569" s="175"/>
      <c r="BC569" s="175"/>
      <c r="BD569" s="175"/>
      <c r="BE569" s="175"/>
      <c r="BF569" s="175"/>
      <c r="BG569" s="175"/>
      <c r="BH569" s="175"/>
      <c r="BI569" s="175"/>
      <c r="BJ569" s="175"/>
      <c r="BK569" s="175"/>
      <c r="BL569" s="175"/>
      <c r="BM569" s="175"/>
      <c r="BN569" s="175"/>
      <c r="BO569" s="175"/>
      <c r="BP569" s="175"/>
      <c r="BQ569" s="175"/>
      <c r="BR569" s="175"/>
      <c r="BS569" s="175"/>
      <c r="BT569" s="175"/>
    </row>
    <row r="570" spans="2:72" s="174" customFormat="1" ht="12" customHeight="1">
      <c r="B570" s="266" t="s">
        <v>519</v>
      </c>
      <c r="C570" s="47"/>
      <c r="D570" s="267" t="s">
        <v>510</v>
      </c>
      <c r="E570" s="380"/>
      <c r="F570" s="384"/>
      <c r="G570" s="497"/>
      <c r="H570" s="419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175"/>
      <c r="BB570" s="175"/>
      <c r="BC570" s="175"/>
      <c r="BD570" s="175"/>
      <c r="BE570" s="175"/>
      <c r="BF570" s="175"/>
      <c r="BG570" s="175"/>
      <c r="BH570" s="175"/>
      <c r="BI570" s="175"/>
      <c r="BJ570" s="175"/>
      <c r="BK570" s="175"/>
      <c r="BL570" s="175"/>
      <c r="BM570" s="175"/>
      <c r="BN570" s="175"/>
      <c r="BO570" s="175"/>
      <c r="BP570" s="175"/>
      <c r="BQ570" s="175"/>
      <c r="BR570" s="175"/>
      <c r="BS570" s="175"/>
      <c r="BT570" s="175"/>
    </row>
    <row r="571" spans="2:72" s="174" customFormat="1" ht="11.4">
      <c r="B571" s="387"/>
      <c r="C571" s="47"/>
      <c r="D571" s="380"/>
      <c r="E571" s="380"/>
      <c r="F571" s="384"/>
      <c r="G571" s="497"/>
      <c r="H571" s="419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  <c r="AZ571" s="175"/>
      <c r="BA571" s="175"/>
      <c r="BB571" s="175"/>
      <c r="BC571" s="175"/>
      <c r="BD571" s="175"/>
      <c r="BE571" s="175"/>
      <c r="BF571" s="175"/>
      <c r="BG571" s="175"/>
      <c r="BH571" s="175"/>
      <c r="BI571" s="175"/>
      <c r="BJ571" s="175"/>
      <c r="BK571" s="175"/>
      <c r="BL571" s="175"/>
      <c r="BM571" s="175"/>
      <c r="BN571" s="175"/>
      <c r="BO571" s="175"/>
      <c r="BP571" s="175"/>
      <c r="BQ571" s="175"/>
      <c r="BR571" s="175"/>
      <c r="BS571" s="175"/>
      <c r="BT571" s="175"/>
    </row>
    <row r="572" spans="2:72" s="174" customFormat="1" ht="12" customHeight="1">
      <c r="B572" s="387"/>
      <c r="C572" s="47"/>
      <c r="D572" s="267" t="s">
        <v>511</v>
      </c>
      <c r="E572" s="269" t="s">
        <v>44</v>
      </c>
      <c r="F572" s="384">
        <v>17</v>
      </c>
      <c r="G572" s="496"/>
      <c r="H572" s="480">
        <f>F572*G572</f>
        <v>0</v>
      </c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  <c r="BI572" s="175"/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</row>
    <row r="573" spans="2:72" s="174" customFormat="1" ht="12" customHeight="1">
      <c r="B573" s="387"/>
      <c r="C573" s="47"/>
      <c r="D573" s="380"/>
      <c r="E573" s="380"/>
      <c r="F573" s="384"/>
      <c r="G573" s="497"/>
      <c r="H573" s="419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  <c r="BI573" s="175"/>
      <c r="BJ573" s="175"/>
      <c r="BK573" s="175"/>
      <c r="BL573" s="175"/>
      <c r="BM573" s="175"/>
      <c r="BN573" s="175"/>
      <c r="BO573" s="175"/>
      <c r="BP573" s="175"/>
      <c r="BQ573" s="175"/>
      <c r="BR573" s="175"/>
      <c r="BS573" s="175"/>
      <c r="BT573" s="175"/>
    </row>
    <row r="574" spans="2:72" s="174" customFormat="1" ht="12" customHeight="1">
      <c r="B574" s="387"/>
      <c r="C574" s="47"/>
      <c r="D574" s="267" t="s">
        <v>512</v>
      </c>
      <c r="E574" s="269" t="s">
        <v>44</v>
      </c>
      <c r="F574" s="384">
        <v>4</v>
      </c>
      <c r="G574" s="496"/>
      <c r="H574" s="480">
        <f>F574*G574</f>
        <v>0</v>
      </c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  <c r="BI574" s="175"/>
      <c r="BJ574" s="175"/>
      <c r="BK574" s="175"/>
      <c r="BL574" s="175"/>
      <c r="BM574" s="175"/>
      <c r="BN574" s="175"/>
      <c r="BO574" s="175"/>
      <c r="BP574" s="175"/>
      <c r="BQ574" s="175"/>
      <c r="BR574" s="175"/>
      <c r="BS574" s="175"/>
      <c r="BT574" s="175"/>
    </row>
    <row r="575" spans="2:72" s="174" customFormat="1" ht="12" customHeight="1">
      <c r="B575" s="387"/>
      <c r="C575" s="47"/>
      <c r="D575" s="380"/>
      <c r="E575" s="380"/>
      <c r="F575" s="384"/>
      <c r="G575" s="497"/>
      <c r="H575" s="419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  <c r="BI575" s="175"/>
      <c r="BJ575" s="175"/>
      <c r="BK575" s="175"/>
      <c r="BL575" s="175"/>
      <c r="BM575" s="175"/>
      <c r="BN575" s="175"/>
      <c r="BO575" s="175"/>
      <c r="BP575" s="175"/>
      <c r="BQ575" s="175"/>
      <c r="BR575" s="175"/>
      <c r="BS575" s="175"/>
      <c r="BT575" s="175"/>
    </row>
    <row r="576" spans="2:72" s="174" customFormat="1" ht="12" customHeight="1">
      <c r="B576" s="266" t="s">
        <v>520</v>
      </c>
      <c r="C576" s="47"/>
      <c r="D576" s="267" t="s">
        <v>513</v>
      </c>
      <c r="E576" s="380"/>
      <c r="F576" s="384"/>
      <c r="G576" s="497"/>
      <c r="H576" s="419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  <c r="BC576" s="175"/>
      <c r="BD576" s="175"/>
      <c r="BE576" s="175"/>
      <c r="BF576" s="175"/>
      <c r="BG576" s="175"/>
      <c r="BH576" s="175"/>
      <c r="BI576" s="175"/>
      <c r="BJ576" s="175"/>
      <c r="BK576" s="175"/>
      <c r="BL576" s="175"/>
      <c r="BM576" s="175"/>
      <c r="BN576" s="175"/>
      <c r="BO576" s="175"/>
      <c r="BP576" s="175"/>
      <c r="BQ576" s="175"/>
      <c r="BR576" s="175"/>
      <c r="BS576" s="175"/>
      <c r="BT576" s="175"/>
    </row>
    <row r="577" spans="2:72" s="174" customFormat="1" ht="12" customHeight="1">
      <c r="B577" s="47"/>
      <c r="C577" s="47"/>
      <c r="D577" s="380"/>
      <c r="E577" s="380"/>
      <c r="F577" s="384"/>
      <c r="G577" s="497"/>
      <c r="H577" s="419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  <c r="BI577" s="175"/>
      <c r="BJ577" s="175"/>
      <c r="BK577" s="175"/>
      <c r="BL577" s="175"/>
      <c r="BM577" s="175"/>
      <c r="BN577" s="175"/>
      <c r="BO577" s="175"/>
      <c r="BP577" s="175"/>
      <c r="BQ577" s="175"/>
      <c r="BR577" s="175"/>
      <c r="BS577" s="175"/>
      <c r="BT577" s="175"/>
    </row>
    <row r="578" spans="2:72" s="174" customFormat="1" ht="12" customHeight="1">
      <c r="B578" s="47"/>
      <c r="C578" s="47"/>
      <c r="D578" s="267" t="s">
        <v>511</v>
      </c>
      <c r="E578" s="269" t="s">
        <v>44</v>
      </c>
      <c r="F578" s="384">
        <v>17</v>
      </c>
      <c r="G578" s="496"/>
      <c r="H578" s="480">
        <f>F578*G578</f>
        <v>0</v>
      </c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  <c r="BI578" s="175"/>
      <c r="BJ578" s="175"/>
      <c r="BK578" s="175"/>
      <c r="BL578" s="175"/>
      <c r="BM578" s="175"/>
      <c r="BN578" s="175"/>
      <c r="BO578" s="175"/>
      <c r="BP578" s="175"/>
      <c r="BQ578" s="175"/>
      <c r="BR578" s="175"/>
      <c r="BS578" s="175"/>
      <c r="BT578" s="175"/>
    </row>
    <row r="579" spans="2:72" s="174" customFormat="1" ht="12" customHeight="1">
      <c r="B579" s="47"/>
      <c r="C579" s="47"/>
      <c r="D579" s="380"/>
      <c r="E579" s="380"/>
      <c r="F579" s="384"/>
      <c r="G579" s="497"/>
      <c r="H579" s="419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  <c r="BI579" s="175"/>
      <c r="BJ579" s="175"/>
      <c r="BK579" s="175"/>
      <c r="BL579" s="175"/>
      <c r="BM579" s="175"/>
      <c r="BN579" s="175"/>
      <c r="BO579" s="175"/>
      <c r="BP579" s="175"/>
      <c r="BQ579" s="175"/>
      <c r="BR579" s="175"/>
      <c r="BS579" s="175"/>
      <c r="BT579" s="175"/>
    </row>
    <row r="580" spans="2:72" s="174" customFormat="1" ht="12" customHeight="1">
      <c r="B580" s="47"/>
      <c r="C580" s="47"/>
      <c r="D580" s="267" t="s">
        <v>512</v>
      </c>
      <c r="E580" s="269" t="s">
        <v>44</v>
      </c>
      <c r="F580" s="384">
        <v>4</v>
      </c>
      <c r="G580" s="496"/>
      <c r="H580" s="480">
        <f>F580*G580</f>
        <v>0</v>
      </c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  <c r="BI580" s="175"/>
      <c r="BJ580" s="175"/>
      <c r="BK580" s="175"/>
      <c r="BL580" s="175"/>
      <c r="BM580" s="175"/>
      <c r="BN580" s="175"/>
      <c r="BO580" s="175"/>
      <c r="BP580" s="175"/>
      <c r="BQ580" s="175"/>
      <c r="BR580" s="175"/>
      <c r="BS580" s="175"/>
      <c r="BT580" s="175"/>
    </row>
    <row r="581" spans="2:72" s="174" customFormat="1" ht="12" customHeight="1">
      <c r="B581" s="47"/>
      <c r="C581" s="47"/>
      <c r="D581" s="47"/>
      <c r="E581" s="47"/>
      <c r="F581" s="47"/>
      <c r="G581" s="52"/>
      <c r="H581" s="52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  <c r="BI581" s="175"/>
      <c r="BJ581" s="175"/>
      <c r="BK581" s="175"/>
      <c r="BL581" s="175"/>
      <c r="BM581" s="175"/>
      <c r="BN581" s="175"/>
      <c r="BO581" s="175"/>
      <c r="BP581" s="175"/>
      <c r="BQ581" s="175"/>
      <c r="BR581" s="175"/>
      <c r="BS581" s="175"/>
      <c r="BT581" s="175"/>
    </row>
    <row r="582" spans="2:72" s="174" customFormat="1" ht="11.4">
      <c r="B582" s="47"/>
      <c r="C582" s="47"/>
      <c r="D582" s="47"/>
      <c r="E582" s="47"/>
      <c r="F582" s="47"/>
      <c r="G582" s="52"/>
      <c r="H582" s="52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  <c r="BI582" s="175"/>
      <c r="BJ582" s="175"/>
      <c r="BK582" s="175"/>
      <c r="BL582" s="175"/>
      <c r="BM582" s="175"/>
      <c r="BN582" s="175"/>
      <c r="BO582" s="175"/>
      <c r="BP582" s="175"/>
      <c r="BQ582" s="175"/>
      <c r="BR582" s="175"/>
      <c r="BS582" s="175"/>
      <c r="BT582" s="175"/>
    </row>
    <row r="583" spans="2:72" s="174" customFormat="1" ht="11.4">
      <c r="B583" s="47"/>
      <c r="C583" s="47"/>
      <c r="D583" s="47"/>
      <c r="E583" s="47"/>
      <c r="F583" s="47"/>
      <c r="G583" s="52"/>
      <c r="H583" s="52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  <c r="BI583" s="175"/>
      <c r="BJ583" s="175"/>
      <c r="BK583" s="175"/>
      <c r="BL583" s="175"/>
      <c r="BM583" s="175"/>
      <c r="BN583" s="175"/>
      <c r="BO583" s="175"/>
      <c r="BP583" s="175"/>
      <c r="BQ583" s="175"/>
      <c r="BR583" s="175"/>
      <c r="BS583" s="175"/>
      <c r="BT583" s="175"/>
    </row>
    <row r="584" spans="2:72" s="174" customFormat="1" ht="12" customHeight="1">
      <c r="B584" s="47"/>
      <c r="C584" s="47"/>
      <c r="D584" s="47"/>
      <c r="E584" s="47"/>
      <c r="F584" s="47"/>
      <c r="G584" s="52"/>
      <c r="H584" s="52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  <c r="BI584" s="175"/>
      <c r="BJ584" s="175"/>
      <c r="BK584" s="175"/>
      <c r="BL584" s="175"/>
      <c r="BM584" s="175"/>
      <c r="BN584" s="175"/>
      <c r="BO584" s="175"/>
      <c r="BP584" s="175"/>
      <c r="BQ584" s="175"/>
      <c r="BR584" s="175"/>
      <c r="BS584" s="175"/>
      <c r="BT584" s="175"/>
    </row>
    <row r="585" spans="2:72" s="174" customFormat="1" ht="11.4">
      <c r="B585" s="47"/>
      <c r="C585" s="47"/>
      <c r="D585" s="47"/>
      <c r="E585" s="47"/>
      <c r="F585" s="47"/>
      <c r="G585" s="52"/>
      <c r="H585" s="52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  <c r="BC585" s="175"/>
      <c r="BD585" s="175"/>
      <c r="BE585" s="175"/>
      <c r="BF585" s="175"/>
      <c r="BG585" s="175"/>
      <c r="BH585" s="175"/>
      <c r="BI585" s="175"/>
      <c r="BJ585" s="175"/>
      <c r="BK585" s="175"/>
      <c r="BL585" s="175"/>
      <c r="BM585" s="175"/>
      <c r="BN585" s="175"/>
      <c r="BO585" s="175"/>
      <c r="BP585" s="175"/>
      <c r="BQ585" s="175"/>
      <c r="BR585" s="175"/>
      <c r="BS585" s="175"/>
      <c r="BT585" s="175"/>
    </row>
    <row r="586" spans="2:72" s="174" customFormat="1" ht="11.4">
      <c r="B586" s="47"/>
      <c r="C586" s="47"/>
      <c r="D586" s="47"/>
      <c r="E586" s="47"/>
      <c r="F586" s="47"/>
      <c r="G586" s="52"/>
      <c r="H586" s="52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  <c r="BC586" s="175"/>
      <c r="BD586" s="175"/>
      <c r="BE586" s="175"/>
      <c r="BF586" s="175"/>
      <c r="BG586" s="175"/>
      <c r="BH586" s="175"/>
      <c r="BI586" s="175"/>
      <c r="BJ586" s="175"/>
      <c r="BK586" s="175"/>
      <c r="BL586" s="175"/>
      <c r="BM586" s="175"/>
      <c r="BN586" s="175"/>
      <c r="BO586" s="175"/>
      <c r="BP586" s="175"/>
      <c r="BQ586" s="175"/>
      <c r="BR586" s="175"/>
      <c r="BS586" s="175"/>
      <c r="BT586" s="175"/>
    </row>
    <row r="587" spans="2:72" s="174" customFormat="1" ht="12" customHeight="1">
      <c r="B587" s="47"/>
      <c r="C587" s="47"/>
      <c r="D587" s="47"/>
      <c r="E587" s="47"/>
      <c r="F587" s="47"/>
      <c r="G587" s="52"/>
      <c r="H587" s="52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  <c r="BC587" s="175"/>
      <c r="BD587" s="175"/>
      <c r="BE587" s="175"/>
      <c r="BF587" s="175"/>
      <c r="BG587" s="175"/>
      <c r="BH587" s="175"/>
      <c r="BI587" s="175"/>
      <c r="BJ587" s="175"/>
      <c r="BK587" s="175"/>
      <c r="BL587" s="175"/>
      <c r="BM587" s="175"/>
      <c r="BN587" s="175"/>
      <c r="BO587" s="175"/>
      <c r="BP587" s="175"/>
      <c r="BQ587" s="175"/>
      <c r="BR587" s="175"/>
      <c r="BS587" s="175"/>
      <c r="BT587" s="175"/>
    </row>
    <row r="588" spans="2:72" s="174" customFormat="1" ht="12" customHeight="1">
      <c r="B588" s="47"/>
      <c r="C588" s="47"/>
      <c r="D588" s="47"/>
      <c r="E588" s="47"/>
      <c r="F588" s="47"/>
      <c r="G588" s="52"/>
      <c r="H588" s="52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  <c r="BI588" s="175"/>
      <c r="BJ588" s="175"/>
      <c r="BK588" s="175"/>
      <c r="BL588" s="175"/>
      <c r="BM588" s="175"/>
      <c r="BN588" s="175"/>
      <c r="BO588" s="175"/>
      <c r="BP588" s="175"/>
      <c r="BQ588" s="175"/>
      <c r="BR588" s="175"/>
      <c r="BS588" s="175"/>
      <c r="BT588" s="175"/>
    </row>
    <row r="589" spans="2:72" s="174" customFormat="1" ht="12" customHeight="1">
      <c r="B589" s="47"/>
      <c r="C589" s="47"/>
      <c r="D589" s="47"/>
      <c r="E589" s="47"/>
      <c r="F589" s="47"/>
      <c r="G589" s="52"/>
      <c r="H589" s="52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  <c r="BC589" s="175"/>
      <c r="BD589" s="175"/>
      <c r="BE589" s="175"/>
      <c r="BF589" s="175"/>
      <c r="BG589" s="175"/>
      <c r="BH589" s="175"/>
      <c r="BI589" s="175"/>
      <c r="BJ589" s="175"/>
      <c r="BK589" s="175"/>
      <c r="BL589" s="175"/>
      <c r="BM589" s="175"/>
      <c r="BN589" s="175"/>
      <c r="BO589" s="175"/>
      <c r="BP589" s="175"/>
      <c r="BQ589" s="175"/>
      <c r="BR589" s="175"/>
      <c r="BS589" s="175"/>
      <c r="BT589" s="175"/>
    </row>
    <row r="590" spans="2:72" s="174" customFormat="1" ht="12" customHeight="1">
      <c r="B590" s="47"/>
      <c r="C590" s="47"/>
      <c r="D590" s="47"/>
      <c r="E590" s="47"/>
      <c r="F590" s="47"/>
      <c r="G590" s="52"/>
      <c r="H590" s="52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  <c r="BC590" s="175"/>
      <c r="BD590" s="175"/>
      <c r="BE590" s="175"/>
      <c r="BF590" s="175"/>
      <c r="BG590" s="175"/>
      <c r="BH590" s="175"/>
      <c r="BI590" s="175"/>
      <c r="BJ590" s="175"/>
      <c r="BK590" s="175"/>
      <c r="BL590" s="175"/>
      <c r="BM590" s="175"/>
      <c r="BN590" s="175"/>
      <c r="BO590" s="175"/>
      <c r="BP590" s="175"/>
      <c r="BQ590" s="175"/>
      <c r="BR590" s="175"/>
      <c r="BS590" s="175"/>
      <c r="BT590" s="175"/>
    </row>
    <row r="591" spans="2:72" s="174" customFormat="1" ht="12" customHeight="1">
      <c r="B591" s="47"/>
      <c r="C591" s="47"/>
      <c r="D591" s="47"/>
      <c r="E591" s="47"/>
      <c r="F591" s="47"/>
      <c r="G591" s="52"/>
      <c r="H591" s="52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  <c r="BC591" s="175"/>
      <c r="BD591" s="175"/>
      <c r="BE591" s="175"/>
      <c r="BF591" s="175"/>
      <c r="BG591" s="175"/>
      <c r="BH591" s="175"/>
      <c r="BI591" s="175"/>
      <c r="BJ591" s="175"/>
      <c r="BK591" s="175"/>
      <c r="BL591" s="175"/>
      <c r="BM591" s="175"/>
      <c r="BN591" s="175"/>
      <c r="BO591" s="175"/>
      <c r="BP591" s="175"/>
      <c r="BQ591" s="175"/>
      <c r="BR591" s="175"/>
      <c r="BS591" s="175"/>
      <c r="BT591" s="175"/>
    </row>
    <row r="592" spans="2:72" s="174" customFormat="1" ht="12" customHeight="1">
      <c r="B592" s="47"/>
      <c r="C592" s="47"/>
      <c r="D592" s="47"/>
      <c r="E592" s="47"/>
      <c r="F592" s="47"/>
      <c r="G592" s="52"/>
      <c r="H592" s="52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  <c r="BC592" s="175"/>
      <c r="BD592" s="175"/>
      <c r="BE592" s="175"/>
      <c r="BF592" s="175"/>
      <c r="BG592" s="175"/>
      <c r="BH592" s="175"/>
      <c r="BI592" s="175"/>
      <c r="BJ592" s="175"/>
      <c r="BK592" s="175"/>
      <c r="BL592" s="175"/>
      <c r="BM592" s="175"/>
      <c r="BN592" s="175"/>
      <c r="BO592" s="175"/>
      <c r="BP592" s="175"/>
      <c r="BQ592" s="175"/>
      <c r="BR592" s="175"/>
      <c r="BS592" s="175"/>
      <c r="BT592" s="175"/>
    </row>
    <row r="593" spans="2:72" s="174" customFormat="1" ht="12" customHeight="1">
      <c r="B593" s="47"/>
      <c r="C593" s="47"/>
      <c r="D593" s="47"/>
      <c r="E593" s="47"/>
      <c r="F593" s="47"/>
      <c r="G593" s="52"/>
      <c r="H593" s="52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  <c r="BC593" s="175"/>
      <c r="BD593" s="175"/>
      <c r="BE593" s="175"/>
      <c r="BF593" s="175"/>
      <c r="BG593" s="175"/>
      <c r="BH593" s="175"/>
      <c r="BI593" s="175"/>
      <c r="BJ593" s="175"/>
      <c r="BK593" s="175"/>
      <c r="BL593" s="175"/>
      <c r="BM593" s="175"/>
      <c r="BN593" s="175"/>
      <c r="BO593" s="175"/>
      <c r="BP593" s="175"/>
      <c r="BQ593" s="175"/>
      <c r="BR593" s="175"/>
      <c r="BS593" s="175"/>
      <c r="BT593" s="175"/>
    </row>
    <row r="594" spans="2:72" s="174" customFormat="1" ht="12" customHeight="1">
      <c r="B594" s="47"/>
      <c r="C594" s="47"/>
      <c r="D594" s="47"/>
      <c r="E594" s="47"/>
      <c r="F594" s="47"/>
      <c r="G594" s="52"/>
      <c r="H594" s="52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  <c r="BC594" s="175"/>
      <c r="BD594" s="175"/>
      <c r="BE594" s="175"/>
      <c r="BF594" s="175"/>
      <c r="BG594" s="175"/>
      <c r="BH594" s="175"/>
      <c r="BI594" s="175"/>
      <c r="BJ594" s="175"/>
      <c r="BK594" s="175"/>
      <c r="BL594" s="175"/>
      <c r="BM594" s="175"/>
      <c r="BN594" s="175"/>
      <c r="BO594" s="175"/>
      <c r="BP594" s="175"/>
      <c r="BQ594" s="175"/>
      <c r="BR594" s="175"/>
      <c r="BS594" s="175"/>
      <c r="BT594" s="175"/>
    </row>
    <row r="595" spans="2:72" s="174" customFormat="1" ht="12" customHeight="1">
      <c r="B595" s="47"/>
      <c r="C595" s="47"/>
      <c r="D595" s="47"/>
      <c r="E595" s="47"/>
      <c r="F595" s="47"/>
      <c r="G595" s="52"/>
      <c r="H595" s="52"/>
      <c r="I595" s="178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  <c r="BC595" s="175"/>
      <c r="BD595" s="175"/>
      <c r="BE595" s="175"/>
      <c r="BF595" s="175"/>
      <c r="BG595" s="175"/>
      <c r="BH595" s="175"/>
      <c r="BI595" s="175"/>
      <c r="BJ595" s="175"/>
      <c r="BK595" s="175"/>
      <c r="BL595" s="175"/>
      <c r="BM595" s="175"/>
      <c r="BN595" s="175"/>
      <c r="BO595" s="175"/>
      <c r="BP595" s="175"/>
      <c r="BQ595" s="175"/>
      <c r="BR595" s="175"/>
      <c r="BS595" s="175"/>
      <c r="BT595" s="175"/>
    </row>
    <row r="596" spans="2:72" s="174" customFormat="1" ht="12" customHeight="1">
      <c r="B596" s="137"/>
      <c r="C596" s="137"/>
      <c r="D596" s="137"/>
      <c r="E596" s="137"/>
      <c r="F596" s="137"/>
      <c r="G596" s="76"/>
      <c r="H596" s="76"/>
      <c r="I596" s="180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5"/>
      <c r="BB596" s="175"/>
      <c r="BC596" s="175"/>
      <c r="BD596" s="175"/>
      <c r="BE596" s="175"/>
      <c r="BF596" s="175"/>
      <c r="BG596" s="175"/>
      <c r="BH596" s="175"/>
      <c r="BI596" s="175"/>
      <c r="BJ596" s="175"/>
      <c r="BK596" s="175"/>
      <c r="BL596" s="175"/>
      <c r="BM596" s="175"/>
      <c r="BN596" s="175"/>
      <c r="BO596" s="175"/>
      <c r="BP596" s="175"/>
      <c r="BQ596" s="175"/>
      <c r="BR596" s="175"/>
      <c r="BS596" s="175"/>
      <c r="BT596" s="175"/>
    </row>
    <row r="597" spans="2:72" s="174" customFormat="1" ht="12" customHeight="1">
      <c r="B597" s="138" t="s">
        <v>666</v>
      </c>
      <c r="C597" s="172"/>
      <c r="D597" s="173"/>
      <c r="E597" s="156"/>
      <c r="F597" s="142"/>
      <c r="G597" s="14"/>
      <c r="H597" s="7">
        <f>SUM(H538:H596)</f>
        <v>0</v>
      </c>
      <c r="I597" s="180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  <c r="BC597" s="175"/>
      <c r="BD597" s="175"/>
      <c r="BE597" s="175"/>
      <c r="BF597" s="175"/>
      <c r="BG597" s="175"/>
      <c r="BH597" s="175"/>
      <c r="BI597" s="175"/>
      <c r="BJ597" s="175"/>
      <c r="BK597" s="175"/>
      <c r="BL597" s="175"/>
      <c r="BM597" s="175"/>
      <c r="BN597" s="175"/>
      <c r="BO597" s="175"/>
      <c r="BP597" s="175"/>
      <c r="BQ597" s="175"/>
      <c r="BR597" s="175"/>
      <c r="BS597" s="175"/>
      <c r="BT597" s="175"/>
    </row>
    <row r="598" spans="2:72" s="174" customFormat="1" ht="12" customHeight="1">
      <c r="B598" s="2"/>
      <c r="C598" s="2"/>
      <c r="D598" s="144">
        <v>410</v>
      </c>
      <c r="E598" s="147"/>
      <c r="F598" s="146"/>
      <c r="G598" s="147"/>
      <c r="H598" s="2"/>
      <c r="I598" s="178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  <c r="BI598" s="175"/>
      <c r="BJ598" s="175"/>
      <c r="BK598" s="175"/>
      <c r="BL598" s="175"/>
      <c r="BM598" s="175"/>
      <c r="BN598" s="175"/>
      <c r="BO598" s="175"/>
      <c r="BP598" s="175"/>
      <c r="BQ598" s="175"/>
      <c r="BR598" s="175"/>
      <c r="BS598" s="175"/>
      <c r="BT598" s="175"/>
    </row>
    <row r="599" spans="2:72" s="174" customFormat="1" ht="12" customHeight="1">
      <c r="B599" s="148" t="s">
        <v>165</v>
      </c>
      <c r="C599" s="1"/>
      <c r="D599" s="1"/>
      <c r="E599" s="151"/>
      <c r="F599" s="150"/>
      <c r="G599" s="151"/>
      <c r="H599" s="1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  <c r="BI599" s="175"/>
      <c r="BJ599" s="175"/>
      <c r="BK599" s="175"/>
      <c r="BL599" s="175"/>
      <c r="BM599" s="175"/>
      <c r="BN599" s="175"/>
      <c r="BO599" s="175"/>
      <c r="BP599" s="175"/>
      <c r="BQ599" s="175"/>
      <c r="BR599" s="175"/>
      <c r="BS599" s="175"/>
      <c r="BT599" s="175"/>
    </row>
    <row r="600" spans="2:72" s="174" customFormat="1" ht="12" customHeight="1">
      <c r="B600" s="176" t="s">
        <v>634</v>
      </c>
      <c r="C600" s="1"/>
      <c r="D600" s="1"/>
      <c r="E600" s="151"/>
      <c r="F600" s="150"/>
      <c r="G600" s="151"/>
      <c r="H600" s="1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  <c r="BI600" s="175"/>
      <c r="BJ600" s="175"/>
      <c r="BK600" s="175"/>
      <c r="BL600" s="175"/>
      <c r="BM600" s="175"/>
      <c r="BN600" s="175"/>
      <c r="BO600" s="175"/>
      <c r="BP600" s="175"/>
      <c r="BQ600" s="175"/>
      <c r="BR600" s="175"/>
      <c r="BS600" s="175"/>
      <c r="BT600" s="175"/>
    </row>
    <row r="601" spans="2:72" s="174" customFormat="1" ht="12" customHeight="1">
      <c r="B601" s="2"/>
      <c r="C601" s="2"/>
      <c r="D601" s="2"/>
      <c r="E601" s="147"/>
      <c r="F601" s="146"/>
      <c r="G601" s="147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  <c r="BC601" s="175"/>
      <c r="BD601" s="175"/>
      <c r="BE601" s="175"/>
      <c r="BF601" s="175"/>
      <c r="BG601" s="175"/>
      <c r="BH601" s="175"/>
      <c r="BI601" s="175"/>
      <c r="BJ601" s="175"/>
      <c r="BK601" s="175"/>
      <c r="BL601" s="175"/>
      <c r="BM601" s="175"/>
      <c r="BN601" s="175"/>
      <c r="BO601" s="175"/>
      <c r="BP601" s="175"/>
      <c r="BQ601" s="175"/>
      <c r="BR601" s="175"/>
      <c r="BS601" s="175"/>
      <c r="BT601" s="175"/>
    </row>
    <row r="602" spans="2:72" s="174" customFormat="1" ht="12" customHeight="1">
      <c r="B602" s="152" t="s">
        <v>1</v>
      </c>
      <c r="C602" s="152" t="s">
        <v>2</v>
      </c>
      <c r="D602" s="152" t="s">
        <v>3</v>
      </c>
      <c r="E602" s="152" t="s">
        <v>4</v>
      </c>
      <c r="F602" s="153" t="s">
        <v>5</v>
      </c>
      <c r="G602" s="152" t="s">
        <v>6</v>
      </c>
      <c r="H602" s="10" t="s">
        <v>7</v>
      </c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  <c r="BC602" s="175"/>
      <c r="BD602" s="175"/>
      <c r="BE602" s="175"/>
      <c r="BF602" s="175"/>
      <c r="BG602" s="175"/>
      <c r="BH602" s="175"/>
      <c r="BI602" s="175"/>
      <c r="BJ602" s="175"/>
      <c r="BK602" s="175"/>
      <c r="BL602" s="175"/>
      <c r="BM602" s="175"/>
      <c r="BN602" s="175"/>
      <c r="BO602" s="175"/>
      <c r="BP602" s="175"/>
      <c r="BQ602" s="175"/>
      <c r="BR602" s="175"/>
      <c r="BS602" s="175"/>
      <c r="BT602" s="175"/>
    </row>
    <row r="603" spans="2:72" s="174" customFormat="1" ht="12" customHeight="1">
      <c r="B603" s="285"/>
      <c r="C603" s="264"/>
      <c r="D603" s="20" t="s">
        <v>86</v>
      </c>
      <c r="E603" s="143"/>
      <c r="F603" s="265"/>
      <c r="G603" s="15"/>
      <c r="H603" s="354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  <c r="AZ603" s="175"/>
      <c r="BA603" s="175"/>
      <c r="BB603" s="175"/>
      <c r="BC603" s="175"/>
      <c r="BD603" s="175"/>
      <c r="BE603" s="175"/>
      <c r="BF603" s="175"/>
      <c r="BG603" s="175"/>
      <c r="BH603" s="175"/>
      <c r="BI603" s="175"/>
      <c r="BJ603" s="175"/>
      <c r="BK603" s="175"/>
      <c r="BL603" s="175"/>
      <c r="BM603" s="175"/>
      <c r="BN603" s="175"/>
      <c r="BO603" s="175"/>
      <c r="BP603" s="175"/>
      <c r="BQ603" s="175"/>
      <c r="BR603" s="175"/>
      <c r="BS603" s="175"/>
      <c r="BT603" s="175"/>
    </row>
    <row r="604" spans="2:72" s="174" customFormat="1" ht="12" customHeight="1">
      <c r="B604" s="163" t="s">
        <v>87</v>
      </c>
      <c r="C604" s="163"/>
      <c r="D604" s="164" t="s">
        <v>88</v>
      </c>
      <c r="E604" s="160"/>
      <c r="F604" s="163"/>
      <c r="G604" s="84"/>
      <c r="H604" s="84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  <c r="AW604" s="175"/>
      <c r="AX604" s="175"/>
      <c r="AY604" s="175"/>
      <c r="AZ604" s="175"/>
      <c r="BA604" s="175"/>
      <c r="BB604" s="175"/>
      <c r="BC604" s="175"/>
      <c r="BD604" s="175"/>
      <c r="BE604" s="175"/>
      <c r="BF604" s="175"/>
      <c r="BG604" s="175"/>
      <c r="BH604" s="175"/>
      <c r="BI604" s="175"/>
      <c r="BJ604" s="175"/>
      <c r="BK604" s="175"/>
      <c r="BL604" s="175"/>
      <c r="BM604" s="175"/>
      <c r="BN604" s="175"/>
      <c r="BO604" s="175"/>
      <c r="BP604" s="175"/>
      <c r="BQ604" s="175"/>
      <c r="BR604" s="175"/>
      <c r="BS604" s="175"/>
      <c r="BT604" s="175"/>
    </row>
    <row r="605" spans="2:72" s="174" customFormat="1" ht="12" customHeight="1">
      <c r="B605" s="224"/>
      <c r="C605" s="224"/>
      <c r="D605" s="268"/>
      <c r="E605" s="97"/>
      <c r="F605" s="224"/>
      <c r="G605" s="361"/>
      <c r="H605" s="361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  <c r="AZ605" s="175"/>
      <c r="BA605" s="175"/>
      <c r="BB605" s="175"/>
      <c r="BC605" s="175"/>
      <c r="BD605" s="175"/>
      <c r="BE605" s="175"/>
      <c r="BF605" s="175"/>
      <c r="BG605" s="175"/>
      <c r="BH605" s="175"/>
      <c r="BI605" s="175"/>
      <c r="BJ605" s="175"/>
      <c r="BK605" s="175"/>
      <c r="BL605" s="175"/>
      <c r="BM605" s="175"/>
      <c r="BN605" s="175"/>
      <c r="BO605" s="175"/>
      <c r="BP605" s="175"/>
      <c r="BQ605" s="175"/>
      <c r="BR605" s="175"/>
      <c r="BS605" s="175"/>
      <c r="BT605" s="175"/>
    </row>
    <row r="606" spans="2:72" s="174" customFormat="1" ht="12" customHeight="1">
      <c r="B606" s="266" t="s">
        <v>577</v>
      </c>
      <c r="C606" s="224"/>
      <c r="D606" s="267" t="s">
        <v>521</v>
      </c>
      <c r="E606" s="380"/>
      <c r="F606" s="386"/>
      <c r="G606" s="492"/>
      <c r="H606" s="419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5"/>
      <c r="BB606" s="175"/>
      <c r="BC606" s="175"/>
      <c r="BD606" s="175"/>
      <c r="BE606" s="175"/>
      <c r="BF606" s="175"/>
      <c r="BG606" s="175"/>
      <c r="BH606" s="175"/>
      <c r="BI606" s="175"/>
      <c r="BJ606" s="175"/>
      <c r="BK606" s="175"/>
      <c r="BL606" s="175"/>
      <c r="BM606" s="175"/>
      <c r="BN606" s="175"/>
      <c r="BO606" s="175"/>
      <c r="BP606" s="175"/>
      <c r="BQ606" s="175"/>
      <c r="BR606" s="175"/>
      <c r="BS606" s="175"/>
      <c r="BT606" s="175"/>
    </row>
    <row r="607" spans="2:72" s="174" customFormat="1" ht="12" customHeight="1">
      <c r="B607" s="268"/>
      <c r="C607" s="268"/>
      <c r="D607" s="380"/>
      <c r="E607" s="380"/>
      <c r="F607" s="386"/>
      <c r="G607" s="492"/>
      <c r="H607" s="419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75"/>
      <c r="BA607" s="175"/>
      <c r="BB607" s="175"/>
      <c r="BC607" s="175"/>
      <c r="BD607" s="175"/>
      <c r="BE607" s="175"/>
      <c r="BF607" s="175"/>
      <c r="BG607" s="175"/>
      <c r="BH607" s="175"/>
      <c r="BI607" s="175"/>
      <c r="BJ607" s="175"/>
      <c r="BK607" s="175"/>
      <c r="BL607" s="175"/>
      <c r="BM607" s="175"/>
      <c r="BN607" s="175"/>
      <c r="BO607" s="175"/>
      <c r="BP607" s="175"/>
      <c r="BQ607" s="175"/>
      <c r="BR607" s="175"/>
      <c r="BS607" s="175"/>
      <c r="BT607" s="175"/>
    </row>
    <row r="608" spans="2:72" s="174" customFormat="1" ht="11.4">
      <c r="B608" s="275"/>
      <c r="C608" s="275"/>
      <c r="D608" s="267" t="s">
        <v>93</v>
      </c>
      <c r="E608" s="269" t="s">
        <v>42</v>
      </c>
      <c r="F608" s="398">
        <v>20</v>
      </c>
      <c r="G608" s="489"/>
      <c r="H608" s="480">
        <f>F608*G608</f>
        <v>0</v>
      </c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  <c r="BI608" s="175"/>
      <c r="BJ608" s="175"/>
      <c r="BK608" s="175"/>
      <c r="BL608" s="175"/>
      <c r="BM608" s="175"/>
      <c r="BN608" s="175"/>
      <c r="BO608" s="175"/>
      <c r="BP608" s="175"/>
      <c r="BQ608" s="175"/>
      <c r="BR608" s="175"/>
      <c r="BS608" s="175"/>
      <c r="BT608" s="175"/>
    </row>
    <row r="609" spans="1:72" s="174" customFormat="1" ht="12" customHeight="1">
      <c r="B609" s="275"/>
      <c r="C609" s="275"/>
      <c r="D609" s="380"/>
      <c r="E609" s="380"/>
      <c r="F609" s="398"/>
      <c r="G609" s="490"/>
      <c r="H609" s="419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  <c r="BI609" s="175"/>
      <c r="BJ609" s="175"/>
      <c r="BK609" s="175"/>
      <c r="BL609" s="175"/>
      <c r="BM609" s="175"/>
      <c r="BN609" s="175"/>
      <c r="BO609" s="175"/>
      <c r="BP609" s="175"/>
      <c r="BQ609" s="175"/>
      <c r="BR609" s="175"/>
      <c r="BS609" s="175"/>
      <c r="BT609" s="175"/>
    </row>
    <row r="610" spans="1:72" s="174" customFormat="1" ht="11.4">
      <c r="B610" s="268"/>
      <c r="C610" s="268"/>
      <c r="D610" s="267" t="s">
        <v>158</v>
      </c>
      <c r="E610" s="269" t="s">
        <v>42</v>
      </c>
      <c r="F610" s="398">
        <v>20</v>
      </c>
      <c r="G610" s="489"/>
      <c r="H610" s="480">
        <f>F610*G610</f>
        <v>0</v>
      </c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  <c r="AW610" s="175"/>
      <c r="AX610" s="175"/>
      <c r="AY610" s="175"/>
      <c r="AZ610" s="175"/>
      <c r="BA610" s="175"/>
      <c r="BB610" s="175"/>
      <c r="BC610" s="175"/>
      <c r="BD610" s="175"/>
      <c r="BE610" s="175"/>
      <c r="BF610" s="175"/>
      <c r="BG610" s="175"/>
      <c r="BH610" s="175"/>
      <c r="BI610" s="175"/>
      <c r="BJ610" s="175"/>
      <c r="BK610" s="175"/>
      <c r="BL610" s="175"/>
      <c r="BM610" s="175"/>
      <c r="BN610" s="175"/>
      <c r="BO610" s="175"/>
      <c r="BP610" s="175"/>
      <c r="BQ610" s="175"/>
      <c r="BR610" s="175"/>
      <c r="BS610" s="175"/>
      <c r="BT610" s="175"/>
    </row>
    <row r="611" spans="1:72" s="174" customFormat="1" ht="12" customHeight="1">
      <c r="B611" s="275"/>
      <c r="C611" s="275"/>
      <c r="D611" s="380"/>
      <c r="E611" s="380"/>
      <c r="F611" s="398"/>
      <c r="G611" s="490"/>
      <c r="H611" s="419"/>
      <c r="I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  <c r="AZ611" s="175"/>
      <c r="BA611" s="175"/>
      <c r="BB611" s="175"/>
      <c r="BC611" s="175"/>
      <c r="BD611" s="175"/>
      <c r="BE611" s="175"/>
      <c r="BF611" s="175"/>
      <c r="BG611" s="175"/>
      <c r="BH611" s="175"/>
      <c r="BI611" s="175"/>
      <c r="BJ611" s="175"/>
      <c r="BK611" s="175"/>
      <c r="BL611" s="175"/>
      <c r="BM611" s="175"/>
      <c r="BN611" s="175"/>
      <c r="BO611" s="175"/>
      <c r="BP611" s="175"/>
      <c r="BQ611" s="175"/>
      <c r="BR611" s="175"/>
      <c r="BS611" s="175"/>
      <c r="BT611" s="175"/>
    </row>
    <row r="612" spans="1:72" s="174" customFormat="1" ht="34.200000000000003">
      <c r="B612" s="268"/>
      <c r="C612" s="268"/>
      <c r="D612" s="267" t="s">
        <v>522</v>
      </c>
      <c r="E612" s="269" t="s">
        <v>42</v>
      </c>
      <c r="F612" s="398">
        <v>30</v>
      </c>
      <c r="G612" s="489"/>
      <c r="H612" s="480">
        <f>F612*G612</f>
        <v>0</v>
      </c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  <c r="AW612" s="175"/>
      <c r="AX612" s="175"/>
      <c r="AY612" s="175"/>
      <c r="AZ612" s="175"/>
      <c r="BA612" s="175"/>
      <c r="BB612" s="175"/>
      <c r="BC612" s="175"/>
      <c r="BD612" s="175"/>
      <c r="BE612" s="175"/>
      <c r="BF612" s="175"/>
      <c r="BG612" s="175"/>
      <c r="BH612" s="175"/>
      <c r="BI612" s="175"/>
      <c r="BJ612" s="175"/>
      <c r="BK612" s="175"/>
      <c r="BL612" s="175"/>
      <c r="BM612" s="175"/>
      <c r="BN612" s="175"/>
      <c r="BO612" s="175"/>
      <c r="BP612" s="175"/>
      <c r="BQ612" s="175"/>
      <c r="BR612" s="175"/>
      <c r="BS612" s="175"/>
      <c r="BT612" s="175"/>
    </row>
    <row r="613" spans="1:72" s="2" customFormat="1" ht="12">
      <c r="B613" s="224" t="s">
        <v>578</v>
      </c>
      <c r="C613" s="275"/>
      <c r="D613" s="267" t="s">
        <v>523</v>
      </c>
      <c r="E613" s="380"/>
      <c r="F613" s="384"/>
      <c r="G613" s="499" t="s">
        <v>311</v>
      </c>
      <c r="H613" s="419"/>
      <c r="I613" s="175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  <c r="AA613" s="178"/>
      <c r="AB613" s="178"/>
      <c r="AC613" s="178"/>
      <c r="AD613" s="178"/>
      <c r="AE613" s="178"/>
      <c r="AF613" s="178"/>
      <c r="AG613" s="178"/>
      <c r="AH613" s="178"/>
      <c r="AI613" s="178"/>
      <c r="AJ613" s="178"/>
      <c r="AK613" s="178"/>
      <c r="AL613" s="178"/>
      <c r="AM613" s="178"/>
      <c r="AN613" s="178"/>
      <c r="AO613" s="178"/>
      <c r="AP613" s="178"/>
      <c r="AQ613" s="178"/>
      <c r="AR613" s="178"/>
      <c r="AS613" s="178"/>
      <c r="AT613" s="178"/>
      <c r="AU613" s="178"/>
      <c r="AV613" s="178"/>
      <c r="AW613" s="178"/>
      <c r="AX613" s="178"/>
      <c r="AY613" s="178"/>
      <c r="AZ613" s="178"/>
      <c r="BA613" s="178"/>
      <c r="BB613" s="178"/>
      <c r="BC613" s="178"/>
      <c r="BD613" s="178"/>
      <c r="BE613" s="178"/>
      <c r="BF613" s="178"/>
      <c r="BG613" s="178"/>
      <c r="BH613" s="178"/>
      <c r="BI613" s="178"/>
      <c r="BJ613" s="178"/>
      <c r="BK613" s="178"/>
      <c r="BL613" s="178"/>
      <c r="BM613" s="178"/>
      <c r="BN613" s="178"/>
      <c r="BO613" s="178"/>
      <c r="BP613" s="178"/>
      <c r="BQ613" s="178"/>
      <c r="BR613" s="178"/>
      <c r="BS613" s="178"/>
      <c r="BT613" s="178"/>
    </row>
    <row r="614" spans="1:72" s="1" customFormat="1" ht="15" customHeight="1">
      <c r="B614" s="268"/>
      <c r="C614" s="268"/>
      <c r="D614" s="380"/>
      <c r="E614" s="380"/>
      <c r="F614" s="384"/>
      <c r="G614" s="499" t="s">
        <v>311</v>
      </c>
      <c r="H614" s="418"/>
      <c r="I614" s="175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180"/>
      <c r="AQ614" s="180"/>
      <c r="AR614" s="180"/>
      <c r="AS614" s="180"/>
      <c r="AT614" s="180"/>
      <c r="AU614" s="180"/>
      <c r="AV614" s="180"/>
      <c r="AW614" s="180"/>
      <c r="AX614" s="180"/>
      <c r="AY614" s="180"/>
      <c r="AZ614" s="180"/>
      <c r="BA614" s="180"/>
      <c r="BB614" s="180"/>
      <c r="BC614" s="180"/>
      <c r="BD614" s="180"/>
      <c r="BE614" s="180"/>
      <c r="BF614" s="180"/>
      <c r="BG614" s="180"/>
      <c r="BH614" s="180"/>
      <c r="BI614" s="180"/>
      <c r="BJ614" s="180"/>
      <c r="BK614" s="180"/>
      <c r="BL614" s="180"/>
      <c r="BM614" s="180"/>
      <c r="BN614" s="180"/>
      <c r="BO614" s="180"/>
      <c r="BP614" s="180"/>
      <c r="BQ614" s="180"/>
      <c r="BR614" s="180"/>
      <c r="BS614" s="180"/>
      <c r="BT614" s="180"/>
    </row>
    <row r="615" spans="1:72" s="1" customFormat="1" ht="15" customHeight="1">
      <c r="B615" s="275"/>
      <c r="C615" s="275"/>
      <c r="D615" s="267" t="s">
        <v>524</v>
      </c>
      <c r="E615" s="269" t="s">
        <v>525</v>
      </c>
      <c r="F615" s="384">
        <v>10</v>
      </c>
      <c r="G615" s="498"/>
      <c r="H615" s="480">
        <f>F615*G615</f>
        <v>0</v>
      </c>
      <c r="I615" s="175"/>
      <c r="J615" s="175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180"/>
      <c r="AP615" s="180"/>
      <c r="AQ615" s="180"/>
      <c r="AR615" s="180"/>
      <c r="AS615" s="180"/>
      <c r="AT615" s="180"/>
      <c r="AU615" s="180"/>
      <c r="AV615" s="180"/>
      <c r="AW615" s="180"/>
      <c r="AX615" s="180"/>
      <c r="AY615" s="180"/>
      <c r="AZ615" s="180"/>
      <c r="BA615" s="180"/>
      <c r="BB615" s="180"/>
      <c r="BC615" s="180"/>
      <c r="BD615" s="180"/>
      <c r="BE615" s="180"/>
      <c r="BF615" s="180"/>
      <c r="BG615" s="180"/>
      <c r="BH615" s="180"/>
      <c r="BI615" s="180"/>
      <c r="BJ615" s="180"/>
      <c r="BK615" s="180"/>
      <c r="BL615" s="180"/>
      <c r="BM615" s="180"/>
      <c r="BN615" s="180"/>
      <c r="BO615" s="180"/>
      <c r="BP615" s="180"/>
      <c r="BQ615" s="180"/>
      <c r="BR615" s="180"/>
      <c r="BS615" s="180"/>
      <c r="BT615" s="180"/>
    </row>
    <row r="616" spans="1:72" s="2" customFormat="1" ht="15" customHeight="1">
      <c r="B616" s="43"/>
      <c r="C616" s="43"/>
      <c r="D616" s="267"/>
      <c r="E616" s="269"/>
      <c r="F616" s="381"/>
      <c r="G616" s="496"/>
      <c r="H616" s="418"/>
      <c r="I616" s="175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  <c r="AA616" s="178"/>
      <c r="AB616" s="178"/>
      <c r="AC616" s="178"/>
      <c r="AD616" s="178"/>
      <c r="AE616" s="178"/>
      <c r="AF616" s="178"/>
      <c r="AG616" s="178"/>
      <c r="AH616" s="178"/>
      <c r="AI616" s="178"/>
      <c r="AJ616" s="178"/>
      <c r="AK616" s="178"/>
      <c r="AL616" s="178"/>
      <c r="AM616" s="178"/>
      <c r="AN616" s="178"/>
      <c r="AO616" s="178"/>
      <c r="AP616" s="178"/>
      <c r="AQ616" s="178"/>
      <c r="AR616" s="178"/>
      <c r="AS616" s="178"/>
      <c r="AT616" s="178"/>
      <c r="AU616" s="178"/>
      <c r="AV616" s="178"/>
      <c r="AW616" s="178"/>
      <c r="AX616" s="178"/>
      <c r="AY616" s="178"/>
      <c r="AZ616" s="178"/>
      <c r="BA616" s="178"/>
      <c r="BB616" s="178"/>
      <c r="BC616" s="178"/>
      <c r="BD616" s="178"/>
      <c r="BE616" s="178"/>
      <c r="BF616" s="178"/>
      <c r="BG616" s="178"/>
      <c r="BH616" s="178"/>
      <c r="BI616" s="178"/>
      <c r="BJ616" s="178"/>
      <c r="BK616" s="178"/>
      <c r="BL616" s="178"/>
      <c r="BM616" s="178"/>
      <c r="BN616" s="178"/>
      <c r="BO616" s="178"/>
      <c r="BP616" s="178"/>
      <c r="BQ616" s="178"/>
      <c r="BR616" s="178"/>
      <c r="BS616" s="178"/>
      <c r="BT616" s="178"/>
    </row>
    <row r="617" spans="1:72" s="174" customFormat="1" ht="15.45" customHeight="1">
      <c r="B617" s="47"/>
      <c r="C617" s="47"/>
      <c r="D617" s="380"/>
      <c r="E617" s="380"/>
      <c r="F617" s="381"/>
      <c r="G617" s="497"/>
      <c r="H617" s="419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  <c r="BC617" s="175"/>
      <c r="BD617" s="175"/>
      <c r="BE617" s="175"/>
      <c r="BF617" s="175"/>
      <c r="BG617" s="175"/>
      <c r="BH617" s="175"/>
      <c r="BI617" s="175"/>
      <c r="BJ617" s="175"/>
      <c r="BK617" s="175"/>
      <c r="BL617" s="175"/>
      <c r="BM617" s="175"/>
      <c r="BN617" s="175"/>
      <c r="BO617" s="175"/>
      <c r="BP617" s="175"/>
      <c r="BQ617" s="175"/>
      <c r="BR617" s="175"/>
      <c r="BS617" s="175"/>
      <c r="BT617" s="175"/>
    </row>
    <row r="618" spans="1:72" s="174" customFormat="1" ht="13.8" customHeight="1">
      <c r="B618" s="47"/>
      <c r="C618" s="47"/>
      <c r="D618" s="267"/>
      <c r="E618" s="269"/>
      <c r="F618" s="381"/>
      <c r="G618" s="496"/>
      <c r="H618" s="418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  <c r="AZ618" s="175"/>
      <c r="BA618" s="175"/>
      <c r="BB618" s="175"/>
      <c r="BC618" s="175"/>
      <c r="BD618" s="175"/>
      <c r="BE618" s="175"/>
      <c r="BF618" s="175"/>
      <c r="BG618" s="175"/>
      <c r="BH618" s="175"/>
      <c r="BI618" s="175"/>
      <c r="BJ618" s="175"/>
      <c r="BK618" s="175"/>
      <c r="BL618" s="175"/>
      <c r="BM618" s="175"/>
      <c r="BN618" s="175"/>
      <c r="BO618" s="175"/>
      <c r="BP618" s="175"/>
      <c r="BQ618" s="175"/>
      <c r="BR618" s="175"/>
      <c r="BS618" s="175"/>
      <c r="BT618" s="175"/>
    </row>
    <row r="619" spans="1:72" s="174" customFormat="1" ht="24" customHeight="1">
      <c r="A619" s="174">
        <v>1451</v>
      </c>
      <c r="B619" s="47"/>
      <c r="C619" s="47"/>
      <c r="D619" s="267"/>
      <c r="E619" s="269"/>
      <c r="F619" s="381"/>
      <c r="G619" s="443"/>
      <c r="H619" s="418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  <c r="AW619" s="175"/>
      <c r="AX619" s="175"/>
      <c r="AY619" s="175"/>
      <c r="AZ619" s="175"/>
      <c r="BA619" s="175"/>
      <c r="BB619" s="175"/>
      <c r="BC619" s="175"/>
      <c r="BD619" s="175"/>
      <c r="BE619" s="175"/>
      <c r="BF619" s="175"/>
      <c r="BG619" s="175"/>
      <c r="BH619" s="175"/>
      <c r="BI619" s="175"/>
      <c r="BJ619" s="175"/>
      <c r="BK619" s="175"/>
      <c r="BL619" s="175"/>
      <c r="BM619" s="175"/>
      <c r="BN619" s="175"/>
      <c r="BO619" s="175"/>
      <c r="BP619" s="175"/>
      <c r="BQ619" s="175"/>
      <c r="BR619" s="175"/>
      <c r="BS619" s="175"/>
      <c r="BT619" s="175"/>
    </row>
    <row r="620" spans="1:72" s="174" customFormat="1" ht="12" customHeight="1">
      <c r="B620" s="47"/>
      <c r="C620" s="47"/>
      <c r="D620" s="267"/>
      <c r="E620" s="269"/>
      <c r="F620" s="381"/>
      <c r="G620" s="443"/>
      <c r="H620" s="418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  <c r="AW620" s="175"/>
      <c r="AX620" s="175"/>
      <c r="AY620" s="175"/>
      <c r="AZ620" s="175"/>
      <c r="BA620" s="175"/>
      <c r="BB620" s="175"/>
      <c r="BC620" s="175"/>
      <c r="BD620" s="175"/>
      <c r="BE620" s="175"/>
      <c r="BF620" s="175"/>
      <c r="BG620" s="175"/>
      <c r="BH620" s="175"/>
      <c r="BI620" s="175"/>
      <c r="BJ620" s="175"/>
      <c r="BK620" s="175"/>
      <c r="BL620" s="175"/>
      <c r="BM620" s="175"/>
      <c r="BN620" s="175"/>
      <c r="BO620" s="175"/>
      <c r="BP620" s="175"/>
      <c r="BQ620" s="175"/>
      <c r="BR620" s="175"/>
      <c r="BS620" s="175"/>
      <c r="BT620" s="175"/>
    </row>
    <row r="621" spans="1:72" s="174" customFormat="1" ht="12" customHeight="1">
      <c r="A621" s="174">
        <v>1427</v>
      </c>
      <c r="B621" s="47"/>
      <c r="C621" s="47"/>
      <c r="D621" s="380"/>
      <c r="E621" s="380"/>
      <c r="F621" s="381"/>
      <c r="G621" s="444"/>
      <c r="H621" s="419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  <c r="AZ621" s="175"/>
      <c r="BA621" s="175"/>
      <c r="BB621" s="175"/>
      <c r="BC621" s="175"/>
      <c r="BD621" s="175"/>
      <c r="BE621" s="175"/>
      <c r="BF621" s="175"/>
      <c r="BG621" s="175"/>
      <c r="BH621" s="175"/>
      <c r="BI621" s="175"/>
      <c r="BJ621" s="175"/>
      <c r="BK621" s="175"/>
      <c r="BL621" s="175"/>
      <c r="BM621" s="175"/>
      <c r="BN621" s="175"/>
      <c r="BO621" s="175"/>
      <c r="BP621" s="175"/>
      <c r="BQ621" s="175"/>
      <c r="BR621" s="175"/>
      <c r="BS621" s="175"/>
      <c r="BT621" s="175"/>
    </row>
    <row r="622" spans="1:72" s="174" customFormat="1" ht="12" customHeight="1">
      <c r="B622" s="47"/>
      <c r="C622" s="47"/>
      <c r="D622" s="267"/>
      <c r="E622" s="380"/>
      <c r="F622" s="381"/>
      <c r="G622" s="444"/>
      <c r="H622" s="419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  <c r="AW622" s="175"/>
      <c r="AX622" s="175"/>
      <c r="AY622" s="175"/>
      <c r="AZ622" s="175"/>
      <c r="BA622" s="175"/>
      <c r="BB622" s="175"/>
      <c r="BC622" s="175"/>
      <c r="BD622" s="175"/>
      <c r="BE622" s="175"/>
      <c r="BF622" s="175"/>
      <c r="BG622" s="175"/>
      <c r="BH622" s="175"/>
      <c r="BI622" s="175"/>
      <c r="BJ622" s="175"/>
      <c r="BK622" s="175"/>
      <c r="BL622" s="175"/>
      <c r="BM622" s="175"/>
      <c r="BN622" s="175"/>
      <c r="BO622" s="175"/>
      <c r="BP622" s="175"/>
      <c r="BQ622" s="175"/>
      <c r="BR622" s="175"/>
      <c r="BS622" s="175"/>
      <c r="BT622" s="175"/>
    </row>
    <row r="623" spans="1:72" s="174" customFormat="1" ht="11.4">
      <c r="A623" s="174">
        <v>1431</v>
      </c>
      <c r="B623" s="47"/>
      <c r="C623" s="47"/>
      <c r="D623" s="380"/>
      <c r="E623" s="380"/>
      <c r="F623" s="381"/>
      <c r="G623" s="444"/>
      <c r="H623" s="419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  <c r="AZ623" s="175"/>
      <c r="BA623" s="175"/>
      <c r="BB623" s="175"/>
      <c r="BC623" s="175"/>
      <c r="BD623" s="175"/>
      <c r="BE623" s="175"/>
      <c r="BF623" s="175"/>
      <c r="BG623" s="175"/>
      <c r="BH623" s="175"/>
      <c r="BI623" s="175"/>
      <c r="BJ623" s="175"/>
      <c r="BK623" s="175"/>
      <c r="BL623" s="175"/>
      <c r="BM623" s="175"/>
      <c r="BN623" s="175"/>
      <c r="BO623" s="175"/>
      <c r="BP623" s="175"/>
      <c r="BQ623" s="175"/>
      <c r="BR623" s="175"/>
      <c r="BS623" s="175"/>
      <c r="BT623" s="175"/>
    </row>
    <row r="624" spans="1:72" s="174" customFormat="1" ht="12" customHeight="1">
      <c r="B624" s="47"/>
      <c r="C624" s="47"/>
      <c r="D624" s="267"/>
      <c r="E624" s="269"/>
      <c r="F624" s="381"/>
      <c r="G624" s="443"/>
      <c r="H624" s="418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  <c r="BC624" s="175"/>
      <c r="BD624" s="175"/>
      <c r="BE624" s="175"/>
      <c r="BF624" s="175"/>
      <c r="BG624" s="175"/>
      <c r="BH624" s="175"/>
      <c r="BI624" s="175"/>
      <c r="BJ624" s="175"/>
      <c r="BK624" s="175"/>
      <c r="BL624" s="175"/>
      <c r="BM624" s="175"/>
      <c r="BN624" s="175"/>
      <c r="BO624" s="175"/>
      <c r="BP624" s="175"/>
      <c r="BQ624" s="175"/>
      <c r="BR624" s="175"/>
      <c r="BS624" s="175"/>
      <c r="BT624" s="175"/>
    </row>
    <row r="625" spans="2:72" s="174" customFormat="1" ht="12" customHeight="1">
      <c r="B625" s="47"/>
      <c r="C625" s="47"/>
      <c r="D625" s="267"/>
      <c r="E625" s="269"/>
      <c r="F625" s="381"/>
      <c r="G625" s="443"/>
      <c r="H625" s="418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  <c r="AZ625" s="175"/>
      <c r="BA625" s="175"/>
      <c r="BB625" s="175"/>
      <c r="BC625" s="175"/>
      <c r="BD625" s="175"/>
      <c r="BE625" s="175"/>
      <c r="BF625" s="175"/>
      <c r="BG625" s="175"/>
      <c r="BH625" s="175"/>
      <c r="BI625" s="175"/>
      <c r="BJ625" s="175"/>
      <c r="BK625" s="175"/>
      <c r="BL625" s="175"/>
      <c r="BM625" s="175"/>
      <c r="BN625" s="175"/>
      <c r="BO625" s="175"/>
      <c r="BP625" s="175"/>
      <c r="BQ625" s="175"/>
      <c r="BR625" s="175"/>
      <c r="BS625" s="175"/>
      <c r="BT625" s="175"/>
    </row>
    <row r="626" spans="2:72" s="174" customFormat="1" ht="11.4">
      <c r="B626" s="47"/>
      <c r="C626" s="47"/>
      <c r="D626" s="267"/>
      <c r="E626" s="269"/>
      <c r="F626" s="381"/>
      <c r="G626" s="443"/>
      <c r="H626" s="418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  <c r="AZ626" s="175"/>
      <c r="BA626" s="175"/>
      <c r="BB626" s="175"/>
      <c r="BC626" s="175"/>
      <c r="BD626" s="175"/>
      <c r="BE626" s="175"/>
      <c r="BF626" s="175"/>
      <c r="BG626" s="175"/>
      <c r="BH626" s="175"/>
      <c r="BI626" s="175"/>
      <c r="BJ626" s="175"/>
      <c r="BK626" s="175"/>
      <c r="BL626" s="175"/>
      <c r="BM626" s="175"/>
      <c r="BN626" s="175"/>
      <c r="BO626" s="175"/>
      <c r="BP626" s="175"/>
      <c r="BQ626" s="175"/>
      <c r="BR626" s="175"/>
      <c r="BS626" s="175"/>
      <c r="BT626" s="175"/>
    </row>
    <row r="627" spans="2:72" s="174" customFormat="1" ht="12" customHeight="1">
      <c r="B627" s="47"/>
      <c r="C627" s="47"/>
      <c r="D627" s="380"/>
      <c r="E627" s="380"/>
      <c r="F627" s="381"/>
      <c r="G627" s="444"/>
      <c r="H627" s="419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  <c r="AW627" s="175"/>
      <c r="AX627" s="175"/>
      <c r="AY627" s="175"/>
      <c r="AZ627" s="175"/>
      <c r="BA627" s="175"/>
      <c r="BB627" s="175"/>
      <c r="BC627" s="175"/>
      <c r="BD627" s="175"/>
      <c r="BE627" s="175"/>
      <c r="BF627" s="175"/>
      <c r="BG627" s="175"/>
      <c r="BH627" s="175"/>
      <c r="BI627" s="175"/>
      <c r="BJ627" s="175"/>
      <c r="BK627" s="175"/>
      <c r="BL627" s="175"/>
      <c r="BM627" s="175"/>
      <c r="BN627" s="175"/>
      <c r="BO627" s="175"/>
      <c r="BP627" s="175"/>
      <c r="BQ627" s="175"/>
      <c r="BR627" s="175"/>
      <c r="BS627" s="175"/>
      <c r="BT627" s="175"/>
    </row>
    <row r="628" spans="2:72" s="174" customFormat="1" ht="11.4">
      <c r="B628" s="47"/>
      <c r="C628" s="47"/>
      <c r="D628" s="380"/>
      <c r="E628" s="380"/>
      <c r="F628" s="381"/>
      <c r="G628" s="444"/>
      <c r="H628" s="419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  <c r="AW628" s="175"/>
      <c r="AX628" s="175"/>
      <c r="AY628" s="175"/>
      <c r="AZ628" s="175"/>
      <c r="BA628" s="175"/>
      <c r="BB628" s="175"/>
      <c r="BC628" s="175"/>
      <c r="BD628" s="175"/>
      <c r="BE628" s="175"/>
      <c r="BF628" s="175"/>
      <c r="BG628" s="175"/>
      <c r="BH628" s="175"/>
      <c r="BI628" s="175"/>
      <c r="BJ628" s="175"/>
      <c r="BK628" s="175"/>
      <c r="BL628" s="175"/>
      <c r="BM628" s="175"/>
      <c r="BN628" s="175"/>
      <c r="BO628" s="175"/>
      <c r="BP628" s="175"/>
      <c r="BQ628" s="175"/>
      <c r="BR628" s="175"/>
      <c r="BS628" s="175"/>
      <c r="BT628" s="175"/>
    </row>
    <row r="629" spans="2:72" s="174" customFormat="1" ht="11.4">
      <c r="B629" s="47"/>
      <c r="C629" s="47"/>
      <c r="D629" s="267"/>
      <c r="E629" s="269"/>
      <c r="F629" s="381"/>
      <c r="G629" s="443"/>
      <c r="H629" s="418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  <c r="AW629" s="175"/>
      <c r="AX629" s="175"/>
      <c r="AY629" s="175"/>
      <c r="AZ629" s="175"/>
      <c r="BA629" s="175"/>
      <c r="BB629" s="175"/>
      <c r="BC629" s="175"/>
      <c r="BD629" s="175"/>
      <c r="BE629" s="175"/>
      <c r="BF629" s="175"/>
      <c r="BG629" s="175"/>
      <c r="BH629" s="175"/>
      <c r="BI629" s="175"/>
      <c r="BJ629" s="175"/>
      <c r="BK629" s="175"/>
      <c r="BL629" s="175"/>
      <c r="BM629" s="175"/>
      <c r="BN629" s="175"/>
      <c r="BO629" s="175"/>
      <c r="BP629" s="175"/>
      <c r="BQ629" s="175"/>
      <c r="BR629" s="175"/>
      <c r="BS629" s="175"/>
      <c r="BT629" s="175"/>
    </row>
    <row r="630" spans="2:72" s="174" customFormat="1" ht="11.4">
      <c r="B630" s="47"/>
      <c r="C630" s="47"/>
      <c r="D630" s="267"/>
      <c r="E630" s="269"/>
      <c r="F630" s="381"/>
      <c r="G630" s="443"/>
      <c r="H630" s="418"/>
      <c r="I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  <c r="AW630" s="175"/>
      <c r="AX630" s="175"/>
      <c r="AY630" s="175"/>
      <c r="AZ630" s="175"/>
      <c r="BA630" s="175"/>
      <c r="BB630" s="175"/>
      <c r="BC630" s="175"/>
      <c r="BD630" s="175"/>
      <c r="BE630" s="175"/>
      <c r="BF630" s="175"/>
      <c r="BG630" s="175"/>
      <c r="BH630" s="175"/>
      <c r="BI630" s="175"/>
      <c r="BJ630" s="175"/>
      <c r="BK630" s="175"/>
      <c r="BL630" s="175"/>
      <c r="BM630" s="175"/>
      <c r="BN630" s="175"/>
      <c r="BO630" s="175"/>
      <c r="BP630" s="175"/>
      <c r="BQ630" s="175"/>
      <c r="BR630" s="175"/>
      <c r="BS630" s="175"/>
      <c r="BT630" s="175"/>
    </row>
    <row r="631" spans="2:72" s="174" customFormat="1" ht="12" customHeight="1">
      <c r="B631" s="47"/>
      <c r="C631" s="47"/>
      <c r="D631" s="267"/>
      <c r="E631" s="380"/>
      <c r="F631" s="381"/>
      <c r="G631" s="444"/>
      <c r="H631" s="419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  <c r="AW631" s="175"/>
      <c r="AX631" s="175"/>
      <c r="AY631" s="175"/>
      <c r="AZ631" s="175"/>
      <c r="BA631" s="175"/>
      <c r="BB631" s="175"/>
      <c r="BC631" s="175"/>
      <c r="BD631" s="175"/>
      <c r="BE631" s="175"/>
      <c r="BF631" s="175"/>
      <c r="BG631" s="175"/>
      <c r="BH631" s="175"/>
      <c r="BI631" s="175"/>
      <c r="BJ631" s="175"/>
      <c r="BK631" s="175"/>
      <c r="BL631" s="175"/>
      <c r="BM631" s="175"/>
      <c r="BN631" s="175"/>
      <c r="BO631" s="175"/>
      <c r="BP631" s="175"/>
      <c r="BQ631" s="175"/>
      <c r="BR631" s="175"/>
      <c r="BS631" s="175"/>
      <c r="BT631" s="175"/>
    </row>
    <row r="632" spans="2:72" s="174" customFormat="1" ht="12" customHeight="1">
      <c r="B632" s="47"/>
      <c r="C632" s="47"/>
      <c r="D632" s="380"/>
      <c r="E632" s="380"/>
      <c r="F632" s="381"/>
      <c r="G632" s="444"/>
      <c r="H632" s="419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  <c r="AW632" s="175"/>
      <c r="AX632" s="175"/>
      <c r="AY632" s="175"/>
      <c r="AZ632" s="175"/>
      <c r="BA632" s="175"/>
      <c r="BB632" s="175"/>
      <c r="BC632" s="175"/>
      <c r="BD632" s="175"/>
      <c r="BE632" s="175"/>
      <c r="BF632" s="175"/>
      <c r="BG632" s="175"/>
      <c r="BH632" s="175"/>
      <c r="BI632" s="175"/>
      <c r="BJ632" s="175"/>
      <c r="BK632" s="175"/>
      <c r="BL632" s="175"/>
      <c r="BM632" s="175"/>
      <c r="BN632" s="175"/>
      <c r="BO632" s="175"/>
      <c r="BP632" s="175"/>
      <c r="BQ632" s="175"/>
      <c r="BR632" s="175"/>
      <c r="BS632" s="175"/>
      <c r="BT632" s="175"/>
    </row>
    <row r="633" spans="2:72" s="174" customFormat="1" ht="11.4">
      <c r="B633" s="47"/>
      <c r="C633" s="47"/>
      <c r="D633" s="267"/>
      <c r="E633" s="269"/>
      <c r="F633" s="381"/>
      <c r="G633" s="443"/>
      <c r="H633" s="418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  <c r="AW633" s="175"/>
      <c r="AX633" s="175"/>
      <c r="AY633" s="175"/>
      <c r="AZ633" s="175"/>
      <c r="BA633" s="175"/>
      <c r="BB633" s="175"/>
      <c r="BC633" s="175"/>
      <c r="BD633" s="175"/>
      <c r="BE633" s="175"/>
      <c r="BF633" s="175"/>
      <c r="BG633" s="175"/>
      <c r="BH633" s="175"/>
      <c r="BI633" s="175"/>
      <c r="BJ633" s="175"/>
      <c r="BK633" s="175"/>
      <c r="BL633" s="175"/>
      <c r="BM633" s="175"/>
      <c r="BN633" s="175"/>
      <c r="BO633" s="175"/>
      <c r="BP633" s="175"/>
      <c r="BQ633" s="175"/>
      <c r="BR633" s="175"/>
      <c r="BS633" s="175"/>
      <c r="BT633" s="175"/>
    </row>
    <row r="634" spans="2:72" s="174" customFormat="1" ht="12" customHeight="1">
      <c r="B634" s="47"/>
      <c r="C634" s="47"/>
      <c r="D634" s="380"/>
      <c r="E634" s="380"/>
      <c r="F634" s="381"/>
      <c r="G634" s="444"/>
      <c r="H634" s="419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  <c r="AW634" s="175"/>
      <c r="AX634" s="175"/>
      <c r="AY634" s="175"/>
      <c r="AZ634" s="175"/>
      <c r="BA634" s="175"/>
      <c r="BB634" s="175"/>
      <c r="BC634" s="175"/>
      <c r="BD634" s="175"/>
      <c r="BE634" s="175"/>
      <c r="BF634" s="175"/>
      <c r="BG634" s="175"/>
      <c r="BH634" s="175"/>
      <c r="BI634" s="175"/>
      <c r="BJ634" s="175"/>
      <c r="BK634" s="175"/>
      <c r="BL634" s="175"/>
      <c r="BM634" s="175"/>
      <c r="BN634" s="175"/>
      <c r="BO634" s="175"/>
      <c r="BP634" s="175"/>
      <c r="BQ634" s="175"/>
      <c r="BR634" s="175"/>
      <c r="BS634" s="175"/>
      <c r="BT634" s="175"/>
    </row>
    <row r="635" spans="2:72" s="174" customFormat="1" ht="12" customHeight="1">
      <c r="B635" s="47"/>
      <c r="C635" s="47"/>
      <c r="D635" s="267"/>
      <c r="E635" s="269"/>
      <c r="F635" s="381"/>
      <c r="G635" s="443"/>
      <c r="H635" s="418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5"/>
      <c r="BB635" s="175"/>
      <c r="BC635" s="175"/>
      <c r="BD635" s="175"/>
      <c r="BE635" s="175"/>
      <c r="BF635" s="175"/>
      <c r="BG635" s="175"/>
      <c r="BH635" s="175"/>
      <c r="BI635" s="175"/>
      <c r="BJ635" s="175"/>
      <c r="BK635" s="175"/>
      <c r="BL635" s="175"/>
      <c r="BM635" s="175"/>
      <c r="BN635" s="175"/>
      <c r="BO635" s="175"/>
      <c r="BP635" s="175"/>
      <c r="BQ635" s="175"/>
      <c r="BR635" s="175"/>
      <c r="BS635" s="175"/>
      <c r="BT635" s="175"/>
    </row>
    <row r="636" spans="2:72" s="174" customFormat="1" ht="12" customHeight="1">
      <c r="B636" s="47"/>
      <c r="C636" s="47"/>
      <c r="D636" s="380"/>
      <c r="E636" s="380"/>
      <c r="F636" s="381"/>
      <c r="G636" s="444"/>
      <c r="H636" s="419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  <c r="AZ636" s="175"/>
      <c r="BA636" s="175"/>
      <c r="BB636" s="175"/>
      <c r="BC636" s="175"/>
      <c r="BD636" s="175"/>
      <c r="BE636" s="175"/>
      <c r="BF636" s="175"/>
      <c r="BG636" s="175"/>
      <c r="BH636" s="175"/>
      <c r="BI636" s="175"/>
      <c r="BJ636" s="175"/>
      <c r="BK636" s="175"/>
      <c r="BL636" s="175"/>
      <c r="BM636" s="175"/>
      <c r="BN636" s="175"/>
      <c r="BO636" s="175"/>
      <c r="BP636" s="175"/>
      <c r="BQ636" s="175"/>
      <c r="BR636" s="175"/>
      <c r="BS636" s="175"/>
      <c r="BT636" s="175"/>
    </row>
    <row r="637" spans="2:72" s="174" customFormat="1" ht="12" customHeight="1">
      <c r="B637" s="47"/>
      <c r="C637" s="47"/>
      <c r="D637" s="267"/>
      <c r="E637" s="269"/>
      <c r="F637" s="381"/>
      <c r="G637" s="443"/>
      <c r="H637" s="418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  <c r="AZ637" s="175"/>
      <c r="BA637" s="175"/>
      <c r="BB637" s="175"/>
      <c r="BC637" s="175"/>
      <c r="BD637" s="175"/>
      <c r="BE637" s="175"/>
      <c r="BF637" s="175"/>
      <c r="BG637" s="175"/>
      <c r="BH637" s="175"/>
      <c r="BI637" s="175"/>
      <c r="BJ637" s="175"/>
      <c r="BK637" s="175"/>
      <c r="BL637" s="175"/>
      <c r="BM637" s="175"/>
      <c r="BN637" s="175"/>
      <c r="BO637" s="175"/>
      <c r="BP637" s="175"/>
      <c r="BQ637" s="175"/>
      <c r="BR637" s="175"/>
      <c r="BS637" s="175"/>
      <c r="BT637" s="175"/>
    </row>
    <row r="638" spans="2:72" s="174" customFormat="1" ht="12" customHeight="1">
      <c r="B638" s="47"/>
      <c r="C638" s="47"/>
      <c r="D638" s="380"/>
      <c r="E638" s="380"/>
      <c r="F638" s="381"/>
      <c r="G638" s="444"/>
      <c r="H638" s="419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  <c r="AZ638" s="175"/>
      <c r="BA638" s="175"/>
      <c r="BB638" s="175"/>
      <c r="BC638" s="175"/>
      <c r="BD638" s="175"/>
      <c r="BE638" s="175"/>
      <c r="BF638" s="175"/>
      <c r="BG638" s="175"/>
      <c r="BH638" s="175"/>
      <c r="BI638" s="175"/>
      <c r="BJ638" s="175"/>
      <c r="BK638" s="175"/>
      <c r="BL638" s="175"/>
      <c r="BM638" s="175"/>
      <c r="BN638" s="175"/>
      <c r="BO638" s="175"/>
      <c r="BP638" s="175"/>
      <c r="BQ638" s="175"/>
      <c r="BR638" s="175"/>
      <c r="BS638" s="175"/>
      <c r="BT638" s="175"/>
    </row>
    <row r="639" spans="2:72" s="174" customFormat="1" ht="11.4">
      <c r="B639" s="47"/>
      <c r="C639" s="47"/>
      <c r="D639" s="267"/>
      <c r="E639" s="380"/>
      <c r="F639" s="381"/>
      <c r="G639" s="444"/>
      <c r="H639" s="419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5"/>
      <c r="BB639" s="175"/>
      <c r="BC639" s="175"/>
      <c r="BD639" s="175"/>
      <c r="BE639" s="175"/>
      <c r="BF639" s="175"/>
      <c r="BG639" s="175"/>
      <c r="BH639" s="175"/>
      <c r="BI639" s="175"/>
      <c r="BJ639" s="175"/>
      <c r="BK639" s="175"/>
      <c r="BL639" s="175"/>
      <c r="BM639" s="175"/>
      <c r="BN639" s="175"/>
      <c r="BO639" s="175"/>
      <c r="BP639" s="175"/>
      <c r="BQ639" s="175"/>
      <c r="BR639" s="175"/>
      <c r="BS639" s="175"/>
      <c r="BT639" s="175"/>
    </row>
    <row r="640" spans="2:72" s="174" customFormat="1" ht="12" customHeight="1">
      <c r="B640" s="47"/>
      <c r="C640" s="47"/>
      <c r="D640" s="380"/>
      <c r="E640" s="380"/>
      <c r="F640" s="381"/>
      <c r="G640" s="444"/>
      <c r="H640" s="419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5"/>
      <c r="BB640" s="175"/>
      <c r="BC640" s="175"/>
      <c r="BD640" s="175"/>
      <c r="BE640" s="175"/>
      <c r="BF640" s="175"/>
      <c r="BG640" s="175"/>
      <c r="BH640" s="175"/>
      <c r="BI640" s="175"/>
      <c r="BJ640" s="175"/>
      <c r="BK640" s="175"/>
      <c r="BL640" s="175"/>
      <c r="BM640" s="175"/>
      <c r="BN640" s="175"/>
      <c r="BO640" s="175"/>
      <c r="BP640" s="175"/>
      <c r="BQ640" s="175"/>
      <c r="BR640" s="175"/>
      <c r="BS640" s="175"/>
      <c r="BT640" s="175"/>
    </row>
    <row r="641" spans="2:72" s="174" customFormat="1" ht="12" customHeight="1">
      <c r="B641" s="47"/>
      <c r="C641" s="47"/>
      <c r="D641" s="267"/>
      <c r="E641" s="269"/>
      <c r="F641" s="381"/>
      <c r="G641" s="443"/>
      <c r="H641" s="418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  <c r="AW641" s="175"/>
      <c r="AX641" s="175"/>
      <c r="AY641" s="175"/>
      <c r="AZ641" s="175"/>
      <c r="BA641" s="175"/>
      <c r="BB641" s="175"/>
      <c r="BC641" s="175"/>
      <c r="BD641" s="175"/>
      <c r="BE641" s="175"/>
      <c r="BF641" s="175"/>
      <c r="BG641" s="175"/>
      <c r="BH641" s="175"/>
      <c r="BI641" s="175"/>
      <c r="BJ641" s="175"/>
      <c r="BK641" s="175"/>
      <c r="BL641" s="175"/>
      <c r="BM641" s="175"/>
      <c r="BN641" s="175"/>
      <c r="BO641" s="175"/>
      <c r="BP641" s="175"/>
      <c r="BQ641" s="175"/>
      <c r="BR641" s="175"/>
      <c r="BS641" s="175"/>
      <c r="BT641" s="175"/>
    </row>
    <row r="642" spans="2:72" s="174" customFormat="1" ht="11.4">
      <c r="B642" s="47"/>
      <c r="C642" s="47"/>
      <c r="D642" s="43"/>
      <c r="E642" s="42"/>
      <c r="F642" s="48"/>
      <c r="G642" s="52"/>
      <c r="H642" s="52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  <c r="AW642" s="175"/>
      <c r="AX642" s="175"/>
      <c r="AY642" s="175"/>
      <c r="AZ642" s="175"/>
      <c r="BA642" s="175"/>
      <c r="BB642" s="175"/>
      <c r="BC642" s="175"/>
      <c r="BD642" s="175"/>
      <c r="BE642" s="175"/>
      <c r="BF642" s="175"/>
      <c r="BG642" s="175"/>
      <c r="BH642" s="175"/>
      <c r="BI642" s="175"/>
      <c r="BJ642" s="175"/>
      <c r="BK642" s="175"/>
      <c r="BL642" s="175"/>
      <c r="BM642" s="175"/>
      <c r="BN642" s="175"/>
      <c r="BO642" s="175"/>
      <c r="BP642" s="175"/>
      <c r="BQ642" s="175"/>
      <c r="BR642" s="175"/>
      <c r="BS642" s="175"/>
      <c r="BT642" s="175"/>
    </row>
    <row r="643" spans="2:72" s="174" customFormat="1" ht="12" customHeight="1">
      <c r="B643" s="113"/>
      <c r="C643" s="113"/>
      <c r="D643" s="113"/>
      <c r="E643" s="44"/>
      <c r="F643" s="48"/>
      <c r="G643" s="52"/>
      <c r="H643" s="52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  <c r="AW643" s="175"/>
      <c r="AX643" s="175"/>
      <c r="AY643" s="175"/>
      <c r="AZ643" s="175"/>
      <c r="BA643" s="175"/>
      <c r="BB643" s="175"/>
      <c r="BC643" s="175"/>
      <c r="BD643" s="175"/>
      <c r="BE643" s="175"/>
      <c r="BF643" s="175"/>
      <c r="BG643" s="175"/>
      <c r="BH643" s="175"/>
      <c r="BI643" s="175"/>
      <c r="BJ643" s="175"/>
      <c r="BK643" s="175"/>
      <c r="BL643" s="175"/>
      <c r="BM643" s="175"/>
      <c r="BN643" s="175"/>
      <c r="BO643" s="175"/>
      <c r="BP643" s="175"/>
      <c r="BQ643" s="175"/>
      <c r="BR643" s="175"/>
      <c r="BS643" s="175"/>
      <c r="BT643" s="175"/>
    </row>
    <row r="644" spans="2:72" s="174" customFormat="1" ht="12" customHeight="1">
      <c r="B644" s="47"/>
      <c r="C644" s="47"/>
      <c r="D644" s="43"/>
      <c r="E644" s="42"/>
      <c r="F644" s="48"/>
      <c r="G644" s="52"/>
      <c r="H644" s="52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  <c r="AW644" s="175"/>
      <c r="AX644" s="175"/>
      <c r="AY644" s="175"/>
      <c r="AZ644" s="175"/>
      <c r="BA644" s="175"/>
      <c r="BB644" s="175"/>
      <c r="BC644" s="175"/>
      <c r="BD644" s="175"/>
      <c r="BE644" s="175"/>
      <c r="BF644" s="175"/>
      <c r="BG644" s="175"/>
      <c r="BH644" s="175"/>
      <c r="BI644" s="175"/>
      <c r="BJ644" s="175"/>
      <c r="BK644" s="175"/>
      <c r="BL644" s="175"/>
      <c r="BM644" s="175"/>
      <c r="BN644" s="175"/>
      <c r="BO644" s="175"/>
      <c r="BP644" s="175"/>
      <c r="BQ644" s="175"/>
      <c r="BR644" s="175"/>
      <c r="BS644" s="175"/>
      <c r="BT644" s="175"/>
    </row>
    <row r="645" spans="2:72" s="174" customFormat="1" ht="12" customHeight="1">
      <c r="B645" s="47"/>
      <c r="C645" s="47"/>
      <c r="D645" s="43"/>
      <c r="E645" s="42"/>
      <c r="F645" s="48"/>
      <c r="G645" s="52"/>
      <c r="H645" s="52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  <c r="AW645" s="175"/>
      <c r="AX645" s="175"/>
      <c r="AY645" s="175"/>
      <c r="AZ645" s="175"/>
      <c r="BA645" s="175"/>
      <c r="BB645" s="175"/>
      <c r="BC645" s="175"/>
      <c r="BD645" s="175"/>
      <c r="BE645" s="175"/>
      <c r="BF645" s="175"/>
      <c r="BG645" s="175"/>
      <c r="BH645" s="175"/>
      <c r="BI645" s="175"/>
      <c r="BJ645" s="175"/>
      <c r="BK645" s="175"/>
      <c r="BL645" s="175"/>
      <c r="BM645" s="175"/>
      <c r="BN645" s="175"/>
      <c r="BO645" s="175"/>
      <c r="BP645" s="175"/>
      <c r="BQ645" s="175"/>
      <c r="BR645" s="175"/>
      <c r="BS645" s="175"/>
      <c r="BT645" s="175"/>
    </row>
    <row r="646" spans="2:72" s="174" customFormat="1" ht="12" customHeight="1">
      <c r="B646" s="47"/>
      <c r="C646" s="47"/>
      <c r="D646" s="43"/>
      <c r="E646" s="42"/>
      <c r="F646" s="48"/>
      <c r="G646" s="52"/>
      <c r="H646" s="52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  <c r="AW646" s="175"/>
      <c r="AX646" s="175"/>
      <c r="AY646" s="175"/>
      <c r="AZ646" s="175"/>
      <c r="BA646" s="175"/>
      <c r="BB646" s="175"/>
      <c r="BC646" s="175"/>
      <c r="BD646" s="175"/>
      <c r="BE646" s="175"/>
      <c r="BF646" s="175"/>
      <c r="BG646" s="175"/>
      <c r="BH646" s="175"/>
      <c r="BI646" s="175"/>
      <c r="BJ646" s="175"/>
      <c r="BK646" s="175"/>
      <c r="BL646" s="175"/>
      <c r="BM646" s="175"/>
      <c r="BN646" s="175"/>
      <c r="BO646" s="175"/>
      <c r="BP646" s="175"/>
      <c r="BQ646" s="175"/>
      <c r="BR646" s="175"/>
      <c r="BS646" s="175"/>
      <c r="BT646" s="175"/>
    </row>
    <row r="647" spans="2:72" s="174" customFormat="1" ht="12" customHeight="1">
      <c r="B647" s="47"/>
      <c r="C647" s="47"/>
      <c r="D647" s="43"/>
      <c r="E647" s="42"/>
      <c r="F647" s="48"/>
      <c r="G647" s="52"/>
      <c r="H647" s="52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  <c r="AW647" s="175"/>
      <c r="AX647" s="175"/>
      <c r="AY647" s="175"/>
      <c r="AZ647" s="175"/>
      <c r="BA647" s="175"/>
      <c r="BB647" s="175"/>
      <c r="BC647" s="175"/>
      <c r="BD647" s="175"/>
      <c r="BE647" s="175"/>
      <c r="BF647" s="175"/>
      <c r="BG647" s="175"/>
      <c r="BH647" s="175"/>
      <c r="BI647" s="175"/>
      <c r="BJ647" s="175"/>
      <c r="BK647" s="175"/>
      <c r="BL647" s="175"/>
      <c r="BM647" s="175"/>
      <c r="BN647" s="175"/>
      <c r="BO647" s="175"/>
      <c r="BP647" s="175"/>
      <c r="BQ647" s="175"/>
      <c r="BR647" s="175"/>
      <c r="BS647" s="175"/>
      <c r="BT647" s="175"/>
    </row>
    <row r="648" spans="2:72" s="174" customFormat="1" ht="12" customHeight="1">
      <c r="B648" s="47"/>
      <c r="C648" s="47"/>
      <c r="D648" s="43"/>
      <c r="E648" s="42"/>
      <c r="F648" s="48"/>
      <c r="G648" s="52"/>
      <c r="H648" s="52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  <c r="AW648" s="175"/>
      <c r="AX648" s="175"/>
      <c r="AY648" s="175"/>
      <c r="AZ648" s="175"/>
      <c r="BA648" s="175"/>
      <c r="BB648" s="175"/>
      <c r="BC648" s="175"/>
      <c r="BD648" s="175"/>
      <c r="BE648" s="175"/>
      <c r="BF648" s="175"/>
      <c r="BG648" s="175"/>
      <c r="BH648" s="175"/>
      <c r="BI648" s="175"/>
      <c r="BJ648" s="175"/>
      <c r="BK648" s="175"/>
      <c r="BL648" s="175"/>
      <c r="BM648" s="175"/>
      <c r="BN648" s="175"/>
      <c r="BO648" s="175"/>
      <c r="BP648" s="175"/>
      <c r="BQ648" s="175"/>
      <c r="BR648" s="175"/>
      <c r="BS648" s="175"/>
      <c r="BT648" s="175"/>
    </row>
    <row r="649" spans="2:72" s="174" customFormat="1" ht="12" customHeight="1">
      <c r="B649" s="47"/>
      <c r="C649" s="47"/>
      <c r="D649" s="43"/>
      <c r="E649" s="42"/>
      <c r="F649" s="48"/>
      <c r="G649" s="52"/>
      <c r="H649" s="52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  <c r="AW649" s="175"/>
      <c r="AX649" s="175"/>
      <c r="AY649" s="175"/>
      <c r="AZ649" s="175"/>
      <c r="BA649" s="175"/>
      <c r="BB649" s="175"/>
      <c r="BC649" s="175"/>
      <c r="BD649" s="175"/>
      <c r="BE649" s="175"/>
      <c r="BF649" s="175"/>
      <c r="BG649" s="175"/>
      <c r="BH649" s="175"/>
      <c r="BI649" s="175"/>
      <c r="BJ649" s="175"/>
      <c r="BK649" s="175"/>
      <c r="BL649" s="175"/>
      <c r="BM649" s="175"/>
      <c r="BN649" s="175"/>
      <c r="BO649" s="175"/>
      <c r="BP649" s="175"/>
      <c r="BQ649" s="175"/>
      <c r="BR649" s="175"/>
      <c r="BS649" s="175"/>
      <c r="BT649" s="175"/>
    </row>
    <row r="650" spans="2:72" s="174" customFormat="1" ht="11.4">
      <c r="B650" s="47"/>
      <c r="C650" s="47"/>
      <c r="D650" s="43"/>
      <c r="E650" s="42"/>
      <c r="F650" s="48"/>
      <c r="G650" s="52"/>
      <c r="H650" s="52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  <c r="AW650" s="175"/>
      <c r="AX650" s="175"/>
      <c r="AY650" s="175"/>
      <c r="AZ650" s="175"/>
      <c r="BA650" s="175"/>
      <c r="BB650" s="175"/>
      <c r="BC650" s="175"/>
      <c r="BD650" s="175"/>
      <c r="BE650" s="175"/>
      <c r="BF650" s="175"/>
      <c r="BG650" s="175"/>
      <c r="BH650" s="175"/>
      <c r="BI650" s="175"/>
      <c r="BJ650" s="175"/>
      <c r="BK650" s="175"/>
      <c r="BL650" s="175"/>
      <c r="BM650" s="175"/>
      <c r="BN650" s="175"/>
      <c r="BO650" s="175"/>
      <c r="BP650" s="175"/>
      <c r="BQ650" s="175"/>
      <c r="BR650" s="175"/>
      <c r="BS650" s="175"/>
      <c r="BT650" s="175"/>
    </row>
    <row r="651" spans="2:72" s="174" customFormat="1" ht="12" customHeight="1">
      <c r="B651" s="47"/>
      <c r="C651" s="47"/>
      <c r="D651" s="43"/>
      <c r="E651" s="42"/>
      <c r="F651" s="48"/>
      <c r="G651" s="52"/>
      <c r="H651" s="52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  <c r="AW651" s="175"/>
      <c r="AX651" s="175"/>
      <c r="AY651" s="175"/>
      <c r="AZ651" s="175"/>
      <c r="BA651" s="175"/>
      <c r="BB651" s="175"/>
      <c r="BC651" s="175"/>
      <c r="BD651" s="175"/>
      <c r="BE651" s="175"/>
      <c r="BF651" s="175"/>
      <c r="BG651" s="175"/>
      <c r="BH651" s="175"/>
      <c r="BI651" s="175"/>
      <c r="BJ651" s="175"/>
      <c r="BK651" s="175"/>
      <c r="BL651" s="175"/>
      <c r="BM651" s="175"/>
      <c r="BN651" s="175"/>
      <c r="BO651" s="175"/>
      <c r="BP651" s="175"/>
      <c r="BQ651" s="175"/>
      <c r="BR651" s="175"/>
      <c r="BS651" s="175"/>
      <c r="BT651" s="175"/>
    </row>
    <row r="652" spans="2:72" s="174" customFormat="1" ht="11.4">
      <c r="B652" s="47"/>
      <c r="C652" s="47"/>
      <c r="D652" s="43"/>
      <c r="E652" s="42"/>
      <c r="F652" s="48"/>
      <c r="G652" s="52"/>
      <c r="H652" s="52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  <c r="AW652" s="175"/>
      <c r="AX652" s="175"/>
      <c r="AY652" s="175"/>
      <c r="AZ652" s="175"/>
      <c r="BA652" s="175"/>
      <c r="BB652" s="175"/>
      <c r="BC652" s="175"/>
      <c r="BD652" s="175"/>
      <c r="BE652" s="175"/>
      <c r="BF652" s="175"/>
      <c r="BG652" s="175"/>
      <c r="BH652" s="175"/>
      <c r="BI652" s="175"/>
      <c r="BJ652" s="175"/>
      <c r="BK652" s="175"/>
      <c r="BL652" s="175"/>
      <c r="BM652" s="175"/>
      <c r="BN652" s="175"/>
      <c r="BO652" s="175"/>
      <c r="BP652" s="175"/>
      <c r="BQ652" s="175"/>
      <c r="BR652" s="175"/>
      <c r="BS652" s="175"/>
      <c r="BT652" s="175"/>
    </row>
    <row r="653" spans="2:72" s="174" customFormat="1" ht="12" customHeight="1">
      <c r="B653" s="47"/>
      <c r="C653" s="47"/>
      <c r="D653" s="43"/>
      <c r="E653" s="42"/>
      <c r="F653" s="48"/>
      <c r="G653" s="52"/>
      <c r="H653" s="52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  <c r="AZ653" s="175"/>
      <c r="BA653" s="175"/>
      <c r="BB653" s="175"/>
      <c r="BC653" s="175"/>
      <c r="BD653" s="175"/>
      <c r="BE653" s="175"/>
      <c r="BF653" s="175"/>
      <c r="BG653" s="175"/>
      <c r="BH653" s="175"/>
      <c r="BI653" s="175"/>
      <c r="BJ653" s="175"/>
      <c r="BK653" s="175"/>
      <c r="BL653" s="175"/>
      <c r="BM653" s="175"/>
      <c r="BN653" s="175"/>
      <c r="BO653" s="175"/>
      <c r="BP653" s="175"/>
      <c r="BQ653" s="175"/>
      <c r="BR653" s="175"/>
      <c r="BS653" s="175"/>
      <c r="BT653" s="175"/>
    </row>
    <row r="654" spans="2:72" s="174" customFormat="1" ht="12" customHeight="1">
      <c r="B654" s="47"/>
      <c r="C654" s="47"/>
      <c r="D654" s="43"/>
      <c r="E654" s="42"/>
      <c r="F654" s="47"/>
      <c r="G654" s="52"/>
      <c r="H654" s="52"/>
      <c r="I654" s="178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  <c r="AZ654" s="175"/>
      <c r="BA654" s="175"/>
      <c r="BB654" s="175"/>
      <c r="BC654" s="175"/>
      <c r="BD654" s="175"/>
      <c r="BE654" s="175"/>
      <c r="BF654" s="175"/>
      <c r="BG654" s="175"/>
      <c r="BH654" s="175"/>
      <c r="BI654" s="175"/>
      <c r="BJ654" s="175"/>
      <c r="BK654" s="175"/>
      <c r="BL654" s="175"/>
      <c r="BM654" s="175"/>
      <c r="BN654" s="175"/>
      <c r="BO654" s="175"/>
      <c r="BP654" s="175"/>
      <c r="BQ654" s="175"/>
      <c r="BR654" s="175"/>
      <c r="BS654" s="175"/>
      <c r="BT654" s="175"/>
    </row>
    <row r="655" spans="2:72" s="174" customFormat="1" ht="12" customHeight="1">
      <c r="B655" s="137"/>
      <c r="C655" s="137"/>
      <c r="D655" s="137"/>
      <c r="E655" s="136"/>
      <c r="F655" s="137"/>
      <c r="G655" s="76"/>
      <c r="H655" s="366"/>
      <c r="I655" s="180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  <c r="AW655" s="175"/>
      <c r="AX655" s="175"/>
      <c r="AY655" s="175"/>
      <c r="AZ655" s="175"/>
      <c r="BA655" s="175"/>
      <c r="BB655" s="175"/>
      <c r="BC655" s="175"/>
      <c r="BD655" s="175"/>
      <c r="BE655" s="175"/>
      <c r="BF655" s="175"/>
      <c r="BG655" s="175"/>
      <c r="BH655" s="175"/>
      <c r="BI655" s="175"/>
      <c r="BJ655" s="175"/>
      <c r="BK655" s="175"/>
      <c r="BL655" s="175"/>
      <c r="BM655" s="175"/>
      <c r="BN655" s="175"/>
      <c r="BO655" s="175"/>
      <c r="BP655" s="175"/>
      <c r="BQ655" s="175"/>
      <c r="BR655" s="175"/>
      <c r="BS655" s="175"/>
      <c r="BT655" s="175"/>
    </row>
    <row r="656" spans="2:72" s="174" customFormat="1" ht="12" customHeight="1">
      <c r="B656" s="138" t="s">
        <v>668</v>
      </c>
      <c r="C656" s="172"/>
      <c r="D656" s="173"/>
      <c r="E656" s="156"/>
      <c r="F656" s="142"/>
      <c r="G656" s="14"/>
      <c r="H656" s="7">
        <f>SUM(H604:H655)</f>
        <v>0</v>
      </c>
      <c r="I656" s="180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  <c r="AZ656" s="175"/>
      <c r="BA656" s="175"/>
      <c r="BB656" s="175"/>
      <c r="BC656" s="175"/>
      <c r="BD656" s="175"/>
      <c r="BE656" s="175"/>
      <c r="BF656" s="175"/>
      <c r="BG656" s="175"/>
      <c r="BH656" s="175"/>
      <c r="BI656" s="175"/>
      <c r="BJ656" s="175"/>
      <c r="BK656" s="175"/>
      <c r="BL656" s="175"/>
      <c r="BM656" s="175"/>
      <c r="BN656" s="175"/>
      <c r="BO656" s="175"/>
      <c r="BP656" s="175"/>
      <c r="BQ656" s="175"/>
      <c r="BR656" s="175"/>
      <c r="BS656" s="175"/>
      <c r="BT656" s="175"/>
    </row>
    <row r="657" spans="2:72" s="174" customFormat="1" ht="12" customHeight="1">
      <c r="B657" s="2"/>
      <c r="C657" s="2"/>
      <c r="D657" s="144">
        <v>411</v>
      </c>
      <c r="E657" s="147"/>
      <c r="F657" s="146"/>
      <c r="G657" s="147"/>
      <c r="H657" s="2"/>
      <c r="I657" s="178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  <c r="AZ657" s="175"/>
      <c r="BA657" s="175"/>
      <c r="BB657" s="175"/>
      <c r="BC657" s="175"/>
      <c r="BD657" s="175"/>
      <c r="BE657" s="175"/>
      <c r="BF657" s="175"/>
      <c r="BG657" s="175"/>
      <c r="BH657" s="175"/>
      <c r="BI657" s="175"/>
      <c r="BJ657" s="175"/>
      <c r="BK657" s="175"/>
      <c r="BL657" s="175"/>
      <c r="BM657" s="175"/>
      <c r="BN657" s="175"/>
      <c r="BO657" s="175"/>
      <c r="BP657" s="175"/>
      <c r="BQ657" s="175"/>
      <c r="BR657" s="175"/>
      <c r="BS657" s="175"/>
      <c r="BT657" s="175"/>
    </row>
    <row r="658" spans="2:72" s="174" customFormat="1" ht="12" customHeight="1">
      <c r="B658" s="148" t="s">
        <v>165</v>
      </c>
      <c r="C658" s="1"/>
      <c r="D658" s="1"/>
      <c r="E658" s="151"/>
      <c r="F658" s="150"/>
      <c r="G658" s="151"/>
      <c r="H658" s="1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  <c r="AZ658" s="175"/>
      <c r="BA658" s="175"/>
      <c r="BB658" s="175"/>
      <c r="BC658" s="175"/>
      <c r="BD658" s="175"/>
      <c r="BE658" s="175"/>
      <c r="BF658" s="175"/>
      <c r="BG658" s="175"/>
      <c r="BH658" s="175"/>
      <c r="BI658" s="175"/>
      <c r="BJ658" s="175"/>
      <c r="BK658" s="175"/>
      <c r="BL658" s="175"/>
      <c r="BM658" s="175"/>
      <c r="BN658" s="175"/>
      <c r="BO658" s="175"/>
      <c r="BP658" s="175"/>
      <c r="BQ658" s="175"/>
      <c r="BR658" s="175"/>
      <c r="BS658" s="175"/>
      <c r="BT658" s="175"/>
    </row>
    <row r="659" spans="2:72" s="174" customFormat="1" ht="12" customHeight="1">
      <c r="B659" s="176" t="s">
        <v>634</v>
      </c>
      <c r="C659" s="1"/>
      <c r="D659" s="1"/>
      <c r="E659" s="151"/>
      <c r="F659" s="150"/>
      <c r="G659" s="151"/>
      <c r="H659" s="1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  <c r="AZ659" s="175"/>
      <c r="BA659" s="175"/>
      <c r="BB659" s="175"/>
      <c r="BC659" s="175"/>
      <c r="BD659" s="175"/>
      <c r="BE659" s="175"/>
      <c r="BF659" s="175"/>
      <c r="BG659" s="175"/>
      <c r="BH659" s="175"/>
      <c r="BI659" s="175"/>
      <c r="BJ659" s="175"/>
      <c r="BK659" s="175"/>
      <c r="BL659" s="175"/>
      <c r="BM659" s="175"/>
      <c r="BN659" s="175"/>
      <c r="BO659" s="175"/>
      <c r="BP659" s="175"/>
      <c r="BQ659" s="175"/>
      <c r="BR659" s="175"/>
      <c r="BS659" s="175"/>
      <c r="BT659" s="175"/>
    </row>
    <row r="660" spans="2:72" s="174" customFormat="1" ht="12" customHeight="1">
      <c r="B660" s="2"/>
      <c r="C660" s="2"/>
      <c r="D660" s="2"/>
      <c r="E660" s="147"/>
      <c r="F660" s="146"/>
      <c r="G660" s="147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  <c r="AZ660" s="175"/>
      <c r="BA660" s="175"/>
      <c r="BB660" s="175"/>
      <c r="BC660" s="175"/>
      <c r="BD660" s="175"/>
      <c r="BE660" s="175"/>
      <c r="BF660" s="175"/>
      <c r="BG660" s="175"/>
      <c r="BH660" s="175"/>
      <c r="BI660" s="175"/>
      <c r="BJ660" s="175"/>
      <c r="BK660" s="175"/>
      <c r="BL660" s="175"/>
      <c r="BM660" s="175"/>
      <c r="BN660" s="175"/>
      <c r="BO660" s="175"/>
      <c r="BP660" s="175"/>
      <c r="BQ660" s="175"/>
      <c r="BR660" s="175"/>
      <c r="BS660" s="175"/>
      <c r="BT660" s="175"/>
    </row>
    <row r="661" spans="2:72" s="174" customFormat="1" ht="12" customHeight="1">
      <c r="B661" s="152" t="s">
        <v>1</v>
      </c>
      <c r="C661" s="152" t="s">
        <v>2</v>
      </c>
      <c r="D661" s="152" t="s">
        <v>3</v>
      </c>
      <c r="E661" s="152" t="s">
        <v>4</v>
      </c>
      <c r="F661" s="153" t="s">
        <v>5</v>
      </c>
      <c r="G661" s="152" t="s">
        <v>6</v>
      </c>
      <c r="H661" s="10" t="s">
        <v>7</v>
      </c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  <c r="AZ661" s="175"/>
      <c r="BA661" s="175"/>
      <c r="BB661" s="175"/>
      <c r="BC661" s="175"/>
      <c r="BD661" s="175"/>
      <c r="BE661" s="175"/>
      <c r="BF661" s="175"/>
      <c r="BG661" s="175"/>
      <c r="BH661" s="175"/>
      <c r="BI661" s="175"/>
      <c r="BJ661" s="175"/>
      <c r="BK661" s="175"/>
      <c r="BL661" s="175"/>
      <c r="BM661" s="175"/>
      <c r="BN661" s="175"/>
      <c r="BO661" s="175"/>
      <c r="BP661" s="175"/>
      <c r="BQ661" s="175"/>
      <c r="BR661" s="175"/>
      <c r="BS661" s="175"/>
      <c r="BT661" s="175"/>
    </row>
    <row r="662" spans="2:72" s="174" customFormat="1" ht="12" customHeight="1">
      <c r="B662" s="21"/>
      <c r="C662" s="264"/>
      <c r="D662" s="20" t="s">
        <v>545</v>
      </c>
      <c r="E662" s="143"/>
      <c r="F662" s="265"/>
      <c r="G662" s="15"/>
      <c r="H662" s="354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  <c r="AW662" s="175"/>
      <c r="AX662" s="175"/>
      <c r="AY662" s="175"/>
      <c r="AZ662" s="175"/>
      <c r="BA662" s="175"/>
      <c r="BB662" s="175"/>
      <c r="BC662" s="175"/>
      <c r="BD662" s="175"/>
      <c r="BE662" s="175"/>
      <c r="BF662" s="175"/>
      <c r="BG662" s="175"/>
      <c r="BH662" s="175"/>
      <c r="BI662" s="175"/>
      <c r="BJ662" s="175"/>
      <c r="BK662" s="175"/>
      <c r="BL662" s="175"/>
      <c r="BM662" s="175"/>
      <c r="BN662" s="175"/>
      <c r="BO662" s="175"/>
      <c r="BP662" s="175"/>
      <c r="BQ662" s="175"/>
      <c r="BR662" s="175"/>
      <c r="BS662" s="175"/>
      <c r="BT662" s="175"/>
    </row>
    <row r="663" spans="2:72" s="174" customFormat="1" ht="12" customHeight="1">
      <c r="B663" s="266" t="s">
        <v>546</v>
      </c>
      <c r="C663" s="328"/>
      <c r="D663" s="267" t="s">
        <v>526</v>
      </c>
      <c r="E663" s="380"/>
      <c r="F663" s="386"/>
      <c r="G663" s="419"/>
      <c r="H663" s="419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  <c r="AW663" s="175"/>
      <c r="AX663" s="175"/>
      <c r="AY663" s="175"/>
      <c r="AZ663" s="175"/>
      <c r="BA663" s="175"/>
      <c r="BB663" s="175"/>
      <c r="BC663" s="175"/>
      <c r="BD663" s="175"/>
      <c r="BE663" s="175"/>
      <c r="BF663" s="175"/>
      <c r="BG663" s="175"/>
      <c r="BH663" s="175"/>
      <c r="BI663" s="175"/>
      <c r="BJ663" s="175"/>
      <c r="BK663" s="175"/>
      <c r="BL663" s="175"/>
      <c r="BM663" s="175"/>
      <c r="BN663" s="175"/>
      <c r="BO663" s="175"/>
      <c r="BP663" s="175"/>
      <c r="BQ663" s="175"/>
      <c r="BR663" s="175"/>
      <c r="BS663" s="175"/>
      <c r="BT663" s="175"/>
    </row>
    <row r="664" spans="2:72" s="174" customFormat="1" ht="12" customHeight="1">
      <c r="B664" s="387"/>
      <c r="C664" s="121"/>
      <c r="D664" s="380"/>
      <c r="E664" s="380"/>
      <c r="F664" s="386"/>
      <c r="G664" s="419"/>
      <c r="H664" s="419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  <c r="AW664" s="175"/>
      <c r="AX664" s="175"/>
      <c r="AY664" s="175"/>
      <c r="AZ664" s="175"/>
      <c r="BA664" s="175"/>
      <c r="BB664" s="175"/>
      <c r="BC664" s="175"/>
      <c r="BD664" s="175"/>
      <c r="BE664" s="175"/>
      <c r="BF664" s="175"/>
      <c r="BG664" s="175"/>
      <c r="BH664" s="175"/>
      <c r="BI664" s="175"/>
      <c r="BJ664" s="175"/>
      <c r="BK664" s="175"/>
      <c r="BL664" s="175"/>
      <c r="BM664" s="175"/>
      <c r="BN664" s="175"/>
      <c r="BO664" s="175"/>
      <c r="BP664" s="175"/>
      <c r="BQ664" s="175"/>
      <c r="BR664" s="175"/>
      <c r="BS664" s="175"/>
      <c r="BT664" s="175"/>
    </row>
    <row r="665" spans="2:72" s="174" customFormat="1" ht="12" customHeight="1">
      <c r="B665" s="387" t="s">
        <v>550</v>
      </c>
      <c r="C665" s="121"/>
      <c r="D665" s="380" t="s">
        <v>527</v>
      </c>
      <c r="E665" s="380"/>
      <c r="F665" s="386"/>
      <c r="G665" s="419"/>
      <c r="H665" s="419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  <c r="AW665" s="175"/>
      <c r="AX665" s="175"/>
      <c r="AY665" s="175"/>
      <c r="AZ665" s="175"/>
      <c r="BA665" s="175"/>
      <c r="BB665" s="175"/>
      <c r="BC665" s="175"/>
      <c r="BD665" s="175"/>
      <c r="BE665" s="175"/>
      <c r="BF665" s="175"/>
      <c r="BG665" s="175"/>
      <c r="BH665" s="175"/>
      <c r="BI665" s="175"/>
      <c r="BJ665" s="175"/>
      <c r="BK665" s="175"/>
      <c r="BL665" s="175"/>
      <c r="BM665" s="175"/>
      <c r="BN665" s="175"/>
      <c r="BO665" s="175"/>
      <c r="BP665" s="175"/>
      <c r="BQ665" s="175"/>
      <c r="BR665" s="175"/>
      <c r="BS665" s="175"/>
      <c r="BT665" s="175"/>
    </row>
    <row r="666" spans="2:72" s="174" customFormat="1" ht="12" customHeight="1">
      <c r="B666" s="387"/>
      <c r="C666" s="121"/>
      <c r="D666" s="380"/>
      <c r="E666" s="380"/>
      <c r="F666" s="386"/>
      <c r="G666" s="419"/>
      <c r="H666" s="419"/>
      <c r="I666" s="175"/>
      <c r="J666" s="327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  <c r="AW666" s="175"/>
      <c r="AX666" s="175"/>
      <c r="AY666" s="175"/>
      <c r="AZ666" s="175"/>
      <c r="BA666" s="175"/>
      <c r="BB666" s="175"/>
      <c r="BC666" s="175"/>
      <c r="BD666" s="175"/>
      <c r="BE666" s="175"/>
      <c r="BF666" s="175"/>
      <c r="BG666" s="175"/>
      <c r="BH666" s="175"/>
      <c r="BI666" s="175"/>
      <c r="BJ666" s="175"/>
      <c r="BK666" s="175"/>
      <c r="BL666" s="175"/>
      <c r="BM666" s="175"/>
      <c r="BN666" s="175"/>
      <c r="BO666" s="175"/>
      <c r="BP666" s="175"/>
      <c r="BQ666" s="175"/>
      <c r="BR666" s="175"/>
      <c r="BS666" s="175"/>
      <c r="BT666" s="175"/>
    </row>
    <row r="667" spans="2:72" s="174" customFormat="1" ht="12" customHeight="1">
      <c r="B667" s="387"/>
      <c r="C667" s="121"/>
      <c r="D667" s="380" t="s">
        <v>528</v>
      </c>
      <c r="E667" s="119" t="s">
        <v>44</v>
      </c>
      <c r="F667" s="384">
        <v>8</v>
      </c>
      <c r="G667" s="499"/>
      <c r="H667" s="480">
        <f>F667*G667</f>
        <v>0</v>
      </c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  <c r="AW667" s="175"/>
      <c r="AX667" s="175"/>
      <c r="AY667" s="175"/>
      <c r="AZ667" s="175"/>
      <c r="BA667" s="175"/>
      <c r="BB667" s="175"/>
      <c r="BC667" s="175"/>
      <c r="BD667" s="175"/>
      <c r="BE667" s="175"/>
      <c r="BF667" s="175"/>
      <c r="BG667" s="175"/>
      <c r="BH667" s="175"/>
      <c r="BI667" s="175"/>
      <c r="BJ667" s="175"/>
      <c r="BK667" s="175"/>
      <c r="BL667" s="175"/>
      <c r="BM667" s="175"/>
      <c r="BN667" s="175"/>
      <c r="BO667" s="175"/>
      <c r="BP667" s="175"/>
      <c r="BQ667" s="175"/>
      <c r="BR667" s="175"/>
      <c r="BS667" s="175"/>
      <c r="BT667" s="175"/>
    </row>
    <row r="668" spans="2:72" s="174" customFormat="1" ht="12" customHeight="1">
      <c r="B668" s="387"/>
      <c r="C668" s="121"/>
      <c r="D668" s="380"/>
      <c r="E668" s="380"/>
      <c r="F668" s="384"/>
      <c r="G668" s="499"/>
      <c r="H668" s="419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  <c r="AW668" s="175"/>
      <c r="AX668" s="175"/>
      <c r="AY668" s="175"/>
      <c r="AZ668" s="175"/>
      <c r="BA668" s="175"/>
      <c r="BB668" s="175"/>
      <c r="BC668" s="175"/>
      <c r="BD668" s="175"/>
      <c r="BE668" s="175"/>
      <c r="BF668" s="175"/>
      <c r="BG668" s="175"/>
      <c r="BH668" s="175"/>
      <c r="BI668" s="175"/>
      <c r="BJ668" s="175"/>
      <c r="BK668" s="175"/>
      <c r="BL668" s="175"/>
      <c r="BM668" s="175"/>
      <c r="BN668" s="175"/>
      <c r="BO668" s="175"/>
      <c r="BP668" s="175"/>
      <c r="BQ668" s="175"/>
      <c r="BR668" s="175"/>
      <c r="BS668" s="175"/>
      <c r="BT668" s="175"/>
    </row>
    <row r="669" spans="2:72" s="174" customFormat="1" ht="11.4">
      <c r="B669" s="387"/>
      <c r="C669" s="121"/>
      <c r="D669" s="380" t="s">
        <v>529</v>
      </c>
      <c r="E669" s="119" t="s">
        <v>44</v>
      </c>
      <c r="F669" s="384">
        <v>16</v>
      </c>
      <c r="G669" s="499"/>
      <c r="H669" s="480">
        <f>F669*G669</f>
        <v>0</v>
      </c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  <c r="AW669" s="175"/>
      <c r="AX669" s="175"/>
      <c r="AY669" s="175"/>
      <c r="AZ669" s="175"/>
      <c r="BA669" s="175"/>
      <c r="BB669" s="175"/>
      <c r="BC669" s="175"/>
      <c r="BD669" s="175"/>
      <c r="BE669" s="175"/>
      <c r="BF669" s="175"/>
      <c r="BG669" s="175"/>
      <c r="BH669" s="175"/>
      <c r="BI669" s="175"/>
      <c r="BJ669" s="175"/>
      <c r="BK669" s="175"/>
      <c r="BL669" s="175"/>
      <c r="BM669" s="175"/>
      <c r="BN669" s="175"/>
      <c r="BO669" s="175"/>
      <c r="BP669" s="175"/>
      <c r="BQ669" s="175"/>
      <c r="BR669" s="175"/>
      <c r="BS669" s="175"/>
      <c r="BT669" s="175"/>
    </row>
    <row r="670" spans="2:72" s="174" customFormat="1" ht="11.4">
      <c r="B670" s="387"/>
      <c r="C670" s="121"/>
      <c r="D670" s="380"/>
      <c r="E670" s="380"/>
      <c r="F670" s="384"/>
      <c r="G670" s="499"/>
      <c r="H670" s="419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  <c r="AW670" s="175"/>
      <c r="AX670" s="175"/>
      <c r="AY670" s="175"/>
      <c r="AZ670" s="175"/>
      <c r="BA670" s="175"/>
      <c r="BB670" s="175"/>
      <c r="BC670" s="175"/>
      <c r="BD670" s="175"/>
      <c r="BE670" s="175"/>
      <c r="BF670" s="175"/>
      <c r="BG670" s="175"/>
      <c r="BH670" s="175"/>
      <c r="BI670" s="175"/>
      <c r="BJ670" s="175"/>
      <c r="BK670" s="175"/>
      <c r="BL670" s="175"/>
      <c r="BM670" s="175"/>
      <c r="BN670" s="175"/>
      <c r="BO670" s="175"/>
      <c r="BP670" s="175"/>
      <c r="BQ670" s="175"/>
      <c r="BR670" s="175"/>
      <c r="BS670" s="175"/>
      <c r="BT670" s="175"/>
    </row>
    <row r="671" spans="2:72" s="174" customFormat="1" ht="11.4">
      <c r="B671" s="387"/>
      <c r="C671" s="121"/>
      <c r="D671" s="380" t="s">
        <v>530</v>
      </c>
      <c r="E671" s="119" t="s">
        <v>44</v>
      </c>
      <c r="F671" s="384">
        <v>16</v>
      </c>
      <c r="G671" s="499"/>
      <c r="H671" s="480">
        <f>F671*G671</f>
        <v>0</v>
      </c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  <c r="AW671" s="175"/>
      <c r="AX671" s="175"/>
      <c r="AY671" s="175"/>
      <c r="AZ671" s="175"/>
      <c r="BA671" s="175"/>
      <c r="BB671" s="175"/>
      <c r="BC671" s="175"/>
      <c r="BD671" s="175"/>
      <c r="BE671" s="175"/>
      <c r="BF671" s="175"/>
      <c r="BG671" s="175"/>
      <c r="BH671" s="175"/>
      <c r="BI671" s="175"/>
      <c r="BJ671" s="175"/>
      <c r="BK671" s="175"/>
      <c r="BL671" s="175"/>
      <c r="BM671" s="175"/>
      <c r="BN671" s="175"/>
      <c r="BO671" s="175"/>
      <c r="BP671" s="175"/>
      <c r="BQ671" s="175"/>
      <c r="BR671" s="175"/>
      <c r="BS671" s="175"/>
      <c r="BT671" s="175"/>
    </row>
    <row r="672" spans="2:72" s="174" customFormat="1" ht="11.4">
      <c r="B672" s="387"/>
      <c r="C672" s="121"/>
      <c r="D672" s="380"/>
      <c r="E672" s="380"/>
      <c r="F672" s="384"/>
      <c r="G672" s="499"/>
      <c r="H672" s="419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  <c r="AW672" s="175"/>
      <c r="AX672" s="175"/>
      <c r="AY672" s="175"/>
      <c r="AZ672" s="175"/>
      <c r="BA672" s="175"/>
      <c r="BB672" s="175"/>
      <c r="BC672" s="175"/>
      <c r="BD672" s="175"/>
      <c r="BE672" s="175"/>
      <c r="BF672" s="175"/>
      <c r="BG672" s="175"/>
      <c r="BH672" s="175"/>
      <c r="BI672" s="175"/>
      <c r="BJ672" s="175"/>
      <c r="BK672" s="175"/>
      <c r="BL672" s="175"/>
      <c r="BM672" s="175"/>
      <c r="BN672" s="175"/>
      <c r="BO672" s="175"/>
      <c r="BP672" s="175"/>
      <c r="BQ672" s="175"/>
      <c r="BR672" s="175"/>
      <c r="BS672" s="175"/>
      <c r="BT672" s="175"/>
    </row>
    <row r="673" spans="1:72" s="174" customFormat="1" ht="12" customHeight="1">
      <c r="B673" s="387"/>
      <c r="C673" s="121"/>
      <c r="D673" s="380" t="s">
        <v>531</v>
      </c>
      <c r="E673" s="119" t="s">
        <v>44</v>
      </c>
      <c r="F673" s="384">
        <v>16</v>
      </c>
      <c r="G673" s="499"/>
      <c r="H673" s="480">
        <f>F673*G673</f>
        <v>0</v>
      </c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  <c r="AW673" s="175"/>
      <c r="AX673" s="175"/>
      <c r="AY673" s="175"/>
      <c r="AZ673" s="175"/>
      <c r="BA673" s="175"/>
      <c r="BB673" s="175"/>
      <c r="BC673" s="175"/>
      <c r="BD673" s="175"/>
      <c r="BE673" s="175"/>
      <c r="BF673" s="175"/>
      <c r="BG673" s="175"/>
      <c r="BH673" s="175"/>
      <c r="BI673" s="175"/>
      <c r="BJ673" s="175"/>
      <c r="BK673" s="175"/>
      <c r="BL673" s="175"/>
      <c r="BM673" s="175"/>
      <c r="BN673" s="175"/>
      <c r="BO673" s="175"/>
      <c r="BP673" s="175"/>
      <c r="BQ673" s="175"/>
      <c r="BR673" s="175"/>
      <c r="BS673" s="175"/>
      <c r="BT673" s="175"/>
    </row>
    <row r="674" spans="1:72" s="174" customFormat="1" ht="11.4">
      <c r="B674" s="387"/>
      <c r="C674" s="121"/>
      <c r="D674" s="380"/>
      <c r="E674" s="380"/>
      <c r="F674" s="384"/>
      <c r="G674" s="499"/>
      <c r="H674" s="419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5"/>
      <c r="BB674" s="175"/>
      <c r="BC674" s="175"/>
      <c r="BD674" s="175"/>
      <c r="BE674" s="175"/>
      <c r="BF674" s="175"/>
      <c r="BG674" s="175"/>
      <c r="BH674" s="175"/>
      <c r="BI674" s="175"/>
      <c r="BJ674" s="175"/>
      <c r="BK674" s="175"/>
      <c r="BL674" s="175"/>
      <c r="BM674" s="175"/>
      <c r="BN674" s="175"/>
      <c r="BO674" s="175"/>
      <c r="BP674" s="175"/>
      <c r="BQ674" s="175"/>
      <c r="BR674" s="175"/>
      <c r="BS674" s="175"/>
      <c r="BT674" s="175"/>
    </row>
    <row r="675" spans="1:72" s="174" customFormat="1" ht="11.4">
      <c r="B675" s="387"/>
      <c r="C675" s="121"/>
      <c r="D675" s="380" t="s">
        <v>532</v>
      </c>
      <c r="E675" s="119" t="s">
        <v>44</v>
      </c>
      <c r="F675" s="384">
        <v>16</v>
      </c>
      <c r="G675" s="499"/>
      <c r="H675" s="480">
        <f>F675*G675</f>
        <v>0</v>
      </c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5"/>
      <c r="BB675" s="175"/>
      <c r="BC675" s="175"/>
      <c r="BD675" s="175"/>
      <c r="BE675" s="175"/>
      <c r="BF675" s="175"/>
      <c r="BG675" s="175"/>
      <c r="BH675" s="175"/>
      <c r="BI675" s="175"/>
      <c r="BJ675" s="175"/>
      <c r="BK675" s="175"/>
      <c r="BL675" s="175"/>
      <c r="BM675" s="175"/>
      <c r="BN675" s="175"/>
      <c r="BO675" s="175"/>
      <c r="BP675" s="175"/>
      <c r="BQ675" s="175"/>
      <c r="BR675" s="175"/>
      <c r="BS675" s="175"/>
      <c r="BT675" s="175"/>
    </row>
    <row r="676" spans="1:72" s="174" customFormat="1" ht="20.100000000000001" customHeight="1">
      <c r="B676" s="387"/>
      <c r="C676" s="43"/>
      <c r="D676" s="380"/>
      <c r="E676" s="380"/>
      <c r="F676" s="384"/>
      <c r="G676" s="497"/>
      <c r="H676" s="419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5"/>
      <c r="AT676" s="175"/>
      <c r="AU676" s="175"/>
      <c r="AV676" s="175"/>
      <c r="AW676" s="175"/>
      <c r="AX676" s="175"/>
      <c r="AY676" s="175"/>
      <c r="AZ676" s="175"/>
      <c r="BA676" s="175"/>
      <c r="BB676" s="175"/>
      <c r="BC676" s="175"/>
      <c r="BD676" s="175"/>
      <c r="BE676" s="175"/>
      <c r="BF676" s="175"/>
      <c r="BG676" s="175"/>
      <c r="BH676" s="175"/>
      <c r="BI676" s="175"/>
      <c r="BJ676" s="175"/>
      <c r="BK676" s="175"/>
      <c r="BL676" s="175"/>
      <c r="BM676" s="175"/>
      <c r="BN676" s="175"/>
      <c r="BO676" s="175"/>
      <c r="BP676" s="175"/>
      <c r="BQ676" s="175"/>
      <c r="BR676" s="175"/>
      <c r="BS676" s="175"/>
      <c r="BT676" s="175"/>
    </row>
    <row r="677" spans="1:72" s="2" customFormat="1" ht="12" customHeight="1">
      <c r="B677" s="387"/>
      <c r="C677" s="47"/>
      <c r="D677" s="380" t="s">
        <v>533</v>
      </c>
      <c r="E677" s="380"/>
      <c r="F677" s="384"/>
      <c r="G677" s="497"/>
      <c r="H677" s="419"/>
      <c r="I677" s="175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  <c r="AA677" s="178"/>
      <c r="AB677" s="178"/>
      <c r="AC677" s="178"/>
      <c r="AD677" s="178"/>
      <c r="AE677" s="178"/>
      <c r="AF677" s="178"/>
      <c r="AG677" s="178"/>
      <c r="AH677" s="178"/>
      <c r="AI677" s="178"/>
      <c r="AJ677" s="178"/>
      <c r="AK677" s="178"/>
      <c r="AL677" s="178"/>
      <c r="AM677" s="178"/>
      <c r="AN677" s="178"/>
      <c r="AO677" s="178"/>
      <c r="AP677" s="178"/>
      <c r="AQ677" s="178"/>
      <c r="AR677" s="178"/>
      <c r="AS677" s="178"/>
      <c r="AT677" s="178"/>
      <c r="AU677" s="178"/>
      <c r="AV677" s="178"/>
      <c r="AW677" s="178"/>
      <c r="AX677" s="178"/>
      <c r="AY677" s="178"/>
      <c r="AZ677" s="178"/>
      <c r="BA677" s="178"/>
      <c r="BB677" s="178"/>
      <c r="BC677" s="178"/>
      <c r="BD677" s="178"/>
      <c r="BE677" s="178"/>
      <c r="BF677" s="178"/>
      <c r="BG677" s="178"/>
      <c r="BH677" s="178"/>
      <c r="BI677" s="178"/>
      <c r="BJ677" s="178"/>
      <c r="BK677" s="178"/>
      <c r="BL677" s="178"/>
      <c r="BM677" s="178"/>
      <c r="BN677" s="178"/>
      <c r="BO677" s="178"/>
      <c r="BP677" s="178"/>
      <c r="BQ677" s="178"/>
      <c r="BR677" s="178"/>
      <c r="BS677" s="178"/>
      <c r="BT677" s="178"/>
    </row>
    <row r="678" spans="1:72" s="1" customFormat="1" ht="15" customHeight="1">
      <c r="B678" s="387"/>
      <c r="C678" s="121"/>
      <c r="D678" s="380"/>
      <c r="E678" s="380"/>
      <c r="F678" s="384"/>
      <c r="G678" s="497"/>
      <c r="H678" s="419"/>
      <c r="I678" s="175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0"/>
      <c r="AT678" s="180"/>
      <c r="AU678" s="180"/>
      <c r="AV678" s="180"/>
      <c r="AW678" s="180"/>
      <c r="AX678" s="180"/>
      <c r="AY678" s="180"/>
      <c r="AZ678" s="180"/>
      <c r="BA678" s="180"/>
      <c r="BB678" s="180"/>
      <c r="BC678" s="180"/>
      <c r="BD678" s="180"/>
      <c r="BE678" s="180"/>
      <c r="BF678" s="180"/>
      <c r="BG678" s="180"/>
      <c r="BH678" s="180"/>
      <c r="BI678" s="180"/>
      <c r="BJ678" s="180"/>
      <c r="BK678" s="180"/>
      <c r="BL678" s="180"/>
      <c r="BM678" s="180"/>
      <c r="BN678" s="180"/>
      <c r="BO678" s="180"/>
      <c r="BP678" s="180"/>
      <c r="BQ678" s="180"/>
      <c r="BR678" s="180"/>
      <c r="BS678" s="180"/>
      <c r="BT678" s="180"/>
    </row>
    <row r="679" spans="1:72" s="1" customFormat="1" ht="15" customHeight="1">
      <c r="B679" s="387"/>
      <c r="C679" s="121"/>
      <c r="D679" s="380" t="s">
        <v>534</v>
      </c>
      <c r="E679" s="119" t="s">
        <v>44</v>
      </c>
      <c r="F679" s="384">
        <v>8</v>
      </c>
      <c r="G679" s="497"/>
      <c r="H679" s="480">
        <f>F679*G679</f>
        <v>0</v>
      </c>
      <c r="I679" s="175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0"/>
      <c r="AT679" s="180"/>
      <c r="AU679" s="180"/>
      <c r="AV679" s="180"/>
      <c r="AW679" s="180"/>
      <c r="AX679" s="180"/>
      <c r="AY679" s="180"/>
      <c r="AZ679" s="180"/>
      <c r="BA679" s="180"/>
      <c r="BB679" s="180"/>
      <c r="BC679" s="180"/>
      <c r="BD679" s="180"/>
      <c r="BE679" s="180"/>
      <c r="BF679" s="180"/>
      <c r="BG679" s="180"/>
      <c r="BH679" s="180"/>
      <c r="BI679" s="180"/>
      <c r="BJ679" s="180"/>
      <c r="BK679" s="180"/>
      <c r="BL679" s="180"/>
      <c r="BM679" s="180"/>
      <c r="BN679" s="180"/>
      <c r="BO679" s="180"/>
      <c r="BP679" s="180"/>
      <c r="BQ679" s="180"/>
      <c r="BR679" s="180"/>
      <c r="BS679" s="180"/>
      <c r="BT679" s="180"/>
    </row>
    <row r="680" spans="1:72" s="2" customFormat="1" ht="15" customHeight="1">
      <c r="B680" s="387"/>
      <c r="C680" s="121"/>
      <c r="D680" s="380"/>
      <c r="E680" s="380"/>
      <c r="F680" s="384"/>
      <c r="G680" s="497"/>
      <c r="H680" s="419"/>
      <c r="I680" s="175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  <c r="AA680" s="178"/>
      <c r="AB680" s="178"/>
      <c r="AC680" s="178"/>
      <c r="AD680" s="178"/>
      <c r="AE680" s="178"/>
      <c r="AF680" s="178"/>
      <c r="AG680" s="178"/>
      <c r="AH680" s="178"/>
      <c r="AI680" s="178"/>
      <c r="AJ680" s="178"/>
      <c r="AK680" s="178"/>
      <c r="AL680" s="178"/>
      <c r="AM680" s="178"/>
      <c r="AN680" s="178"/>
      <c r="AO680" s="178"/>
      <c r="AP680" s="178"/>
      <c r="AQ680" s="178"/>
      <c r="AR680" s="178"/>
      <c r="AS680" s="178"/>
      <c r="AT680" s="178"/>
      <c r="AU680" s="178"/>
      <c r="AV680" s="178"/>
      <c r="AW680" s="178"/>
      <c r="AX680" s="178"/>
      <c r="AY680" s="178"/>
      <c r="AZ680" s="178"/>
      <c r="BA680" s="178"/>
      <c r="BB680" s="178"/>
      <c r="BC680" s="178"/>
      <c r="BD680" s="178"/>
      <c r="BE680" s="178"/>
      <c r="BF680" s="178"/>
      <c r="BG680" s="178"/>
      <c r="BH680" s="178"/>
      <c r="BI680" s="178"/>
      <c r="BJ680" s="178"/>
      <c r="BK680" s="178"/>
      <c r="BL680" s="178"/>
      <c r="BM680" s="178"/>
      <c r="BN680" s="178"/>
      <c r="BO680" s="178"/>
      <c r="BP680" s="178"/>
      <c r="BQ680" s="178"/>
      <c r="BR680" s="178"/>
      <c r="BS680" s="178"/>
      <c r="BT680" s="178"/>
    </row>
    <row r="681" spans="1:72" s="174" customFormat="1" ht="11.4">
      <c r="B681" s="387"/>
      <c r="C681" s="121"/>
      <c r="D681" s="380" t="s">
        <v>535</v>
      </c>
      <c r="E681" s="119" t="s">
        <v>44</v>
      </c>
      <c r="F681" s="384">
        <v>64</v>
      </c>
      <c r="G681" s="497"/>
      <c r="H681" s="480">
        <f>F681*G681</f>
        <v>0</v>
      </c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  <c r="AW681" s="175"/>
      <c r="AX681" s="175"/>
      <c r="AY681" s="175"/>
      <c r="AZ681" s="175"/>
      <c r="BA681" s="175"/>
      <c r="BB681" s="175"/>
      <c r="BC681" s="175"/>
      <c r="BD681" s="175"/>
      <c r="BE681" s="175"/>
      <c r="BF681" s="175"/>
      <c r="BG681" s="175"/>
      <c r="BH681" s="175"/>
      <c r="BI681" s="175"/>
      <c r="BJ681" s="175"/>
      <c r="BK681" s="175"/>
      <c r="BL681" s="175"/>
      <c r="BM681" s="175"/>
      <c r="BN681" s="175"/>
      <c r="BO681" s="175"/>
      <c r="BP681" s="175"/>
      <c r="BQ681" s="175"/>
      <c r="BR681" s="175"/>
      <c r="BS681" s="175"/>
      <c r="BT681" s="175"/>
    </row>
    <row r="682" spans="1:72" s="174" customFormat="1" ht="20.100000000000001" customHeight="1">
      <c r="B682" s="387"/>
      <c r="C682" s="121"/>
      <c r="D682" s="380"/>
      <c r="E682" s="380"/>
      <c r="F682" s="384"/>
      <c r="G682" s="497"/>
      <c r="H682" s="419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5"/>
      <c r="BB682" s="175"/>
      <c r="BC682" s="175"/>
      <c r="BD682" s="175"/>
      <c r="BE682" s="175"/>
      <c r="BF682" s="175"/>
      <c r="BG682" s="175"/>
      <c r="BH682" s="175"/>
      <c r="BI682" s="175"/>
      <c r="BJ682" s="175"/>
      <c r="BK682" s="175"/>
      <c r="BL682" s="175"/>
      <c r="BM682" s="175"/>
      <c r="BN682" s="175"/>
      <c r="BO682" s="175"/>
      <c r="BP682" s="175"/>
      <c r="BQ682" s="175"/>
      <c r="BR682" s="175"/>
      <c r="BS682" s="175"/>
      <c r="BT682" s="175"/>
    </row>
    <row r="683" spans="1:72" s="174" customFormat="1" ht="12" customHeight="1">
      <c r="A683" s="174">
        <v>2840</v>
      </c>
      <c r="B683" s="387" t="s">
        <v>547</v>
      </c>
      <c r="C683" s="121"/>
      <c r="D683" s="380" t="s">
        <v>536</v>
      </c>
      <c r="E683" s="380"/>
      <c r="F683" s="384"/>
      <c r="G683" s="497"/>
      <c r="H683" s="419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  <c r="BC683" s="175"/>
      <c r="BD683" s="175"/>
      <c r="BE683" s="175"/>
      <c r="BF683" s="175"/>
      <c r="BG683" s="175"/>
      <c r="BH683" s="175"/>
      <c r="BI683" s="175"/>
      <c r="BJ683" s="175"/>
      <c r="BK683" s="175"/>
      <c r="BL683" s="175"/>
      <c r="BM683" s="175"/>
      <c r="BN683" s="175"/>
      <c r="BO683" s="175"/>
      <c r="BP683" s="175"/>
      <c r="BQ683" s="175"/>
      <c r="BR683" s="175"/>
      <c r="BS683" s="175"/>
      <c r="BT683" s="175"/>
    </row>
    <row r="684" spans="1:72" s="174" customFormat="1" ht="12" customHeight="1">
      <c r="B684" s="387"/>
      <c r="C684" s="121"/>
      <c r="D684" s="380"/>
      <c r="E684" s="380"/>
      <c r="F684" s="384"/>
      <c r="G684" s="497"/>
      <c r="H684" s="419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  <c r="BC684" s="175"/>
      <c r="BD684" s="175"/>
      <c r="BE684" s="175"/>
      <c r="BF684" s="175"/>
      <c r="BG684" s="175"/>
      <c r="BH684" s="175"/>
      <c r="BI684" s="175"/>
      <c r="BJ684" s="175"/>
      <c r="BK684" s="175"/>
      <c r="BL684" s="175"/>
      <c r="BM684" s="175"/>
      <c r="BN684" s="175"/>
      <c r="BO684" s="175"/>
      <c r="BP684" s="175"/>
      <c r="BQ684" s="175"/>
      <c r="BR684" s="175"/>
      <c r="BS684" s="175"/>
      <c r="BT684" s="175"/>
    </row>
    <row r="685" spans="1:72" s="174" customFormat="1" ht="12" customHeight="1">
      <c r="A685" s="174">
        <v>2857</v>
      </c>
      <c r="B685" s="387"/>
      <c r="C685" s="121"/>
      <c r="D685" s="438" t="s">
        <v>537</v>
      </c>
      <c r="E685" s="269" t="s">
        <v>15</v>
      </c>
      <c r="F685" s="384">
        <v>17</v>
      </c>
      <c r="G685" s="497"/>
      <c r="H685" s="480">
        <f>F685*G685</f>
        <v>0</v>
      </c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  <c r="BC685" s="175"/>
      <c r="BD685" s="175"/>
      <c r="BE685" s="175"/>
      <c r="BF685" s="175"/>
      <c r="BG685" s="175"/>
      <c r="BH685" s="175"/>
      <c r="BI685" s="175"/>
      <c r="BJ685" s="175"/>
      <c r="BK685" s="175"/>
      <c r="BL685" s="175"/>
      <c r="BM685" s="175"/>
      <c r="BN685" s="175"/>
      <c r="BO685" s="175"/>
      <c r="BP685" s="175"/>
      <c r="BQ685" s="175"/>
      <c r="BR685" s="175"/>
      <c r="BS685" s="175"/>
      <c r="BT685" s="175"/>
    </row>
    <row r="686" spans="1:72" s="174" customFormat="1" ht="12" customHeight="1">
      <c r="B686" s="387"/>
      <c r="C686" s="121"/>
      <c r="D686" s="380"/>
      <c r="E686" s="380"/>
      <c r="F686" s="384"/>
      <c r="G686" s="497"/>
      <c r="H686" s="419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  <c r="BC686" s="175"/>
      <c r="BD686" s="175"/>
      <c r="BE686" s="175"/>
      <c r="BF686" s="175"/>
      <c r="BG686" s="175"/>
      <c r="BH686" s="175"/>
      <c r="BI686" s="175"/>
      <c r="BJ686" s="175"/>
      <c r="BK686" s="175"/>
      <c r="BL686" s="175"/>
      <c r="BM686" s="175"/>
      <c r="BN686" s="175"/>
      <c r="BO686" s="175"/>
      <c r="BP686" s="175"/>
      <c r="BQ686" s="175"/>
      <c r="BR686" s="175"/>
      <c r="BS686" s="175"/>
      <c r="BT686" s="175"/>
    </row>
    <row r="687" spans="1:72" s="174" customFormat="1" ht="12" customHeight="1">
      <c r="A687" s="174">
        <v>2859</v>
      </c>
      <c r="B687" s="387" t="s">
        <v>548</v>
      </c>
      <c r="C687" s="43"/>
      <c r="D687" s="399" t="s">
        <v>538</v>
      </c>
      <c r="E687" s="400"/>
      <c r="F687" s="384"/>
      <c r="G687" s="497"/>
      <c r="H687" s="419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  <c r="BC687" s="175"/>
      <c r="BD687" s="175"/>
      <c r="BE687" s="175"/>
      <c r="BF687" s="175"/>
      <c r="BG687" s="175"/>
      <c r="BH687" s="175"/>
      <c r="BI687" s="175"/>
      <c r="BJ687" s="175"/>
      <c r="BK687" s="175"/>
      <c r="BL687" s="175"/>
      <c r="BM687" s="175"/>
      <c r="BN687" s="175"/>
      <c r="BO687" s="175"/>
      <c r="BP687" s="175"/>
      <c r="BQ687" s="175"/>
      <c r="BR687" s="175"/>
      <c r="BS687" s="175"/>
      <c r="BT687" s="175"/>
    </row>
    <row r="688" spans="1:72" s="174" customFormat="1" ht="12" customHeight="1">
      <c r="B688" s="387"/>
      <c r="C688" s="47"/>
      <c r="D688" s="439"/>
      <c r="E688" s="400"/>
      <c r="F688" s="384"/>
      <c r="G688" s="497"/>
      <c r="H688" s="419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  <c r="BC688" s="175"/>
      <c r="BD688" s="175"/>
      <c r="BE688" s="175"/>
      <c r="BF688" s="175"/>
      <c r="BG688" s="175"/>
      <c r="BH688" s="175"/>
      <c r="BI688" s="175"/>
      <c r="BJ688" s="175"/>
      <c r="BK688" s="175"/>
      <c r="BL688" s="175"/>
      <c r="BM688" s="175"/>
      <c r="BN688" s="175"/>
      <c r="BO688" s="175"/>
      <c r="BP688" s="175"/>
      <c r="BQ688" s="175"/>
      <c r="BR688" s="175"/>
      <c r="BS688" s="175"/>
      <c r="BT688" s="175"/>
    </row>
    <row r="689" spans="1:72" s="174" customFormat="1" ht="66">
      <c r="A689" s="174">
        <v>2861</v>
      </c>
      <c r="B689" s="387"/>
      <c r="C689" s="47"/>
      <c r="D689" s="440" t="s">
        <v>539</v>
      </c>
      <c r="E689" s="400"/>
      <c r="F689" s="384"/>
      <c r="G689" s="497"/>
      <c r="H689" s="419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  <c r="AZ689" s="175"/>
      <c r="BA689" s="175"/>
      <c r="BB689" s="175"/>
      <c r="BC689" s="175"/>
      <c r="BD689" s="175"/>
      <c r="BE689" s="175"/>
      <c r="BF689" s="175"/>
      <c r="BG689" s="175"/>
      <c r="BH689" s="175"/>
      <c r="BI689" s="175"/>
      <c r="BJ689" s="175"/>
      <c r="BK689" s="175"/>
      <c r="BL689" s="175"/>
      <c r="BM689" s="175"/>
      <c r="BN689" s="175"/>
      <c r="BO689" s="175"/>
      <c r="BP689" s="175"/>
      <c r="BQ689" s="175"/>
      <c r="BR689" s="175"/>
      <c r="BS689" s="175"/>
      <c r="BT689" s="175"/>
    </row>
    <row r="690" spans="1:72" s="174" customFormat="1" ht="13.2">
      <c r="B690" s="387"/>
      <c r="C690" s="47"/>
      <c r="D690" s="439"/>
      <c r="E690" s="400"/>
      <c r="F690" s="384"/>
      <c r="G690" s="497"/>
      <c r="H690" s="419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  <c r="BC690" s="175"/>
      <c r="BD690" s="175"/>
      <c r="BE690" s="175"/>
      <c r="BF690" s="175"/>
      <c r="BG690" s="175"/>
      <c r="BH690" s="175"/>
      <c r="BI690" s="175"/>
      <c r="BJ690" s="175"/>
      <c r="BK690" s="175"/>
      <c r="BL690" s="175"/>
      <c r="BM690" s="175"/>
      <c r="BN690" s="175"/>
      <c r="BO690" s="175"/>
      <c r="BP690" s="175"/>
      <c r="BQ690" s="175"/>
      <c r="BR690" s="175"/>
      <c r="BS690" s="175"/>
      <c r="BT690" s="175"/>
    </row>
    <row r="691" spans="1:72" s="174" customFormat="1" ht="12" customHeight="1">
      <c r="A691" s="174">
        <v>2871</v>
      </c>
      <c r="B691" s="387"/>
      <c r="C691" s="47"/>
      <c r="D691" s="440" t="s">
        <v>540</v>
      </c>
      <c r="E691" s="400" t="s">
        <v>44</v>
      </c>
      <c r="F691" s="384">
        <v>2</v>
      </c>
      <c r="G691" s="497"/>
      <c r="H691" s="480">
        <f>F691*G691</f>
        <v>0</v>
      </c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  <c r="AZ691" s="175"/>
      <c r="BA691" s="175"/>
      <c r="BB691" s="175"/>
      <c r="BC691" s="175"/>
      <c r="BD691" s="175"/>
      <c r="BE691" s="175"/>
      <c r="BF691" s="175"/>
      <c r="BG691" s="175"/>
      <c r="BH691" s="175"/>
      <c r="BI691" s="175"/>
      <c r="BJ691" s="175"/>
      <c r="BK691" s="175"/>
      <c r="BL691" s="175"/>
      <c r="BM691" s="175"/>
      <c r="BN691" s="175"/>
      <c r="BO691" s="175"/>
      <c r="BP691" s="175"/>
      <c r="BQ691" s="175"/>
      <c r="BR691" s="175"/>
      <c r="BS691" s="175"/>
      <c r="BT691" s="175"/>
    </row>
    <row r="692" spans="1:72" s="174" customFormat="1" ht="12" customHeight="1">
      <c r="B692" s="387"/>
      <c r="C692" s="47"/>
      <c r="D692" s="439"/>
      <c r="E692" s="400"/>
      <c r="F692" s="384"/>
      <c r="G692" s="497"/>
      <c r="H692" s="419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  <c r="AW692" s="175"/>
      <c r="AX692" s="175"/>
      <c r="AY692" s="175"/>
      <c r="AZ692" s="175"/>
      <c r="BA692" s="175"/>
      <c r="BB692" s="175"/>
      <c r="BC692" s="175"/>
      <c r="BD692" s="175"/>
      <c r="BE692" s="175"/>
      <c r="BF692" s="175"/>
      <c r="BG692" s="175"/>
      <c r="BH692" s="175"/>
      <c r="BI692" s="175"/>
      <c r="BJ692" s="175"/>
      <c r="BK692" s="175"/>
      <c r="BL692" s="175"/>
      <c r="BM692" s="175"/>
      <c r="BN692" s="175"/>
      <c r="BO692" s="175"/>
      <c r="BP692" s="175"/>
      <c r="BQ692" s="175"/>
      <c r="BR692" s="175"/>
      <c r="BS692" s="175"/>
      <c r="BT692" s="175"/>
    </row>
    <row r="693" spans="1:72" s="174" customFormat="1" ht="26.4">
      <c r="A693" s="174">
        <v>2872</v>
      </c>
      <c r="B693" s="387"/>
      <c r="C693" s="47"/>
      <c r="D693" s="440" t="s">
        <v>541</v>
      </c>
      <c r="E693" s="400" t="s">
        <v>44</v>
      </c>
      <c r="F693" s="384">
        <v>4</v>
      </c>
      <c r="G693" s="497"/>
      <c r="H693" s="480">
        <f>F693*G693</f>
        <v>0</v>
      </c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  <c r="AW693" s="175"/>
      <c r="AX693" s="175"/>
      <c r="AY693" s="175"/>
      <c r="AZ693" s="175"/>
      <c r="BA693" s="175"/>
      <c r="BB693" s="175"/>
      <c r="BC693" s="175"/>
      <c r="BD693" s="175"/>
      <c r="BE693" s="175"/>
      <c r="BF693" s="175"/>
      <c r="BG693" s="175"/>
      <c r="BH693" s="175"/>
      <c r="BI693" s="175"/>
      <c r="BJ693" s="175"/>
      <c r="BK693" s="175"/>
      <c r="BL693" s="175"/>
      <c r="BM693" s="175"/>
      <c r="BN693" s="175"/>
      <c r="BO693" s="175"/>
      <c r="BP693" s="175"/>
      <c r="BQ693" s="175"/>
      <c r="BR693" s="175"/>
      <c r="BS693" s="175"/>
      <c r="BT693" s="175"/>
    </row>
    <row r="694" spans="1:72" s="174" customFormat="1" ht="12" customHeight="1">
      <c r="B694" s="387"/>
      <c r="C694" s="47"/>
      <c r="D694" s="439"/>
      <c r="E694" s="400"/>
      <c r="F694" s="384"/>
      <c r="G694" s="497"/>
      <c r="H694" s="419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  <c r="AW694" s="175"/>
      <c r="AX694" s="175"/>
      <c r="AY694" s="175"/>
      <c r="AZ694" s="175"/>
      <c r="BA694" s="175"/>
      <c r="BB694" s="175"/>
      <c r="BC694" s="175"/>
      <c r="BD694" s="175"/>
      <c r="BE694" s="175"/>
      <c r="BF694" s="175"/>
      <c r="BG694" s="175"/>
      <c r="BH694" s="175"/>
      <c r="BI694" s="175"/>
      <c r="BJ694" s="175"/>
      <c r="BK694" s="175"/>
      <c r="BL694" s="175"/>
      <c r="BM694" s="175"/>
      <c r="BN694" s="175"/>
      <c r="BO694" s="175"/>
      <c r="BP694" s="175"/>
      <c r="BQ694" s="175"/>
      <c r="BR694" s="175"/>
      <c r="BS694" s="175"/>
      <c r="BT694" s="175"/>
    </row>
    <row r="695" spans="1:72" s="174" customFormat="1" ht="13.2">
      <c r="A695" s="174">
        <v>2849</v>
      </c>
      <c r="B695" s="387" t="s">
        <v>549</v>
      </c>
      <c r="C695" s="47"/>
      <c r="D695" s="399" t="s">
        <v>542</v>
      </c>
      <c r="E695" s="400"/>
      <c r="F695" s="384"/>
      <c r="G695" s="497"/>
      <c r="H695" s="419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  <c r="AW695" s="175"/>
      <c r="AX695" s="175"/>
      <c r="AY695" s="175"/>
      <c r="AZ695" s="175"/>
      <c r="BA695" s="175"/>
      <c r="BB695" s="175"/>
      <c r="BC695" s="175"/>
      <c r="BD695" s="175"/>
      <c r="BE695" s="175"/>
      <c r="BF695" s="175"/>
      <c r="BG695" s="175"/>
      <c r="BH695" s="175"/>
      <c r="BI695" s="175"/>
      <c r="BJ695" s="175"/>
      <c r="BK695" s="175"/>
      <c r="BL695" s="175"/>
      <c r="BM695" s="175"/>
      <c r="BN695" s="175"/>
      <c r="BO695" s="175"/>
      <c r="BP695" s="175"/>
      <c r="BQ695" s="175"/>
      <c r="BR695" s="175"/>
      <c r="BS695" s="175"/>
      <c r="BT695" s="175"/>
    </row>
    <row r="696" spans="1:72" s="174" customFormat="1" ht="12" customHeight="1">
      <c r="B696" s="47"/>
      <c r="C696" s="47"/>
      <c r="D696" s="439"/>
      <c r="E696" s="400"/>
      <c r="F696" s="384"/>
      <c r="G696" s="497"/>
      <c r="H696" s="419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  <c r="AW696" s="175"/>
      <c r="AX696" s="175"/>
      <c r="AY696" s="175"/>
      <c r="AZ696" s="175"/>
      <c r="BA696" s="175"/>
      <c r="BB696" s="175"/>
      <c r="BC696" s="175"/>
      <c r="BD696" s="175"/>
      <c r="BE696" s="175"/>
      <c r="BF696" s="175"/>
      <c r="BG696" s="175"/>
      <c r="BH696" s="175"/>
      <c r="BI696" s="175"/>
      <c r="BJ696" s="175"/>
      <c r="BK696" s="175"/>
      <c r="BL696" s="175"/>
      <c r="BM696" s="175"/>
      <c r="BN696" s="175"/>
      <c r="BO696" s="175"/>
      <c r="BP696" s="175"/>
      <c r="BQ696" s="175"/>
      <c r="BR696" s="175"/>
      <c r="BS696" s="175"/>
      <c r="BT696" s="175"/>
    </row>
    <row r="697" spans="1:72" s="174" customFormat="1" ht="12" customHeight="1">
      <c r="A697" s="174">
        <v>2873</v>
      </c>
      <c r="B697" s="47"/>
      <c r="C697" s="47"/>
      <c r="D697" s="440" t="s">
        <v>543</v>
      </c>
      <c r="E697" s="400"/>
      <c r="F697" s="384"/>
      <c r="G697" s="497"/>
      <c r="H697" s="419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  <c r="AW697" s="175"/>
      <c r="AX697" s="175"/>
      <c r="AY697" s="175"/>
      <c r="AZ697" s="175"/>
      <c r="BA697" s="175"/>
      <c r="BB697" s="175"/>
      <c r="BC697" s="175"/>
      <c r="BD697" s="175"/>
      <c r="BE697" s="175"/>
      <c r="BF697" s="175"/>
      <c r="BG697" s="175"/>
      <c r="BH697" s="175"/>
      <c r="BI697" s="175"/>
      <c r="BJ697" s="175"/>
      <c r="BK697" s="175"/>
      <c r="BL697" s="175"/>
      <c r="BM697" s="175"/>
      <c r="BN697" s="175"/>
      <c r="BO697" s="175"/>
      <c r="BP697" s="175"/>
      <c r="BQ697" s="175"/>
      <c r="BR697" s="175"/>
      <c r="BS697" s="175"/>
      <c r="BT697" s="175"/>
    </row>
    <row r="698" spans="1:72" s="174" customFormat="1" ht="12" customHeight="1">
      <c r="B698" s="47"/>
      <c r="C698" s="47"/>
      <c r="D698" s="439"/>
      <c r="E698" s="400"/>
      <c r="F698" s="384"/>
      <c r="G698" s="497"/>
      <c r="H698" s="419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  <c r="AW698" s="175"/>
      <c r="AX698" s="175"/>
      <c r="AY698" s="175"/>
      <c r="AZ698" s="175"/>
      <c r="BA698" s="175"/>
      <c r="BB698" s="175"/>
      <c r="BC698" s="175"/>
      <c r="BD698" s="175"/>
      <c r="BE698" s="175"/>
      <c r="BF698" s="175"/>
      <c r="BG698" s="175"/>
      <c r="BH698" s="175"/>
      <c r="BI698" s="175"/>
      <c r="BJ698" s="175"/>
      <c r="BK698" s="175"/>
      <c r="BL698" s="175"/>
      <c r="BM698" s="175"/>
      <c r="BN698" s="175"/>
      <c r="BO698" s="175"/>
      <c r="BP698" s="175"/>
      <c r="BQ698" s="175"/>
      <c r="BR698" s="175"/>
      <c r="BS698" s="175"/>
      <c r="BT698" s="175"/>
    </row>
    <row r="699" spans="1:72" s="174" customFormat="1" ht="12" customHeight="1">
      <c r="A699" s="174">
        <v>2874</v>
      </c>
      <c r="B699" s="47"/>
      <c r="C699" s="47"/>
      <c r="D699" s="440" t="s">
        <v>544</v>
      </c>
      <c r="E699" s="400" t="s">
        <v>44</v>
      </c>
      <c r="F699" s="384">
        <v>8</v>
      </c>
      <c r="G699" s="497"/>
      <c r="H699" s="480">
        <f>F699*G699</f>
        <v>0</v>
      </c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  <c r="AW699" s="175"/>
      <c r="AX699" s="175"/>
      <c r="AY699" s="175"/>
      <c r="AZ699" s="175"/>
      <c r="BA699" s="175"/>
      <c r="BB699" s="175"/>
      <c r="BC699" s="175"/>
      <c r="BD699" s="175"/>
      <c r="BE699" s="175"/>
      <c r="BF699" s="175"/>
      <c r="BG699" s="175"/>
      <c r="BH699" s="175"/>
      <c r="BI699" s="175"/>
      <c r="BJ699" s="175"/>
      <c r="BK699" s="175"/>
      <c r="BL699" s="175"/>
      <c r="BM699" s="175"/>
      <c r="BN699" s="175"/>
      <c r="BO699" s="175"/>
      <c r="BP699" s="175"/>
      <c r="BQ699" s="175"/>
      <c r="BR699" s="175"/>
      <c r="BS699" s="175"/>
      <c r="BT699" s="175"/>
    </row>
    <row r="700" spans="1:72" s="174" customFormat="1" ht="12" customHeight="1">
      <c r="B700" s="47"/>
      <c r="C700" s="47"/>
      <c r="D700" s="47"/>
      <c r="E700" s="47"/>
      <c r="F700" s="47"/>
      <c r="G700" s="366"/>
      <c r="H700" s="52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  <c r="AW700" s="175"/>
      <c r="AX700" s="175"/>
      <c r="AY700" s="175"/>
      <c r="AZ700" s="175"/>
      <c r="BA700" s="175"/>
      <c r="BB700" s="175"/>
      <c r="BC700" s="175"/>
      <c r="BD700" s="175"/>
      <c r="BE700" s="175"/>
      <c r="BF700" s="175"/>
      <c r="BG700" s="175"/>
      <c r="BH700" s="175"/>
      <c r="BI700" s="175"/>
      <c r="BJ700" s="175"/>
      <c r="BK700" s="175"/>
      <c r="BL700" s="175"/>
      <c r="BM700" s="175"/>
      <c r="BN700" s="175"/>
      <c r="BO700" s="175"/>
      <c r="BP700" s="175"/>
      <c r="BQ700" s="175"/>
      <c r="BR700" s="175"/>
      <c r="BS700" s="175"/>
      <c r="BT700" s="175"/>
    </row>
    <row r="701" spans="1:72" s="174" customFormat="1" ht="12" customHeight="1">
      <c r="B701" s="47"/>
      <c r="C701" s="47"/>
      <c r="D701" s="47"/>
      <c r="E701" s="47"/>
      <c r="F701" s="47"/>
      <c r="G701" s="366"/>
      <c r="H701" s="52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  <c r="AW701" s="175"/>
      <c r="AX701" s="175"/>
      <c r="AY701" s="175"/>
      <c r="AZ701" s="175"/>
      <c r="BA701" s="175"/>
      <c r="BB701" s="175"/>
      <c r="BC701" s="175"/>
      <c r="BD701" s="175"/>
      <c r="BE701" s="175"/>
      <c r="BF701" s="175"/>
      <c r="BG701" s="175"/>
      <c r="BH701" s="175"/>
      <c r="BI701" s="175"/>
      <c r="BJ701" s="175"/>
      <c r="BK701" s="175"/>
      <c r="BL701" s="175"/>
      <c r="BM701" s="175"/>
      <c r="BN701" s="175"/>
      <c r="BO701" s="175"/>
      <c r="BP701" s="175"/>
      <c r="BQ701" s="175"/>
      <c r="BR701" s="175"/>
      <c r="BS701" s="175"/>
      <c r="BT701" s="175"/>
    </row>
    <row r="702" spans="1:72" s="174" customFormat="1" ht="12" customHeight="1">
      <c r="B702" s="47"/>
      <c r="C702" s="47"/>
      <c r="D702" s="47"/>
      <c r="E702" s="47"/>
      <c r="F702" s="47"/>
      <c r="G702" s="366"/>
      <c r="H702" s="52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  <c r="AW702" s="175"/>
      <c r="AX702" s="175"/>
      <c r="AY702" s="175"/>
      <c r="AZ702" s="175"/>
      <c r="BA702" s="175"/>
      <c r="BB702" s="175"/>
      <c r="BC702" s="175"/>
      <c r="BD702" s="175"/>
      <c r="BE702" s="175"/>
      <c r="BF702" s="175"/>
      <c r="BG702" s="175"/>
      <c r="BH702" s="175"/>
      <c r="BI702" s="175"/>
      <c r="BJ702" s="175"/>
      <c r="BK702" s="175"/>
      <c r="BL702" s="175"/>
      <c r="BM702" s="175"/>
      <c r="BN702" s="175"/>
      <c r="BO702" s="175"/>
      <c r="BP702" s="175"/>
      <c r="BQ702" s="175"/>
      <c r="BR702" s="175"/>
      <c r="BS702" s="175"/>
      <c r="BT702" s="175"/>
    </row>
    <row r="703" spans="1:72" s="174" customFormat="1" ht="12" customHeight="1">
      <c r="B703" s="47"/>
      <c r="C703" s="47"/>
      <c r="D703" s="47"/>
      <c r="E703" s="47"/>
      <c r="F703" s="47"/>
      <c r="G703" s="366"/>
      <c r="H703" s="52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  <c r="BC703" s="175"/>
      <c r="BD703" s="175"/>
      <c r="BE703" s="175"/>
      <c r="BF703" s="175"/>
      <c r="BG703" s="175"/>
      <c r="BH703" s="175"/>
      <c r="BI703" s="175"/>
      <c r="BJ703" s="175"/>
      <c r="BK703" s="175"/>
      <c r="BL703" s="175"/>
      <c r="BM703" s="175"/>
      <c r="BN703" s="175"/>
      <c r="BO703" s="175"/>
      <c r="BP703" s="175"/>
      <c r="BQ703" s="175"/>
      <c r="BR703" s="175"/>
      <c r="BS703" s="175"/>
      <c r="BT703" s="175"/>
    </row>
    <row r="704" spans="1:72" s="174" customFormat="1" ht="12" customHeight="1">
      <c r="B704" s="47"/>
      <c r="C704" s="47"/>
      <c r="D704" s="47"/>
      <c r="E704" s="47"/>
      <c r="F704" s="47"/>
      <c r="G704" s="366"/>
      <c r="H704" s="52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  <c r="AZ704" s="175"/>
      <c r="BA704" s="175"/>
      <c r="BB704" s="175"/>
      <c r="BC704" s="175"/>
      <c r="BD704" s="175"/>
      <c r="BE704" s="175"/>
      <c r="BF704" s="175"/>
      <c r="BG704" s="175"/>
      <c r="BH704" s="175"/>
      <c r="BI704" s="175"/>
      <c r="BJ704" s="175"/>
      <c r="BK704" s="175"/>
      <c r="BL704" s="175"/>
      <c r="BM704" s="175"/>
      <c r="BN704" s="175"/>
      <c r="BO704" s="175"/>
      <c r="BP704" s="175"/>
      <c r="BQ704" s="175"/>
      <c r="BR704" s="175"/>
      <c r="BS704" s="175"/>
      <c r="BT704" s="175"/>
    </row>
    <row r="705" spans="2:72" s="174" customFormat="1" ht="12" customHeight="1">
      <c r="B705" s="47"/>
      <c r="C705" s="47"/>
      <c r="D705" s="47"/>
      <c r="E705" s="47"/>
      <c r="F705" s="47"/>
      <c r="G705" s="366"/>
      <c r="H705" s="52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  <c r="AW705" s="175"/>
      <c r="AX705" s="175"/>
      <c r="AY705" s="175"/>
      <c r="AZ705" s="175"/>
      <c r="BA705" s="175"/>
      <c r="BB705" s="175"/>
      <c r="BC705" s="175"/>
      <c r="BD705" s="175"/>
      <c r="BE705" s="175"/>
      <c r="BF705" s="175"/>
      <c r="BG705" s="175"/>
      <c r="BH705" s="175"/>
      <c r="BI705" s="175"/>
      <c r="BJ705" s="175"/>
      <c r="BK705" s="175"/>
      <c r="BL705" s="175"/>
      <c r="BM705" s="175"/>
      <c r="BN705" s="175"/>
      <c r="BO705" s="175"/>
      <c r="BP705" s="175"/>
      <c r="BQ705" s="175"/>
      <c r="BR705" s="175"/>
      <c r="BS705" s="175"/>
      <c r="BT705" s="175"/>
    </row>
    <row r="706" spans="2:72" s="174" customFormat="1" ht="12" customHeight="1">
      <c r="B706" s="47"/>
      <c r="C706" s="47"/>
      <c r="D706" s="47"/>
      <c r="E706" s="47"/>
      <c r="F706" s="47"/>
      <c r="G706" s="366"/>
      <c r="H706" s="52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  <c r="AW706" s="175"/>
      <c r="AX706" s="175"/>
      <c r="AY706" s="175"/>
      <c r="AZ706" s="175"/>
      <c r="BA706" s="175"/>
      <c r="BB706" s="175"/>
      <c r="BC706" s="175"/>
      <c r="BD706" s="175"/>
      <c r="BE706" s="175"/>
      <c r="BF706" s="175"/>
      <c r="BG706" s="175"/>
      <c r="BH706" s="175"/>
      <c r="BI706" s="175"/>
      <c r="BJ706" s="175"/>
      <c r="BK706" s="175"/>
      <c r="BL706" s="175"/>
      <c r="BM706" s="175"/>
      <c r="BN706" s="175"/>
      <c r="BO706" s="175"/>
      <c r="BP706" s="175"/>
      <c r="BQ706" s="175"/>
      <c r="BR706" s="175"/>
      <c r="BS706" s="175"/>
      <c r="BT706" s="175"/>
    </row>
    <row r="707" spans="2:72" s="174" customFormat="1" ht="12" customHeight="1">
      <c r="B707" s="47"/>
      <c r="C707" s="47"/>
      <c r="D707" s="47"/>
      <c r="E707" s="47"/>
      <c r="F707" s="47"/>
      <c r="G707" s="366"/>
      <c r="H707" s="52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  <c r="AW707" s="175"/>
      <c r="AX707" s="175"/>
      <c r="AY707" s="175"/>
      <c r="AZ707" s="175"/>
      <c r="BA707" s="175"/>
      <c r="BB707" s="175"/>
      <c r="BC707" s="175"/>
      <c r="BD707" s="175"/>
      <c r="BE707" s="175"/>
      <c r="BF707" s="175"/>
      <c r="BG707" s="175"/>
      <c r="BH707" s="175"/>
      <c r="BI707" s="175"/>
      <c r="BJ707" s="175"/>
      <c r="BK707" s="175"/>
      <c r="BL707" s="175"/>
      <c r="BM707" s="175"/>
      <c r="BN707" s="175"/>
      <c r="BO707" s="175"/>
      <c r="BP707" s="175"/>
      <c r="BQ707" s="175"/>
      <c r="BR707" s="175"/>
      <c r="BS707" s="175"/>
      <c r="BT707" s="175"/>
    </row>
    <row r="708" spans="2:72" s="174" customFormat="1" ht="12" customHeight="1">
      <c r="B708" s="47"/>
      <c r="C708" s="47"/>
      <c r="D708" s="47"/>
      <c r="E708" s="47"/>
      <c r="F708" s="47"/>
      <c r="G708" s="366"/>
      <c r="H708" s="52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  <c r="AW708" s="175"/>
      <c r="AX708" s="175"/>
      <c r="AY708" s="175"/>
      <c r="AZ708" s="175"/>
      <c r="BA708" s="175"/>
      <c r="BB708" s="175"/>
      <c r="BC708" s="175"/>
      <c r="BD708" s="175"/>
      <c r="BE708" s="175"/>
      <c r="BF708" s="175"/>
      <c r="BG708" s="175"/>
      <c r="BH708" s="175"/>
      <c r="BI708" s="175"/>
      <c r="BJ708" s="175"/>
      <c r="BK708" s="175"/>
      <c r="BL708" s="175"/>
      <c r="BM708" s="175"/>
      <c r="BN708" s="175"/>
      <c r="BO708" s="175"/>
      <c r="BP708" s="175"/>
      <c r="BQ708" s="175"/>
      <c r="BR708" s="175"/>
      <c r="BS708" s="175"/>
      <c r="BT708" s="175"/>
    </row>
    <row r="709" spans="2:72" s="174" customFormat="1" ht="12" customHeight="1">
      <c r="B709" s="47"/>
      <c r="C709" s="47"/>
      <c r="D709" s="47"/>
      <c r="E709" s="47"/>
      <c r="F709" s="47"/>
      <c r="G709" s="366"/>
      <c r="H709" s="52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5"/>
      <c r="BB709" s="175"/>
      <c r="BC709" s="175"/>
      <c r="BD709" s="175"/>
      <c r="BE709" s="175"/>
      <c r="BF709" s="175"/>
      <c r="BG709" s="175"/>
      <c r="BH709" s="175"/>
      <c r="BI709" s="175"/>
      <c r="BJ709" s="175"/>
      <c r="BK709" s="175"/>
      <c r="BL709" s="175"/>
      <c r="BM709" s="175"/>
      <c r="BN709" s="175"/>
      <c r="BO709" s="175"/>
      <c r="BP709" s="175"/>
      <c r="BQ709" s="175"/>
      <c r="BR709" s="175"/>
      <c r="BS709" s="175"/>
      <c r="BT709" s="175"/>
    </row>
    <row r="710" spans="2:72" s="174" customFormat="1" ht="12" customHeight="1">
      <c r="B710" s="47"/>
      <c r="C710" s="47"/>
      <c r="D710" s="47"/>
      <c r="E710" s="47"/>
      <c r="F710" s="47"/>
      <c r="G710" s="366"/>
      <c r="H710" s="52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  <c r="AZ710" s="175"/>
      <c r="BA710" s="175"/>
      <c r="BB710" s="175"/>
      <c r="BC710" s="175"/>
      <c r="BD710" s="175"/>
      <c r="BE710" s="175"/>
      <c r="BF710" s="175"/>
      <c r="BG710" s="175"/>
      <c r="BH710" s="175"/>
      <c r="BI710" s="175"/>
      <c r="BJ710" s="175"/>
      <c r="BK710" s="175"/>
      <c r="BL710" s="175"/>
      <c r="BM710" s="175"/>
      <c r="BN710" s="175"/>
      <c r="BO710" s="175"/>
      <c r="BP710" s="175"/>
      <c r="BQ710" s="175"/>
      <c r="BR710" s="175"/>
      <c r="BS710" s="175"/>
      <c r="BT710" s="175"/>
    </row>
    <row r="711" spans="2:72" s="174" customFormat="1" ht="12" customHeight="1">
      <c r="B711" s="47"/>
      <c r="C711" s="47"/>
      <c r="D711" s="47"/>
      <c r="E711" s="47"/>
      <c r="F711" s="47"/>
      <c r="G711" s="366"/>
      <c r="H711" s="52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  <c r="AW711" s="175"/>
      <c r="AX711" s="175"/>
      <c r="AY711" s="175"/>
      <c r="AZ711" s="175"/>
      <c r="BA711" s="175"/>
      <c r="BB711" s="175"/>
      <c r="BC711" s="175"/>
      <c r="BD711" s="175"/>
      <c r="BE711" s="175"/>
      <c r="BF711" s="175"/>
      <c r="BG711" s="175"/>
      <c r="BH711" s="175"/>
      <c r="BI711" s="175"/>
      <c r="BJ711" s="175"/>
      <c r="BK711" s="175"/>
      <c r="BL711" s="175"/>
      <c r="BM711" s="175"/>
      <c r="BN711" s="175"/>
      <c r="BO711" s="175"/>
      <c r="BP711" s="175"/>
      <c r="BQ711" s="175"/>
      <c r="BR711" s="175"/>
      <c r="BS711" s="175"/>
      <c r="BT711" s="175"/>
    </row>
    <row r="712" spans="2:72" s="174" customFormat="1" ht="12" customHeight="1">
      <c r="B712" s="47"/>
      <c r="C712" s="47"/>
      <c r="D712" s="47"/>
      <c r="E712" s="47"/>
      <c r="F712" s="47"/>
      <c r="G712" s="366"/>
      <c r="H712" s="52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  <c r="AZ712" s="175"/>
      <c r="BA712" s="175"/>
      <c r="BB712" s="175"/>
      <c r="BC712" s="175"/>
      <c r="BD712" s="175"/>
      <c r="BE712" s="175"/>
      <c r="BF712" s="175"/>
      <c r="BG712" s="175"/>
      <c r="BH712" s="175"/>
      <c r="BI712" s="175"/>
      <c r="BJ712" s="175"/>
      <c r="BK712" s="175"/>
      <c r="BL712" s="175"/>
      <c r="BM712" s="175"/>
      <c r="BN712" s="175"/>
      <c r="BO712" s="175"/>
      <c r="BP712" s="175"/>
      <c r="BQ712" s="175"/>
      <c r="BR712" s="175"/>
      <c r="BS712" s="175"/>
      <c r="BT712" s="175"/>
    </row>
    <row r="713" spans="2:72" s="174" customFormat="1" ht="12" customHeight="1">
      <c r="B713" s="47"/>
      <c r="C713" s="47"/>
      <c r="D713" s="47"/>
      <c r="E713" s="47"/>
      <c r="F713" s="47"/>
      <c r="G713" s="366"/>
      <c r="H713" s="52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  <c r="AZ713" s="175"/>
      <c r="BA713" s="175"/>
      <c r="BB713" s="175"/>
      <c r="BC713" s="175"/>
      <c r="BD713" s="175"/>
      <c r="BE713" s="175"/>
      <c r="BF713" s="175"/>
      <c r="BG713" s="175"/>
      <c r="BH713" s="175"/>
      <c r="BI713" s="175"/>
      <c r="BJ713" s="175"/>
      <c r="BK713" s="175"/>
      <c r="BL713" s="175"/>
      <c r="BM713" s="175"/>
      <c r="BN713" s="175"/>
      <c r="BO713" s="175"/>
      <c r="BP713" s="175"/>
      <c r="BQ713" s="175"/>
      <c r="BR713" s="175"/>
      <c r="BS713" s="175"/>
      <c r="BT713" s="175"/>
    </row>
    <row r="714" spans="2:72" s="174" customFormat="1" ht="12" customHeight="1">
      <c r="B714" s="47"/>
      <c r="C714" s="47"/>
      <c r="D714" s="47"/>
      <c r="E714" s="47"/>
      <c r="F714" s="47"/>
      <c r="G714" s="366"/>
      <c r="H714" s="52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5"/>
      <c r="BB714" s="175"/>
      <c r="BC714" s="175"/>
      <c r="BD714" s="175"/>
      <c r="BE714" s="175"/>
      <c r="BF714" s="175"/>
      <c r="BG714" s="175"/>
      <c r="BH714" s="175"/>
      <c r="BI714" s="175"/>
      <c r="BJ714" s="175"/>
      <c r="BK714" s="175"/>
      <c r="BL714" s="175"/>
      <c r="BM714" s="175"/>
      <c r="BN714" s="175"/>
      <c r="BO714" s="175"/>
      <c r="BP714" s="175"/>
      <c r="BQ714" s="175"/>
      <c r="BR714" s="175"/>
      <c r="BS714" s="175"/>
      <c r="BT714" s="175"/>
    </row>
    <row r="715" spans="2:72" s="174" customFormat="1" ht="12" customHeight="1">
      <c r="B715" s="47"/>
      <c r="C715" s="47"/>
      <c r="D715" s="47"/>
      <c r="E715" s="47"/>
      <c r="F715" s="47"/>
      <c r="G715" s="366"/>
      <c r="H715" s="52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5"/>
      <c r="BB715" s="175"/>
      <c r="BC715" s="175"/>
      <c r="BD715" s="175"/>
      <c r="BE715" s="175"/>
      <c r="BF715" s="175"/>
      <c r="BG715" s="175"/>
      <c r="BH715" s="175"/>
      <c r="BI715" s="175"/>
      <c r="BJ715" s="175"/>
      <c r="BK715" s="175"/>
      <c r="BL715" s="175"/>
      <c r="BM715" s="175"/>
      <c r="BN715" s="175"/>
      <c r="BO715" s="175"/>
      <c r="BP715" s="175"/>
      <c r="BQ715" s="175"/>
      <c r="BR715" s="175"/>
      <c r="BS715" s="175"/>
      <c r="BT715" s="175"/>
    </row>
    <row r="716" spans="2:72" s="174" customFormat="1" ht="12" customHeight="1">
      <c r="B716" s="47"/>
      <c r="C716" s="47"/>
      <c r="D716" s="47"/>
      <c r="E716" s="47"/>
      <c r="F716" s="47"/>
      <c r="G716" s="366"/>
      <c r="H716" s="52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  <c r="AZ716" s="175"/>
      <c r="BA716" s="175"/>
      <c r="BB716" s="175"/>
      <c r="BC716" s="175"/>
      <c r="BD716" s="175"/>
      <c r="BE716" s="175"/>
      <c r="BF716" s="175"/>
      <c r="BG716" s="175"/>
      <c r="BH716" s="175"/>
      <c r="BI716" s="175"/>
      <c r="BJ716" s="175"/>
      <c r="BK716" s="175"/>
      <c r="BL716" s="175"/>
      <c r="BM716" s="175"/>
      <c r="BN716" s="175"/>
      <c r="BO716" s="175"/>
      <c r="BP716" s="175"/>
      <c r="BQ716" s="175"/>
      <c r="BR716" s="175"/>
      <c r="BS716" s="175"/>
      <c r="BT716" s="175"/>
    </row>
    <row r="717" spans="2:72" s="174" customFormat="1" ht="12" customHeight="1">
      <c r="B717" s="47"/>
      <c r="C717" s="47"/>
      <c r="D717" s="47"/>
      <c r="E717" s="47"/>
      <c r="F717" s="47"/>
      <c r="G717" s="366"/>
      <c r="H717" s="52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  <c r="AW717" s="175"/>
      <c r="AX717" s="175"/>
      <c r="AY717" s="175"/>
      <c r="AZ717" s="175"/>
      <c r="BA717" s="175"/>
      <c r="BB717" s="175"/>
      <c r="BC717" s="175"/>
      <c r="BD717" s="175"/>
      <c r="BE717" s="175"/>
      <c r="BF717" s="175"/>
      <c r="BG717" s="175"/>
      <c r="BH717" s="175"/>
      <c r="BI717" s="175"/>
      <c r="BJ717" s="175"/>
      <c r="BK717" s="175"/>
      <c r="BL717" s="175"/>
      <c r="BM717" s="175"/>
      <c r="BN717" s="175"/>
      <c r="BO717" s="175"/>
      <c r="BP717" s="175"/>
      <c r="BQ717" s="175"/>
      <c r="BR717" s="175"/>
      <c r="BS717" s="175"/>
      <c r="BT717" s="175"/>
    </row>
    <row r="718" spans="2:72" s="174" customFormat="1" ht="12" customHeight="1">
      <c r="B718" s="47"/>
      <c r="C718" s="47"/>
      <c r="D718" s="47"/>
      <c r="E718" s="47"/>
      <c r="F718" s="47"/>
      <c r="G718" s="366"/>
      <c r="H718" s="52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  <c r="AW718" s="175"/>
      <c r="AX718" s="175"/>
      <c r="AY718" s="175"/>
      <c r="AZ718" s="175"/>
      <c r="BA718" s="175"/>
      <c r="BB718" s="175"/>
      <c r="BC718" s="175"/>
      <c r="BD718" s="175"/>
      <c r="BE718" s="175"/>
      <c r="BF718" s="175"/>
      <c r="BG718" s="175"/>
      <c r="BH718" s="175"/>
      <c r="BI718" s="175"/>
      <c r="BJ718" s="175"/>
      <c r="BK718" s="175"/>
      <c r="BL718" s="175"/>
      <c r="BM718" s="175"/>
      <c r="BN718" s="175"/>
      <c r="BO718" s="175"/>
      <c r="BP718" s="175"/>
      <c r="BQ718" s="175"/>
      <c r="BR718" s="175"/>
      <c r="BS718" s="175"/>
      <c r="BT718" s="175"/>
    </row>
    <row r="719" spans="2:72" s="174" customFormat="1" ht="12" customHeight="1">
      <c r="B719" s="47"/>
      <c r="C719" s="47"/>
      <c r="D719" s="47"/>
      <c r="E719" s="47"/>
      <c r="F719" s="47"/>
      <c r="G719" s="52"/>
      <c r="H719" s="52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  <c r="AW719" s="175"/>
      <c r="AX719" s="175"/>
      <c r="AY719" s="175"/>
      <c r="AZ719" s="175"/>
      <c r="BA719" s="175"/>
      <c r="BB719" s="175"/>
      <c r="BC719" s="175"/>
      <c r="BD719" s="175"/>
      <c r="BE719" s="175"/>
      <c r="BF719" s="175"/>
      <c r="BG719" s="175"/>
      <c r="BH719" s="175"/>
      <c r="BI719" s="175"/>
      <c r="BJ719" s="175"/>
      <c r="BK719" s="175"/>
      <c r="BL719" s="175"/>
      <c r="BM719" s="175"/>
      <c r="BN719" s="175"/>
      <c r="BO719" s="175"/>
      <c r="BP719" s="175"/>
      <c r="BQ719" s="175"/>
      <c r="BR719" s="175"/>
      <c r="BS719" s="175"/>
      <c r="BT719" s="175"/>
    </row>
    <row r="720" spans="2:72" s="174" customFormat="1" ht="12" customHeight="1">
      <c r="B720" s="47"/>
      <c r="C720" s="47"/>
      <c r="D720" s="47"/>
      <c r="E720" s="47"/>
      <c r="F720" s="47"/>
      <c r="G720" s="52"/>
      <c r="H720" s="52"/>
      <c r="I720" s="178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  <c r="AW720" s="175"/>
      <c r="AX720" s="175"/>
      <c r="AY720" s="175"/>
      <c r="AZ720" s="175"/>
      <c r="BA720" s="175"/>
      <c r="BB720" s="175"/>
      <c r="BC720" s="175"/>
      <c r="BD720" s="175"/>
      <c r="BE720" s="175"/>
      <c r="BF720" s="175"/>
      <c r="BG720" s="175"/>
      <c r="BH720" s="175"/>
      <c r="BI720" s="175"/>
      <c r="BJ720" s="175"/>
      <c r="BK720" s="175"/>
      <c r="BL720" s="175"/>
      <c r="BM720" s="175"/>
      <c r="BN720" s="175"/>
      <c r="BO720" s="175"/>
      <c r="BP720" s="175"/>
      <c r="BQ720" s="175"/>
      <c r="BR720" s="175"/>
      <c r="BS720" s="175"/>
      <c r="BT720" s="175"/>
    </row>
    <row r="721" spans="2:72" s="174" customFormat="1" ht="12" customHeight="1">
      <c r="B721" s="137"/>
      <c r="C721" s="137"/>
      <c r="D721" s="137"/>
      <c r="E721" s="137"/>
      <c r="F721" s="137"/>
      <c r="G721" s="76"/>
      <c r="H721" s="76"/>
      <c r="I721" s="180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  <c r="AW721" s="175"/>
      <c r="AX721" s="175"/>
      <c r="AY721" s="175"/>
      <c r="AZ721" s="175"/>
      <c r="BA721" s="175"/>
      <c r="BB721" s="175"/>
      <c r="BC721" s="175"/>
      <c r="BD721" s="175"/>
      <c r="BE721" s="175"/>
      <c r="BF721" s="175"/>
      <c r="BG721" s="175"/>
      <c r="BH721" s="175"/>
      <c r="BI721" s="175"/>
      <c r="BJ721" s="175"/>
      <c r="BK721" s="175"/>
      <c r="BL721" s="175"/>
      <c r="BM721" s="175"/>
      <c r="BN721" s="175"/>
      <c r="BO721" s="175"/>
      <c r="BP721" s="175"/>
      <c r="BQ721" s="175"/>
      <c r="BR721" s="175"/>
      <c r="BS721" s="175"/>
      <c r="BT721" s="175"/>
    </row>
    <row r="722" spans="2:72" s="174" customFormat="1" ht="12" customHeight="1">
      <c r="B722" s="138" t="s">
        <v>666</v>
      </c>
      <c r="C722" s="172"/>
      <c r="D722" s="173"/>
      <c r="E722" s="156"/>
      <c r="F722" s="142"/>
      <c r="G722" s="14"/>
      <c r="H722" s="7">
        <f>SUM(H663:H721)</f>
        <v>0</v>
      </c>
      <c r="I722" s="180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  <c r="AW722" s="175"/>
      <c r="AX722" s="175"/>
      <c r="AY722" s="175"/>
      <c r="AZ722" s="175"/>
      <c r="BA722" s="175"/>
      <c r="BB722" s="175"/>
      <c r="BC722" s="175"/>
      <c r="BD722" s="175"/>
      <c r="BE722" s="175"/>
      <c r="BF722" s="175"/>
      <c r="BG722" s="175"/>
      <c r="BH722" s="175"/>
      <c r="BI722" s="175"/>
      <c r="BJ722" s="175"/>
      <c r="BK722" s="175"/>
      <c r="BL722" s="175"/>
      <c r="BM722" s="175"/>
      <c r="BN722" s="175"/>
      <c r="BO722" s="175"/>
      <c r="BP722" s="175"/>
      <c r="BQ722" s="175"/>
      <c r="BR722" s="175"/>
      <c r="BS722" s="175"/>
      <c r="BT722" s="175"/>
    </row>
    <row r="723" spans="2:72" s="174" customFormat="1" ht="12" customHeight="1">
      <c r="B723" s="2"/>
      <c r="C723" s="2"/>
      <c r="D723" s="144">
        <v>412</v>
      </c>
      <c r="E723" s="147"/>
      <c r="F723" s="146"/>
      <c r="G723" s="147"/>
      <c r="H723" s="2"/>
      <c r="I723" s="178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  <c r="AW723" s="175"/>
      <c r="AX723" s="175"/>
      <c r="AY723" s="175"/>
      <c r="AZ723" s="175"/>
      <c r="BA723" s="175"/>
      <c r="BB723" s="175"/>
      <c r="BC723" s="175"/>
      <c r="BD723" s="175"/>
      <c r="BE723" s="175"/>
      <c r="BF723" s="175"/>
      <c r="BG723" s="175"/>
      <c r="BH723" s="175"/>
      <c r="BI723" s="175"/>
      <c r="BJ723" s="175"/>
      <c r="BK723" s="175"/>
      <c r="BL723" s="175"/>
      <c r="BM723" s="175"/>
      <c r="BN723" s="175"/>
      <c r="BO723" s="175"/>
      <c r="BP723" s="175"/>
      <c r="BQ723" s="175"/>
      <c r="BR723" s="175"/>
      <c r="BS723" s="175"/>
      <c r="BT723" s="175"/>
    </row>
    <row r="724" spans="2:72" s="174" customFormat="1" ht="12" customHeight="1">
      <c r="B724" s="148" t="s">
        <v>165</v>
      </c>
      <c r="C724" s="1"/>
      <c r="D724" s="1"/>
      <c r="E724" s="151"/>
      <c r="F724" s="150"/>
      <c r="G724" s="151"/>
      <c r="H724" s="1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  <c r="AW724" s="175"/>
      <c r="AX724" s="175"/>
      <c r="AY724" s="175"/>
      <c r="AZ724" s="175"/>
      <c r="BA724" s="175"/>
      <c r="BB724" s="175"/>
      <c r="BC724" s="175"/>
      <c r="BD724" s="175"/>
      <c r="BE724" s="175"/>
      <c r="BF724" s="175"/>
      <c r="BG724" s="175"/>
      <c r="BH724" s="175"/>
      <c r="BI724" s="175"/>
      <c r="BJ724" s="175"/>
      <c r="BK724" s="175"/>
      <c r="BL724" s="175"/>
      <c r="BM724" s="175"/>
      <c r="BN724" s="175"/>
      <c r="BO724" s="175"/>
      <c r="BP724" s="175"/>
      <c r="BQ724" s="175"/>
      <c r="BR724" s="175"/>
      <c r="BS724" s="175"/>
      <c r="BT724" s="175"/>
    </row>
    <row r="725" spans="2:72" s="174" customFormat="1" ht="12" customHeight="1">
      <c r="B725" s="176" t="s">
        <v>634</v>
      </c>
      <c r="C725" s="1"/>
      <c r="D725" s="1"/>
      <c r="E725" s="151"/>
      <c r="F725" s="150"/>
      <c r="G725" s="151"/>
      <c r="H725" s="1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  <c r="AW725" s="175"/>
      <c r="AX725" s="175"/>
      <c r="AY725" s="175"/>
      <c r="AZ725" s="175"/>
      <c r="BA725" s="175"/>
      <c r="BB725" s="175"/>
      <c r="BC725" s="175"/>
      <c r="BD725" s="175"/>
      <c r="BE725" s="175"/>
      <c r="BF725" s="175"/>
      <c r="BG725" s="175"/>
      <c r="BH725" s="175"/>
      <c r="BI725" s="175"/>
      <c r="BJ725" s="175"/>
      <c r="BK725" s="175"/>
      <c r="BL725" s="175"/>
      <c r="BM725" s="175"/>
      <c r="BN725" s="175"/>
      <c r="BO725" s="175"/>
      <c r="BP725" s="175"/>
      <c r="BQ725" s="175"/>
      <c r="BR725" s="175"/>
      <c r="BS725" s="175"/>
      <c r="BT725" s="175"/>
    </row>
    <row r="726" spans="2:72" s="174" customFormat="1" ht="12" customHeight="1">
      <c r="B726" s="2"/>
      <c r="C726" s="2"/>
      <c r="D726" s="2"/>
      <c r="E726" s="147"/>
      <c r="F726" s="146"/>
      <c r="G726" s="147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  <c r="AW726" s="175"/>
      <c r="AX726" s="175"/>
      <c r="AY726" s="175"/>
      <c r="AZ726" s="175"/>
      <c r="BA726" s="175"/>
      <c r="BB726" s="175"/>
      <c r="BC726" s="175"/>
      <c r="BD726" s="175"/>
      <c r="BE726" s="175"/>
      <c r="BF726" s="175"/>
      <c r="BG726" s="175"/>
      <c r="BH726" s="175"/>
      <c r="BI726" s="175"/>
      <c r="BJ726" s="175"/>
      <c r="BK726" s="175"/>
      <c r="BL726" s="175"/>
      <c r="BM726" s="175"/>
      <c r="BN726" s="175"/>
      <c r="BO726" s="175"/>
      <c r="BP726" s="175"/>
      <c r="BQ726" s="175"/>
      <c r="BR726" s="175"/>
      <c r="BS726" s="175"/>
      <c r="BT726" s="175"/>
    </row>
    <row r="727" spans="2:72" s="174" customFormat="1" ht="12" customHeight="1">
      <c r="B727" s="152" t="s">
        <v>1</v>
      </c>
      <c r="C727" s="152" t="s">
        <v>2</v>
      </c>
      <c r="D727" s="152" t="s">
        <v>3</v>
      </c>
      <c r="E727" s="152" t="s">
        <v>4</v>
      </c>
      <c r="F727" s="153" t="s">
        <v>5</v>
      </c>
      <c r="G727" s="152" t="s">
        <v>6</v>
      </c>
      <c r="H727" s="10" t="s">
        <v>7</v>
      </c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  <c r="AW727" s="175"/>
      <c r="AX727" s="175"/>
      <c r="AY727" s="175"/>
      <c r="AZ727" s="175"/>
      <c r="BA727" s="175"/>
      <c r="BB727" s="175"/>
      <c r="BC727" s="175"/>
      <c r="BD727" s="175"/>
      <c r="BE727" s="175"/>
      <c r="BF727" s="175"/>
      <c r="BG727" s="175"/>
      <c r="BH727" s="175"/>
      <c r="BI727" s="175"/>
      <c r="BJ727" s="175"/>
      <c r="BK727" s="175"/>
      <c r="BL727" s="175"/>
      <c r="BM727" s="175"/>
      <c r="BN727" s="175"/>
      <c r="BO727" s="175"/>
      <c r="BP727" s="175"/>
      <c r="BQ727" s="175"/>
      <c r="BR727" s="175"/>
      <c r="BS727" s="175"/>
      <c r="BT727" s="175"/>
    </row>
    <row r="728" spans="2:72" s="174" customFormat="1" ht="12" customHeight="1">
      <c r="B728" s="154"/>
      <c r="C728" s="203"/>
      <c r="D728" s="8" t="s">
        <v>551</v>
      </c>
      <c r="E728" s="156"/>
      <c r="F728" s="142"/>
      <c r="G728" s="14"/>
      <c r="H728" s="62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  <c r="AW728" s="175"/>
      <c r="AX728" s="175"/>
      <c r="AY728" s="175"/>
      <c r="AZ728" s="175"/>
      <c r="BA728" s="175"/>
      <c r="BB728" s="175"/>
      <c r="BC728" s="175"/>
      <c r="BD728" s="175"/>
      <c r="BE728" s="175"/>
      <c r="BF728" s="175"/>
      <c r="BG728" s="175"/>
      <c r="BH728" s="175"/>
      <c r="BI728" s="175"/>
      <c r="BJ728" s="175"/>
      <c r="BK728" s="175"/>
      <c r="BL728" s="175"/>
      <c r="BM728" s="175"/>
      <c r="BN728" s="175"/>
      <c r="BO728" s="175"/>
      <c r="BP728" s="175"/>
      <c r="BQ728" s="175"/>
      <c r="BR728" s="175"/>
      <c r="BS728" s="175"/>
      <c r="BT728" s="175"/>
    </row>
    <row r="729" spans="2:72" s="174" customFormat="1" ht="22.8">
      <c r="B729" s="328" t="s">
        <v>555</v>
      </c>
      <c r="C729" s="328"/>
      <c r="D729" s="267" t="s">
        <v>552</v>
      </c>
      <c r="E729" s="380"/>
      <c r="F729" s="386"/>
      <c r="G729" s="419"/>
      <c r="H729" s="419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  <c r="AW729" s="175"/>
      <c r="AX729" s="175"/>
      <c r="AY729" s="175"/>
      <c r="AZ729" s="175"/>
      <c r="BA729" s="175"/>
      <c r="BB729" s="175"/>
      <c r="BC729" s="175"/>
      <c r="BD729" s="175"/>
      <c r="BE729" s="175"/>
      <c r="BF729" s="175"/>
      <c r="BG729" s="175"/>
      <c r="BH729" s="175"/>
      <c r="BI729" s="175"/>
      <c r="BJ729" s="175"/>
      <c r="BK729" s="175"/>
      <c r="BL729" s="175"/>
      <c r="BM729" s="175"/>
      <c r="BN729" s="175"/>
      <c r="BO729" s="175"/>
      <c r="BP729" s="175"/>
      <c r="BQ729" s="175"/>
      <c r="BR729" s="175"/>
      <c r="BS729" s="175"/>
      <c r="BT729" s="175"/>
    </row>
    <row r="730" spans="2:72" s="174" customFormat="1" ht="12" customHeight="1">
      <c r="B730" s="121"/>
      <c r="C730" s="121"/>
      <c r="D730" s="380"/>
      <c r="E730" s="380"/>
      <c r="F730" s="386"/>
      <c r="G730" s="419"/>
      <c r="H730" s="419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  <c r="AW730" s="175"/>
      <c r="AX730" s="175"/>
      <c r="AY730" s="175"/>
      <c r="AZ730" s="175"/>
      <c r="BA730" s="175"/>
      <c r="BB730" s="175"/>
      <c r="BC730" s="175"/>
      <c r="BD730" s="175"/>
      <c r="BE730" s="175"/>
      <c r="BF730" s="175"/>
      <c r="BG730" s="175"/>
      <c r="BH730" s="175"/>
      <c r="BI730" s="175"/>
      <c r="BJ730" s="175"/>
      <c r="BK730" s="175"/>
      <c r="BL730" s="175"/>
      <c r="BM730" s="175"/>
      <c r="BN730" s="175"/>
      <c r="BO730" s="175"/>
      <c r="BP730" s="175"/>
      <c r="BQ730" s="175"/>
      <c r="BR730" s="175"/>
      <c r="BS730" s="175"/>
      <c r="BT730" s="175"/>
    </row>
    <row r="731" spans="2:72" s="174" customFormat="1" ht="12" customHeight="1">
      <c r="B731" s="121"/>
      <c r="C731" s="121"/>
      <c r="D731" s="267" t="s">
        <v>553</v>
      </c>
      <c r="E731" s="380"/>
      <c r="F731" s="386"/>
      <c r="G731" s="492"/>
      <c r="H731" s="419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  <c r="AW731" s="175"/>
      <c r="AX731" s="175"/>
      <c r="AY731" s="175"/>
      <c r="AZ731" s="175"/>
      <c r="BA731" s="175"/>
      <c r="BB731" s="175"/>
      <c r="BC731" s="175"/>
      <c r="BD731" s="175"/>
      <c r="BE731" s="175"/>
      <c r="BF731" s="175"/>
      <c r="BG731" s="175"/>
      <c r="BH731" s="175"/>
      <c r="BI731" s="175"/>
      <c r="BJ731" s="175"/>
      <c r="BK731" s="175"/>
      <c r="BL731" s="175"/>
      <c r="BM731" s="175"/>
      <c r="BN731" s="175"/>
      <c r="BO731" s="175"/>
      <c r="BP731" s="175"/>
      <c r="BQ731" s="175"/>
      <c r="BR731" s="175"/>
      <c r="BS731" s="175"/>
      <c r="BT731" s="175"/>
    </row>
    <row r="732" spans="2:72" s="174" customFormat="1" ht="12" customHeight="1">
      <c r="B732" s="47"/>
      <c r="C732" s="47"/>
      <c r="D732" s="380"/>
      <c r="E732" s="380"/>
      <c r="F732" s="386"/>
      <c r="G732" s="492"/>
      <c r="H732" s="419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  <c r="AW732" s="175"/>
      <c r="AX732" s="175"/>
      <c r="AY732" s="175"/>
      <c r="AZ732" s="175"/>
      <c r="BA732" s="175"/>
      <c r="BB732" s="175"/>
      <c r="BC732" s="175"/>
      <c r="BD732" s="175"/>
      <c r="BE732" s="175"/>
      <c r="BF732" s="175"/>
      <c r="BG732" s="175"/>
      <c r="BH732" s="175"/>
      <c r="BI732" s="175"/>
      <c r="BJ732" s="175"/>
      <c r="BK732" s="175"/>
      <c r="BL732" s="175"/>
      <c r="BM732" s="175"/>
      <c r="BN732" s="175"/>
      <c r="BO732" s="175"/>
      <c r="BP732" s="175"/>
      <c r="BQ732" s="175"/>
      <c r="BR732" s="175"/>
      <c r="BS732" s="175"/>
      <c r="BT732" s="175"/>
    </row>
    <row r="733" spans="2:72" s="174" customFormat="1" ht="12" customHeight="1">
      <c r="B733" s="43"/>
      <c r="C733" s="43"/>
      <c r="D733" s="267" t="s">
        <v>554</v>
      </c>
      <c r="E733" s="269" t="s">
        <v>64</v>
      </c>
      <c r="F733" s="441">
        <f>0.17*3</f>
        <v>0.51</v>
      </c>
      <c r="G733" s="503"/>
      <c r="H733" s="480">
        <f>F733*G733</f>
        <v>0</v>
      </c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  <c r="AW733" s="175"/>
      <c r="AX733" s="175"/>
      <c r="AY733" s="175"/>
      <c r="AZ733" s="175"/>
      <c r="BA733" s="175"/>
      <c r="BB733" s="175"/>
      <c r="BC733" s="175"/>
      <c r="BD733" s="175"/>
      <c r="BE733" s="175"/>
      <c r="BF733" s="175"/>
      <c r="BG733" s="175"/>
      <c r="BH733" s="175"/>
      <c r="BI733" s="175"/>
      <c r="BJ733" s="175"/>
      <c r="BK733" s="175"/>
      <c r="BL733" s="175"/>
      <c r="BM733" s="175"/>
      <c r="BN733" s="175"/>
      <c r="BO733" s="175"/>
      <c r="BP733" s="175"/>
      <c r="BQ733" s="175"/>
      <c r="BR733" s="175"/>
      <c r="BS733" s="175"/>
      <c r="BT733" s="175"/>
    </row>
    <row r="734" spans="2:72" s="174" customFormat="1" ht="11.4">
      <c r="B734" s="47"/>
      <c r="C734" s="47"/>
      <c r="D734" s="43"/>
      <c r="E734" s="42"/>
      <c r="F734" s="48"/>
      <c r="G734" s="52"/>
      <c r="H734" s="52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  <c r="AZ734" s="175"/>
      <c r="BA734" s="175"/>
      <c r="BB734" s="175"/>
      <c r="BC734" s="175"/>
      <c r="BD734" s="175"/>
      <c r="BE734" s="175"/>
      <c r="BF734" s="175"/>
      <c r="BG734" s="175"/>
      <c r="BH734" s="175"/>
      <c r="BI734" s="175"/>
      <c r="BJ734" s="175"/>
      <c r="BK734" s="175"/>
      <c r="BL734" s="175"/>
      <c r="BM734" s="175"/>
      <c r="BN734" s="175"/>
      <c r="BO734" s="175"/>
      <c r="BP734" s="175"/>
      <c r="BQ734" s="175"/>
      <c r="BR734" s="175"/>
      <c r="BS734" s="175"/>
      <c r="BT734" s="175"/>
    </row>
    <row r="735" spans="2:72" s="174" customFormat="1" ht="12" customHeight="1">
      <c r="B735" s="47"/>
      <c r="C735" s="47"/>
      <c r="D735" s="43"/>
      <c r="E735" s="42"/>
      <c r="F735" s="48"/>
      <c r="G735" s="52"/>
      <c r="H735" s="52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  <c r="AW735" s="175"/>
      <c r="AX735" s="175"/>
      <c r="AY735" s="175"/>
      <c r="AZ735" s="175"/>
      <c r="BA735" s="175"/>
      <c r="BB735" s="175"/>
      <c r="BC735" s="175"/>
      <c r="BD735" s="175"/>
      <c r="BE735" s="175"/>
      <c r="BF735" s="175"/>
      <c r="BG735" s="175"/>
      <c r="BH735" s="175"/>
      <c r="BI735" s="175"/>
      <c r="BJ735" s="175"/>
      <c r="BK735" s="175"/>
      <c r="BL735" s="175"/>
      <c r="BM735" s="175"/>
      <c r="BN735" s="175"/>
      <c r="BO735" s="175"/>
      <c r="BP735" s="175"/>
      <c r="BQ735" s="175"/>
      <c r="BR735" s="175"/>
      <c r="BS735" s="175"/>
      <c r="BT735" s="175"/>
    </row>
    <row r="736" spans="2:72" s="174" customFormat="1" ht="11.4">
      <c r="B736" s="47"/>
      <c r="C736" s="47"/>
      <c r="D736" s="43"/>
      <c r="E736" s="47"/>
      <c r="F736" s="47"/>
      <c r="G736" s="52"/>
      <c r="H736" s="52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  <c r="AW736" s="175"/>
      <c r="AX736" s="175"/>
      <c r="AY736" s="175"/>
      <c r="AZ736" s="175"/>
      <c r="BA736" s="175"/>
      <c r="BB736" s="175"/>
      <c r="BC736" s="175"/>
      <c r="BD736" s="175"/>
      <c r="BE736" s="175"/>
      <c r="BF736" s="175"/>
      <c r="BG736" s="175"/>
      <c r="BH736" s="175"/>
      <c r="BI736" s="175"/>
      <c r="BJ736" s="175"/>
      <c r="BK736" s="175"/>
      <c r="BL736" s="175"/>
      <c r="BM736" s="175"/>
      <c r="BN736" s="175"/>
      <c r="BO736" s="175"/>
      <c r="BP736" s="175"/>
      <c r="BQ736" s="175"/>
      <c r="BR736" s="175"/>
      <c r="BS736" s="175"/>
      <c r="BT736" s="175"/>
    </row>
    <row r="737" spans="1:72" s="174" customFormat="1" ht="11.4">
      <c r="B737" s="47"/>
      <c r="C737" s="47"/>
      <c r="D737" s="43"/>
      <c r="E737" s="47"/>
      <c r="F737" s="47"/>
      <c r="G737" s="52"/>
      <c r="H737" s="52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  <c r="AW737" s="175"/>
      <c r="AX737" s="175"/>
      <c r="AY737" s="175"/>
      <c r="AZ737" s="175"/>
      <c r="BA737" s="175"/>
      <c r="BB737" s="175"/>
      <c r="BC737" s="175"/>
      <c r="BD737" s="175"/>
      <c r="BE737" s="175"/>
      <c r="BF737" s="175"/>
      <c r="BG737" s="175"/>
      <c r="BH737" s="175"/>
      <c r="BI737" s="175"/>
      <c r="BJ737" s="175"/>
      <c r="BK737" s="175"/>
      <c r="BL737" s="175"/>
      <c r="BM737" s="175"/>
      <c r="BN737" s="175"/>
      <c r="BO737" s="175"/>
      <c r="BP737" s="175"/>
      <c r="BQ737" s="175"/>
      <c r="BR737" s="175"/>
      <c r="BS737" s="175"/>
      <c r="BT737" s="175"/>
    </row>
    <row r="738" spans="1:72" s="174" customFormat="1" ht="11.4">
      <c r="B738" s="47"/>
      <c r="C738" s="47"/>
      <c r="D738" s="43"/>
      <c r="E738" s="47"/>
      <c r="F738" s="47"/>
      <c r="G738" s="52"/>
      <c r="H738" s="52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  <c r="AW738" s="175"/>
      <c r="AX738" s="175"/>
      <c r="AY738" s="175"/>
      <c r="AZ738" s="175"/>
      <c r="BA738" s="175"/>
      <c r="BB738" s="175"/>
      <c r="BC738" s="175"/>
      <c r="BD738" s="175"/>
      <c r="BE738" s="175"/>
      <c r="BF738" s="175"/>
      <c r="BG738" s="175"/>
      <c r="BH738" s="175"/>
      <c r="BI738" s="175"/>
      <c r="BJ738" s="175"/>
      <c r="BK738" s="175"/>
      <c r="BL738" s="175"/>
      <c r="BM738" s="175"/>
      <c r="BN738" s="175"/>
      <c r="BO738" s="175"/>
      <c r="BP738" s="175"/>
      <c r="BQ738" s="175"/>
      <c r="BR738" s="175"/>
      <c r="BS738" s="175"/>
      <c r="BT738" s="175"/>
    </row>
    <row r="739" spans="1:72" s="174" customFormat="1" ht="11.4">
      <c r="B739" s="47"/>
      <c r="C739" s="47"/>
      <c r="D739" s="43"/>
      <c r="E739" s="47"/>
      <c r="F739" s="47"/>
      <c r="G739" s="52"/>
      <c r="H739" s="52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  <c r="AW739" s="175"/>
      <c r="AX739" s="175"/>
      <c r="AY739" s="175"/>
      <c r="AZ739" s="175"/>
      <c r="BA739" s="175"/>
      <c r="BB739" s="175"/>
      <c r="BC739" s="175"/>
      <c r="BD739" s="175"/>
      <c r="BE739" s="175"/>
      <c r="BF739" s="175"/>
      <c r="BG739" s="175"/>
      <c r="BH739" s="175"/>
      <c r="BI739" s="175"/>
      <c r="BJ739" s="175"/>
      <c r="BK739" s="175"/>
      <c r="BL739" s="175"/>
      <c r="BM739" s="175"/>
      <c r="BN739" s="175"/>
      <c r="BO739" s="175"/>
      <c r="BP739" s="175"/>
      <c r="BQ739" s="175"/>
      <c r="BR739" s="175"/>
      <c r="BS739" s="175"/>
      <c r="BT739" s="175"/>
    </row>
    <row r="740" spans="1:72" s="174" customFormat="1" ht="20.100000000000001" customHeight="1">
      <c r="B740" s="47"/>
      <c r="C740" s="47"/>
      <c r="D740" s="47"/>
      <c r="E740" s="47"/>
      <c r="F740" s="47"/>
      <c r="G740" s="52"/>
      <c r="H740" s="52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  <c r="AW740" s="175"/>
      <c r="AX740" s="175"/>
      <c r="AY740" s="175"/>
      <c r="AZ740" s="175"/>
      <c r="BA740" s="175"/>
      <c r="BB740" s="175"/>
      <c r="BC740" s="175"/>
      <c r="BD740" s="175"/>
      <c r="BE740" s="175"/>
      <c r="BF740" s="175"/>
      <c r="BG740" s="175"/>
      <c r="BH740" s="175"/>
      <c r="BI740" s="175"/>
      <c r="BJ740" s="175"/>
      <c r="BK740" s="175"/>
      <c r="BL740" s="175"/>
      <c r="BM740" s="175"/>
      <c r="BN740" s="175"/>
      <c r="BO740" s="175"/>
      <c r="BP740" s="175"/>
      <c r="BQ740" s="175"/>
      <c r="BR740" s="175"/>
      <c r="BS740" s="175"/>
      <c r="BT740" s="175"/>
    </row>
    <row r="741" spans="1:72" s="2" customFormat="1" ht="12" customHeight="1">
      <c r="B741" s="47"/>
      <c r="C741" s="47"/>
      <c r="D741" s="47"/>
      <c r="E741" s="47"/>
      <c r="F741" s="47"/>
      <c r="G741" s="52"/>
      <c r="H741" s="52"/>
      <c r="I741" s="175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  <c r="AA741" s="178"/>
      <c r="AB741" s="178"/>
      <c r="AC741" s="178"/>
      <c r="AD741" s="178"/>
      <c r="AE741" s="178"/>
      <c r="AF741" s="178"/>
      <c r="AG741" s="178"/>
      <c r="AH741" s="178"/>
      <c r="AI741" s="178"/>
      <c r="AJ741" s="178"/>
      <c r="AK741" s="178"/>
      <c r="AL741" s="178"/>
      <c r="AM741" s="178"/>
      <c r="AN741" s="178"/>
      <c r="AO741" s="178"/>
      <c r="AP741" s="178"/>
      <c r="AQ741" s="178"/>
      <c r="AR741" s="178"/>
      <c r="AS741" s="178"/>
      <c r="AT741" s="178"/>
      <c r="AU741" s="178"/>
      <c r="AV741" s="178"/>
      <c r="AW741" s="178"/>
      <c r="AX741" s="178"/>
      <c r="AY741" s="178"/>
      <c r="AZ741" s="178"/>
      <c r="BA741" s="178"/>
      <c r="BB741" s="178"/>
      <c r="BC741" s="178"/>
      <c r="BD741" s="178"/>
      <c r="BE741" s="178"/>
      <c r="BF741" s="178"/>
      <c r="BG741" s="178"/>
      <c r="BH741" s="178"/>
      <c r="BI741" s="178"/>
      <c r="BJ741" s="178"/>
      <c r="BK741" s="178"/>
      <c r="BL741" s="178"/>
      <c r="BM741" s="178"/>
      <c r="BN741" s="178"/>
      <c r="BO741" s="178"/>
      <c r="BP741" s="178"/>
      <c r="BQ741" s="178"/>
      <c r="BR741" s="178"/>
      <c r="BS741" s="178"/>
      <c r="BT741" s="178"/>
    </row>
    <row r="742" spans="1:72" s="1" customFormat="1" ht="15" customHeight="1">
      <c r="B742" s="47"/>
      <c r="C742" s="47"/>
      <c r="D742" s="47"/>
      <c r="E742" s="47"/>
      <c r="F742" s="47"/>
      <c r="G742" s="52"/>
      <c r="H742" s="52"/>
      <c r="I742" s="175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  <c r="AS742" s="180"/>
      <c r="AT742" s="180"/>
      <c r="AU742" s="180"/>
      <c r="AV742" s="180"/>
      <c r="AW742" s="180"/>
      <c r="AX742" s="180"/>
      <c r="AY742" s="180"/>
      <c r="AZ742" s="180"/>
      <c r="BA742" s="180"/>
      <c r="BB742" s="180"/>
      <c r="BC742" s="180"/>
      <c r="BD742" s="180"/>
      <c r="BE742" s="180"/>
      <c r="BF742" s="180"/>
      <c r="BG742" s="180"/>
      <c r="BH742" s="180"/>
      <c r="BI742" s="180"/>
      <c r="BJ742" s="180"/>
      <c r="BK742" s="180"/>
      <c r="BL742" s="180"/>
      <c r="BM742" s="180"/>
      <c r="BN742" s="180"/>
      <c r="BO742" s="180"/>
      <c r="BP742" s="180"/>
      <c r="BQ742" s="180"/>
      <c r="BR742" s="180"/>
      <c r="BS742" s="180"/>
      <c r="BT742" s="180"/>
    </row>
    <row r="743" spans="1:72" s="1" customFormat="1" ht="13.8">
      <c r="B743" s="47"/>
      <c r="C743" s="47"/>
      <c r="D743" s="47"/>
      <c r="E743" s="47"/>
      <c r="F743" s="47"/>
      <c r="G743" s="52"/>
      <c r="H743" s="52"/>
      <c r="I743" s="175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  <c r="AS743" s="180"/>
      <c r="AT743" s="180"/>
      <c r="AU743" s="180"/>
      <c r="AV743" s="180"/>
      <c r="AW743" s="180"/>
      <c r="AX743" s="180"/>
      <c r="AY743" s="180"/>
      <c r="AZ743" s="180"/>
      <c r="BA743" s="180"/>
      <c r="BB743" s="180"/>
      <c r="BC743" s="180"/>
      <c r="BD743" s="180"/>
      <c r="BE743" s="180"/>
      <c r="BF743" s="180"/>
      <c r="BG743" s="180"/>
      <c r="BH743" s="180"/>
      <c r="BI743" s="180"/>
      <c r="BJ743" s="180"/>
      <c r="BK743" s="180"/>
      <c r="BL743" s="180"/>
      <c r="BM743" s="180"/>
      <c r="BN743" s="180"/>
      <c r="BO743" s="180"/>
      <c r="BP743" s="180"/>
      <c r="BQ743" s="180"/>
      <c r="BR743" s="180"/>
      <c r="BS743" s="180"/>
      <c r="BT743" s="180"/>
    </row>
    <row r="744" spans="1:72" s="2" customFormat="1" ht="12">
      <c r="B744" s="47"/>
      <c r="C744" s="47"/>
      <c r="D744" s="47"/>
      <c r="E744" s="47"/>
      <c r="F744" s="47"/>
      <c r="G744" s="52"/>
      <c r="H744" s="52"/>
      <c r="I744" s="175"/>
      <c r="J744" s="178"/>
      <c r="K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  <c r="AA744" s="178"/>
      <c r="AB744" s="178"/>
      <c r="AC744" s="178"/>
      <c r="AD744" s="178"/>
      <c r="AE744" s="178"/>
      <c r="AF744" s="178"/>
      <c r="AG744" s="178"/>
      <c r="AH744" s="178"/>
      <c r="AI744" s="178"/>
      <c r="AJ744" s="178"/>
      <c r="AK744" s="178"/>
      <c r="AL744" s="178"/>
      <c r="AM744" s="178"/>
      <c r="AN744" s="178"/>
      <c r="AO744" s="178"/>
      <c r="AP744" s="178"/>
      <c r="AQ744" s="178"/>
      <c r="AR744" s="178"/>
      <c r="AS744" s="178"/>
      <c r="AT744" s="178"/>
      <c r="AU744" s="178"/>
      <c r="AV744" s="178"/>
      <c r="AW744" s="178"/>
      <c r="AX744" s="178"/>
      <c r="AY744" s="178"/>
      <c r="AZ744" s="178"/>
      <c r="BA744" s="178"/>
      <c r="BB744" s="178"/>
      <c r="BC744" s="178"/>
      <c r="BD744" s="178"/>
      <c r="BE744" s="178"/>
      <c r="BF744" s="178"/>
      <c r="BG744" s="178"/>
      <c r="BH744" s="178"/>
      <c r="BI744" s="178"/>
      <c r="BJ744" s="178"/>
      <c r="BK744" s="178"/>
      <c r="BL744" s="178"/>
      <c r="BM744" s="178"/>
      <c r="BN744" s="178"/>
      <c r="BO744" s="178"/>
      <c r="BP744" s="178"/>
      <c r="BQ744" s="178"/>
      <c r="BR744" s="178"/>
      <c r="BS744" s="178"/>
      <c r="BT744" s="178"/>
    </row>
    <row r="745" spans="1:72" s="2" customFormat="1" ht="12">
      <c r="B745" s="47"/>
      <c r="C745" s="47"/>
      <c r="D745" s="47"/>
      <c r="E745" s="47"/>
      <c r="F745" s="47"/>
      <c r="G745" s="52"/>
      <c r="H745" s="52"/>
      <c r="I745" s="175"/>
      <c r="J745" s="178"/>
      <c r="K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  <c r="AA745" s="178"/>
      <c r="AB745" s="178"/>
      <c r="AC745" s="178"/>
      <c r="AD745" s="178"/>
      <c r="AE745" s="178"/>
      <c r="AF745" s="178"/>
      <c r="AG745" s="178"/>
      <c r="AH745" s="178"/>
      <c r="AI745" s="178"/>
      <c r="AJ745" s="178"/>
      <c r="AK745" s="178"/>
      <c r="AL745" s="178"/>
      <c r="AM745" s="178"/>
      <c r="AN745" s="178"/>
      <c r="AO745" s="178"/>
      <c r="AP745" s="178"/>
      <c r="AQ745" s="178"/>
      <c r="AR745" s="178"/>
      <c r="AS745" s="178"/>
      <c r="AT745" s="178"/>
      <c r="AU745" s="178"/>
      <c r="AV745" s="178"/>
      <c r="AW745" s="178"/>
      <c r="AX745" s="178"/>
      <c r="AY745" s="178"/>
      <c r="AZ745" s="178"/>
      <c r="BA745" s="178"/>
      <c r="BB745" s="178"/>
      <c r="BC745" s="178"/>
      <c r="BD745" s="178"/>
      <c r="BE745" s="178"/>
      <c r="BF745" s="178"/>
      <c r="BG745" s="178"/>
      <c r="BH745" s="178"/>
      <c r="BI745" s="178"/>
      <c r="BJ745" s="178"/>
      <c r="BK745" s="178"/>
      <c r="BL745" s="178"/>
      <c r="BM745" s="178"/>
      <c r="BN745" s="178"/>
      <c r="BO745" s="178"/>
      <c r="BP745" s="178"/>
      <c r="BQ745" s="178"/>
      <c r="BR745" s="178"/>
      <c r="BS745" s="178"/>
      <c r="BT745" s="178"/>
    </row>
    <row r="746" spans="1:72" s="2" customFormat="1" ht="12">
      <c r="B746" s="47"/>
      <c r="C746" s="47"/>
      <c r="D746" s="47"/>
      <c r="E746" s="47"/>
      <c r="F746" s="47"/>
      <c r="G746" s="52"/>
      <c r="H746" s="52"/>
      <c r="I746" s="175"/>
      <c r="J746" s="178"/>
      <c r="K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  <c r="AA746" s="178"/>
      <c r="AB746" s="178"/>
      <c r="AC746" s="178"/>
      <c r="AD746" s="178"/>
      <c r="AE746" s="178"/>
      <c r="AF746" s="178"/>
      <c r="AG746" s="178"/>
      <c r="AH746" s="178"/>
      <c r="AI746" s="178"/>
      <c r="AJ746" s="178"/>
      <c r="AK746" s="178"/>
      <c r="AL746" s="178"/>
      <c r="AM746" s="178"/>
      <c r="AN746" s="178"/>
      <c r="AO746" s="178"/>
      <c r="AP746" s="178"/>
      <c r="AQ746" s="178"/>
      <c r="AR746" s="178"/>
      <c r="AS746" s="178"/>
      <c r="AT746" s="178"/>
      <c r="AU746" s="178"/>
      <c r="AV746" s="178"/>
      <c r="AW746" s="178"/>
      <c r="AX746" s="178"/>
      <c r="AY746" s="178"/>
      <c r="AZ746" s="178"/>
      <c r="BA746" s="178"/>
      <c r="BB746" s="178"/>
      <c r="BC746" s="178"/>
      <c r="BD746" s="178"/>
      <c r="BE746" s="178"/>
      <c r="BF746" s="178"/>
      <c r="BG746" s="178"/>
      <c r="BH746" s="178"/>
      <c r="BI746" s="178"/>
      <c r="BJ746" s="178"/>
      <c r="BK746" s="178"/>
      <c r="BL746" s="178"/>
      <c r="BM746" s="178"/>
      <c r="BN746" s="178"/>
      <c r="BO746" s="178"/>
      <c r="BP746" s="178"/>
      <c r="BQ746" s="178"/>
      <c r="BR746" s="178"/>
      <c r="BS746" s="178"/>
      <c r="BT746" s="178"/>
    </row>
    <row r="747" spans="1:72" s="174" customFormat="1" ht="11.4">
      <c r="B747" s="47"/>
      <c r="C747" s="47"/>
      <c r="D747" s="47"/>
      <c r="E747" s="47"/>
      <c r="F747" s="47"/>
      <c r="G747" s="52"/>
      <c r="H747" s="52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  <c r="AW747" s="175"/>
      <c r="AX747" s="175"/>
      <c r="AY747" s="175"/>
      <c r="AZ747" s="175"/>
      <c r="BA747" s="175"/>
      <c r="BB747" s="175"/>
      <c r="BC747" s="175"/>
      <c r="BD747" s="175"/>
      <c r="BE747" s="175"/>
      <c r="BF747" s="175"/>
      <c r="BG747" s="175"/>
      <c r="BH747" s="175"/>
      <c r="BI747" s="175"/>
      <c r="BJ747" s="175"/>
      <c r="BK747" s="175"/>
      <c r="BL747" s="175"/>
      <c r="BM747" s="175"/>
      <c r="BN747" s="175"/>
      <c r="BO747" s="175"/>
      <c r="BP747" s="175"/>
      <c r="BQ747" s="175"/>
      <c r="BR747" s="175"/>
      <c r="BS747" s="175"/>
      <c r="BT747" s="175"/>
    </row>
    <row r="748" spans="1:72" s="174" customFormat="1" ht="20.100000000000001" customHeight="1">
      <c r="B748" s="47"/>
      <c r="C748" s="47"/>
      <c r="D748" s="47"/>
      <c r="E748" s="47"/>
      <c r="F748" s="47"/>
      <c r="G748" s="52"/>
      <c r="H748" s="52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  <c r="AW748" s="175"/>
      <c r="AX748" s="175"/>
      <c r="AY748" s="175"/>
      <c r="AZ748" s="175"/>
      <c r="BA748" s="175"/>
      <c r="BB748" s="175"/>
      <c r="BC748" s="175"/>
      <c r="BD748" s="175"/>
      <c r="BE748" s="175"/>
      <c r="BF748" s="175"/>
      <c r="BG748" s="175"/>
      <c r="BH748" s="175"/>
      <c r="BI748" s="175"/>
      <c r="BJ748" s="175"/>
      <c r="BK748" s="175"/>
      <c r="BL748" s="175"/>
      <c r="BM748" s="175"/>
      <c r="BN748" s="175"/>
      <c r="BO748" s="175"/>
      <c r="BP748" s="175"/>
      <c r="BQ748" s="175"/>
      <c r="BR748" s="175"/>
      <c r="BS748" s="175"/>
      <c r="BT748" s="175"/>
    </row>
    <row r="749" spans="1:72" s="174" customFormat="1" ht="12" customHeight="1">
      <c r="A749" s="174">
        <v>1541</v>
      </c>
      <c r="B749" s="47"/>
      <c r="C749" s="47"/>
      <c r="D749" s="47"/>
      <c r="E749" s="47"/>
      <c r="F749" s="47"/>
      <c r="G749" s="52"/>
      <c r="H749" s="52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  <c r="AW749" s="175"/>
      <c r="AX749" s="175"/>
      <c r="AY749" s="175"/>
      <c r="AZ749" s="175"/>
      <c r="BA749" s="175"/>
      <c r="BB749" s="175"/>
      <c r="BC749" s="175"/>
      <c r="BD749" s="175"/>
      <c r="BE749" s="175"/>
      <c r="BF749" s="175"/>
      <c r="BG749" s="175"/>
      <c r="BH749" s="175"/>
      <c r="BI749" s="175"/>
      <c r="BJ749" s="175"/>
      <c r="BK749" s="175"/>
      <c r="BL749" s="175"/>
      <c r="BM749" s="175"/>
      <c r="BN749" s="175"/>
      <c r="BO749" s="175"/>
      <c r="BP749" s="175"/>
      <c r="BQ749" s="175"/>
      <c r="BR749" s="175"/>
      <c r="BS749" s="175"/>
      <c r="BT749" s="175"/>
    </row>
    <row r="750" spans="1:72" s="174" customFormat="1" ht="12" customHeight="1">
      <c r="B750" s="47"/>
      <c r="C750" s="47"/>
      <c r="D750" s="47"/>
      <c r="E750" s="47"/>
      <c r="F750" s="47"/>
      <c r="G750" s="52"/>
      <c r="H750" s="52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  <c r="AW750" s="175"/>
      <c r="AX750" s="175"/>
      <c r="AY750" s="175"/>
      <c r="AZ750" s="175"/>
      <c r="BA750" s="175"/>
      <c r="BB750" s="175"/>
      <c r="BC750" s="175"/>
      <c r="BD750" s="175"/>
      <c r="BE750" s="175"/>
      <c r="BF750" s="175"/>
      <c r="BG750" s="175"/>
      <c r="BH750" s="175"/>
      <c r="BI750" s="175"/>
      <c r="BJ750" s="175"/>
      <c r="BK750" s="175"/>
      <c r="BL750" s="175"/>
      <c r="BM750" s="175"/>
      <c r="BN750" s="175"/>
      <c r="BO750" s="175"/>
      <c r="BP750" s="175"/>
      <c r="BQ750" s="175"/>
      <c r="BR750" s="175"/>
      <c r="BS750" s="175"/>
      <c r="BT750" s="175"/>
    </row>
    <row r="751" spans="1:72" s="174" customFormat="1" ht="11.4">
      <c r="A751" s="174">
        <v>1542</v>
      </c>
      <c r="B751" s="47"/>
      <c r="C751" s="47"/>
      <c r="D751" s="47"/>
      <c r="E751" s="47"/>
      <c r="F751" s="47"/>
      <c r="G751" s="52"/>
      <c r="H751" s="52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  <c r="AW751" s="175"/>
      <c r="AX751" s="175"/>
      <c r="AY751" s="175"/>
      <c r="AZ751" s="175"/>
      <c r="BA751" s="175"/>
      <c r="BB751" s="175"/>
      <c r="BC751" s="175"/>
      <c r="BD751" s="175"/>
      <c r="BE751" s="175"/>
      <c r="BF751" s="175"/>
      <c r="BG751" s="175"/>
      <c r="BH751" s="175"/>
      <c r="BI751" s="175"/>
      <c r="BJ751" s="175"/>
      <c r="BK751" s="175"/>
      <c r="BL751" s="175"/>
      <c r="BM751" s="175"/>
      <c r="BN751" s="175"/>
      <c r="BO751" s="175"/>
      <c r="BP751" s="175"/>
      <c r="BQ751" s="175"/>
      <c r="BR751" s="175"/>
      <c r="BS751" s="175"/>
      <c r="BT751" s="175"/>
    </row>
    <row r="752" spans="1:72" s="174" customFormat="1" ht="12" customHeight="1">
      <c r="B752" s="47"/>
      <c r="C752" s="47"/>
      <c r="D752" s="47"/>
      <c r="E752" s="47"/>
      <c r="F752" s="47"/>
      <c r="G752" s="52"/>
      <c r="H752" s="52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  <c r="AW752" s="175"/>
      <c r="AX752" s="175"/>
      <c r="AY752" s="175"/>
      <c r="AZ752" s="175"/>
      <c r="BA752" s="175"/>
      <c r="BB752" s="175"/>
      <c r="BC752" s="175"/>
      <c r="BD752" s="175"/>
      <c r="BE752" s="175"/>
      <c r="BF752" s="175"/>
      <c r="BG752" s="175"/>
      <c r="BH752" s="175"/>
      <c r="BI752" s="175"/>
      <c r="BJ752" s="175"/>
      <c r="BK752" s="175"/>
      <c r="BL752" s="175"/>
      <c r="BM752" s="175"/>
      <c r="BN752" s="175"/>
      <c r="BO752" s="175"/>
      <c r="BP752" s="175"/>
      <c r="BQ752" s="175"/>
      <c r="BR752" s="175"/>
      <c r="BS752" s="175"/>
      <c r="BT752" s="175"/>
    </row>
    <row r="753" spans="1:72" s="174" customFormat="1" ht="12" customHeight="1">
      <c r="A753" s="174">
        <v>1514</v>
      </c>
      <c r="B753" s="47"/>
      <c r="C753" s="47"/>
      <c r="D753" s="47"/>
      <c r="E753" s="47"/>
      <c r="F753" s="47"/>
      <c r="G753" s="52"/>
      <c r="H753" s="52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  <c r="AW753" s="175"/>
      <c r="AX753" s="175"/>
      <c r="AY753" s="175"/>
      <c r="AZ753" s="175"/>
      <c r="BA753" s="175"/>
      <c r="BB753" s="175"/>
      <c r="BC753" s="175"/>
      <c r="BD753" s="175"/>
      <c r="BE753" s="175"/>
      <c r="BF753" s="175"/>
      <c r="BG753" s="175"/>
      <c r="BH753" s="175"/>
      <c r="BI753" s="175"/>
      <c r="BJ753" s="175"/>
      <c r="BK753" s="175"/>
      <c r="BL753" s="175"/>
      <c r="BM753" s="175"/>
      <c r="BN753" s="175"/>
      <c r="BO753" s="175"/>
      <c r="BP753" s="175"/>
      <c r="BQ753" s="175"/>
      <c r="BR753" s="175"/>
      <c r="BS753" s="175"/>
      <c r="BT753" s="175"/>
    </row>
    <row r="754" spans="1:72" s="174" customFormat="1" ht="12" customHeight="1">
      <c r="B754" s="47"/>
      <c r="C754" s="47"/>
      <c r="D754" s="47"/>
      <c r="E754" s="47"/>
      <c r="F754" s="47"/>
      <c r="G754" s="52"/>
      <c r="H754" s="52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  <c r="AW754" s="175"/>
      <c r="AX754" s="175"/>
      <c r="AY754" s="175"/>
      <c r="AZ754" s="175"/>
      <c r="BA754" s="175"/>
      <c r="BB754" s="175"/>
      <c r="BC754" s="175"/>
      <c r="BD754" s="175"/>
      <c r="BE754" s="175"/>
      <c r="BF754" s="175"/>
      <c r="BG754" s="175"/>
      <c r="BH754" s="175"/>
      <c r="BI754" s="175"/>
      <c r="BJ754" s="175"/>
      <c r="BK754" s="175"/>
      <c r="BL754" s="175"/>
      <c r="BM754" s="175"/>
      <c r="BN754" s="175"/>
      <c r="BO754" s="175"/>
      <c r="BP754" s="175"/>
      <c r="BQ754" s="175"/>
      <c r="BR754" s="175"/>
      <c r="BS754" s="175"/>
      <c r="BT754" s="175"/>
    </row>
    <row r="755" spans="1:72" s="174" customFormat="1" ht="12" customHeight="1">
      <c r="A755" s="174">
        <v>1515</v>
      </c>
      <c r="B755" s="47"/>
      <c r="C755" s="47"/>
      <c r="D755" s="47"/>
      <c r="E755" s="47"/>
      <c r="F755" s="47"/>
      <c r="G755" s="52"/>
      <c r="H755" s="52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  <c r="AW755" s="175"/>
      <c r="AX755" s="175"/>
      <c r="AY755" s="175"/>
      <c r="AZ755" s="175"/>
      <c r="BA755" s="175"/>
      <c r="BB755" s="175"/>
      <c r="BC755" s="175"/>
      <c r="BD755" s="175"/>
      <c r="BE755" s="175"/>
      <c r="BF755" s="175"/>
      <c r="BG755" s="175"/>
      <c r="BH755" s="175"/>
      <c r="BI755" s="175"/>
      <c r="BJ755" s="175"/>
      <c r="BK755" s="175"/>
      <c r="BL755" s="175"/>
      <c r="BM755" s="175"/>
      <c r="BN755" s="175"/>
      <c r="BO755" s="175"/>
      <c r="BP755" s="175"/>
      <c r="BQ755" s="175"/>
      <c r="BR755" s="175"/>
      <c r="BS755" s="175"/>
      <c r="BT755" s="175"/>
    </row>
    <row r="756" spans="1:72" s="174" customFormat="1" ht="12" customHeight="1">
      <c r="B756" s="47"/>
      <c r="C756" s="47"/>
      <c r="D756" s="47"/>
      <c r="E756" s="47"/>
      <c r="F756" s="47"/>
      <c r="G756" s="52"/>
      <c r="H756" s="52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  <c r="AW756" s="175"/>
      <c r="AX756" s="175"/>
      <c r="AY756" s="175"/>
      <c r="AZ756" s="175"/>
      <c r="BA756" s="175"/>
      <c r="BB756" s="175"/>
      <c r="BC756" s="175"/>
      <c r="BD756" s="175"/>
      <c r="BE756" s="175"/>
      <c r="BF756" s="175"/>
      <c r="BG756" s="175"/>
      <c r="BH756" s="175"/>
      <c r="BI756" s="175"/>
      <c r="BJ756" s="175"/>
      <c r="BK756" s="175"/>
      <c r="BL756" s="175"/>
      <c r="BM756" s="175"/>
      <c r="BN756" s="175"/>
      <c r="BO756" s="175"/>
      <c r="BP756" s="175"/>
      <c r="BQ756" s="175"/>
      <c r="BR756" s="175"/>
      <c r="BS756" s="175"/>
      <c r="BT756" s="175"/>
    </row>
    <row r="757" spans="1:72" s="174" customFormat="1" ht="24" customHeight="1">
      <c r="A757" s="174">
        <v>1563</v>
      </c>
      <c r="B757" s="47"/>
      <c r="C757" s="47"/>
      <c r="D757" s="47"/>
      <c r="E757" s="47"/>
      <c r="F757" s="47"/>
      <c r="G757" s="52"/>
      <c r="H757" s="52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  <c r="AW757" s="175"/>
      <c r="AX757" s="175"/>
      <c r="AY757" s="175"/>
      <c r="AZ757" s="175"/>
      <c r="BA757" s="175"/>
      <c r="BB757" s="175"/>
      <c r="BC757" s="175"/>
      <c r="BD757" s="175"/>
      <c r="BE757" s="175"/>
      <c r="BF757" s="175"/>
      <c r="BG757" s="175"/>
      <c r="BH757" s="175"/>
      <c r="BI757" s="175"/>
      <c r="BJ757" s="175"/>
      <c r="BK757" s="175"/>
      <c r="BL757" s="175"/>
      <c r="BM757" s="175"/>
      <c r="BN757" s="175"/>
      <c r="BO757" s="175"/>
      <c r="BP757" s="175"/>
      <c r="BQ757" s="175"/>
      <c r="BR757" s="175"/>
      <c r="BS757" s="175"/>
      <c r="BT757" s="175"/>
    </row>
    <row r="758" spans="1:72" s="174" customFormat="1" ht="12" customHeight="1">
      <c r="B758" s="47"/>
      <c r="C758" s="47"/>
      <c r="D758" s="47"/>
      <c r="E758" s="47"/>
      <c r="F758" s="47"/>
      <c r="G758" s="52"/>
      <c r="H758" s="52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  <c r="AW758" s="175"/>
      <c r="AX758" s="175"/>
      <c r="AY758" s="175"/>
      <c r="AZ758" s="175"/>
      <c r="BA758" s="175"/>
      <c r="BB758" s="175"/>
      <c r="BC758" s="175"/>
      <c r="BD758" s="175"/>
      <c r="BE758" s="175"/>
      <c r="BF758" s="175"/>
      <c r="BG758" s="175"/>
      <c r="BH758" s="175"/>
      <c r="BI758" s="175"/>
      <c r="BJ758" s="175"/>
      <c r="BK758" s="175"/>
      <c r="BL758" s="175"/>
      <c r="BM758" s="175"/>
      <c r="BN758" s="175"/>
      <c r="BO758" s="175"/>
      <c r="BP758" s="175"/>
      <c r="BQ758" s="175"/>
      <c r="BR758" s="175"/>
      <c r="BS758" s="175"/>
      <c r="BT758" s="175"/>
    </row>
    <row r="759" spans="1:72" s="174" customFormat="1" ht="12" customHeight="1">
      <c r="A759" s="174">
        <v>1566</v>
      </c>
      <c r="B759" s="47"/>
      <c r="C759" s="47"/>
      <c r="D759" s="47"/>
      <c r="E759" s="47"/>
      <c r="F759" s="47"/>
      <c r="G759" s="52"/>
      <c r="H759" s="52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  <c r="AW759" s="175"/>
      <c r="AX759" s="175"/>
      <c r="AY759" s="175"/>
      <c r="AZ759" s="175"/>
      <c r="BA759" s="175"/>
      <c r="BB759" s="175"/>
      <c r="BC759" s="175"/>
      <c r="BD759" s="175"/>
      <c r="BE759" s="175"/>
      <c r="BF759" s="175"/>
      <c r="BG759" s="175"/>
      <c r="BH759" s="175"/>
      <c r="BI759" s="175"/>
      <c r="BJ759" s="175"/>
      <c r="BK759" s="175"/>
      <c r="BL759" s="175"/>
      <c r="BM759" s="175"/>
      <c r="BN759" s="175"/>
      <c r="BO759" s="175"/>
      <c r="BP759" s="175"/>
      <c r="BQ759" s="175"/>
      <c r="BR759" s="175"/>
      <c r="BS759" s="175"/>
      <c r="BT759" s="175"/>
    </row>
    <row r="760" spans="1:72" s="174" customFormat="1" ht="12" customHeight="1">
      <c r="B760" s="47"/>
      <c r="C760" s="47"/>
      <c r="D760" s="47"/>
      <c r="E760" s="47"/>
      <c r="F760" s="47"/>
      <c r="G760" s="52"/>
      <c r="H760" s="52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  <c r="AW760" s="175"/>
      <c r="AX760" s="175"/>
      <c r="AY760" s="175"/>
      <c r="AZ760" s="175"/>
      <c r="BA760" s="175"/>
      <c r="BB760" s="175"/>
      <c r="BC760" s="175"/>
      <c r="BD760" s="175"/>
      <c r="BE760" s="175"/>
      <c r="BF760" s="175"/>
      <c r="BG760" s="175"/>
      <c r="BH760" s="175"/>
      <c r="BI760" s="175"/>
      <c r="BJ760" s="175"/>
      <c r="BK760" s="175"/>
      <c r="BL760" s="175"/>
      <c r="BM760" s="175"/>
      <c r="BN760" s="175"/>
      <c r="BO760" s="175"/>
      <c r="BP760" s="175"/>
      <c r="BQ760" s="175"/>
      <c r="BR760" s="175"/>
      <c r="BS760" s="175"/>
      <c r="BT760" s="175"/>
    </row>
    <row r="761" spans="1:72" s="174" customFormat="1" ht="12" customHeight="1">
      <c r="A761" s="174">
        <v>1567</v>
      </c>
      <c r="B761" s="47"/>
      <c r="C761" s="47"/>
      <c r="D761" s="47"/>
      <c r="E761" s="47"/>
      <c r="F761" s="47"/>
      <c r="G761" s="52"/>
      <c r="H761" s="52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  <c r="AW761" s="175"/>
      <c r="AX761" s="175"/>
      <c r="AY761" s="175"/>
      <c r="AZ761" s="175"/>
      <c r="BA761" s="175"/>
      <c r="BB761" s="175"/>
      <c r="BC761" s="175"/>
      <c r="BD761" s="175"/>
      <c r="BE761" s="175"/>
      <c r="BF761" s="175"/>
      <c r="BG761" s="175"/>
      <c r="BH761" s="175"/>
      <c r="BI761" s="175"/>
      <c r="BJ761" s="175"/>
      <c r="BK761" s="175"/>
      <c r="BL761" s="175"/>
      <c r="BM761" s="175"/>
      <c r="BN761" s="175"/>
      <c r="BO761" s="175"/>
      <c r="BP761" s="175"/>
      <c r="BQ761" s="175"/>
      <c r="BR761" s="175"/>
      <c r="BS761" s="175"/>
      <c r="BT761" s="175"/>
    </row>
    <row r="762" spans="1:72" s="174" customFormat="1" ht="12" customHeight="1">
      <c r="B762" s="47"/>
      <c r="C762" s="47"/>
      <c r="D762" s="47"/>
      <c r="E762" s="47"/>
      <c r="F762" s="47"/>
      <c r="G762" s="52"/>
      <c r="H762" s="52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  <c r="AW762" s="175"/>
      <c r="AX762" s="175"/>
      <c r="AY762" s="175"/>
      <c r="AZ762" s="175"/>
      <c r="BA762" s="175"/>
      <c r="BB762" s="175"/>
      <c r="BC762" s="175"/>
      <c r="BD762" s="175"/>
      <c r="BE762" s="175"/>
      <c r="BF762" s="175"/>
      <c r="BG762" s="175"/>
      <c r="BH762" s="175"/>
      <c r="BI762" s="175"/>
      <c r="BJ762" s="175"/>
      <c r="BK762" s="175"/>
      <c r="BL762" s="175"/>
      <c r="BM762" s="175"/>
      <c r="BN762" s="175"/>
      <c r="BO762" s="175"/>
      <c r="BP762" s="175"/>
      <c r="BQ762" s="175"/>
      <c r="BR762" s="175"/>
      <c r="BS762" s="175"/>
      <c r="BT762" s="175"/>
    </row>
    <row r="763" spans="1:72" s="174" customFormat="1" ht="12" customHeight="1">
      <c r="A763" s="174">
        <v>1568</v>
      </c>
      <c r="B763" s="47"/>
      <c r="C763" s="47"/>
      <c r="D763" s="47"/>
      <c r="E763" s="47"/>
      <c r="F763" s="47"/>
      <c r="G763" s="52"/>
      <c r="H763" s="52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  <c r="AW763" s="175"/>
      <c r="AX763" s="175"/>
      <c r="AY763" s="175"/>
      <c r="AZ763" s="175"/>
      <c r="BA763" s="175"/>
      <c r="BB763" s="175"/>
      <c r="BC763" s="175"/>
      <c r="BD763" s="175"/>
      <c r="BE763" s="175"/>
      <c r="BF763" s="175"/>
      <c r="BG763" s="175"/>
      <c r="BH763" s="175"/>
      <c r="BI763" s="175"/>
      <c r="BJ763" s="175"/>
      <c r="BK763" s="175"/>
      <c r="BL763" s="175"/>
      <c r="BM763" s="175"/>
      <c r="BN763" s="175"/>
      <c r="BO763" s="175"/>
      <c r="BP763" s="175"/>
      <c r="BQ763" s="175"/>
      <c r="BR763" s="175"/>
      <c r="BS763" s="175"/>
      <c r="BT763" s="175"/>
    </row>
    <row r="764" spans="1:72" s="174" customFormat="1" ht="12" customHeight="1">
      <c r="B764" s="47"/>
      <c r="C764" s="47"/>
      <c r="D764" s="47"/>
      <c r="E764" s="47"/>
      <c r="F764" s="47"/>
      <c r="G764" s="52"/>
      <c r="H764" s="52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  <c r="AW764" s="175"/>
      <c r="AX764" s="175"/>
      <c r="AY764" s="175"/>
      <c r="AZ764" s="175"/>
      <c r="BA764" s="175"/>
      <c r="BB764" s="175"/>
      <c r="BC764" s="175"/>
      <c r="BD764" s="175"/>
      <c r="BE764" s="175"/>
      <c r="BF764" s="175"/>
      <c r="BG764" s="175"/>
      <c r="BH764" s="175"/>
      <c r="BI764" s="175"/>
      <c r="BJ764" s="175"/>
      <c r="BK764" s="175"/>
      <c r="BL764" s="175"/>
      <c r="BM764" s="175"/>
      <c r="BN764" s="175"/>
      <c r="BO764" s="175"/>
      <c r="BP764" s="175"/>
      <c r="BQ764" s="175"/>
      <c r="BR764" s="175"/>
      <c r="BS764" s="175"/>
      <c r="BT764" s="175"/>
    </row>
    <row r="765" spans="1:72" s="174" customFormat="1" ht="24" customHeight="1">
      <c r="A765" s="174">
        <v>1572</v>
      </c>
      <c r="B765" s="47"/>
      <c r="C765" s="47"/>
      <c r="D765" s="47"/>
      <c r="E765" s="47"/>
      <c r="F765" s="47"/>
      <c r="G765" s="52"/>
      <c r="H765" s="52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  <c r="AW765" s="175"/>
      <c r="AX765" s="175"/>
      <c r="AY765" s="175"/>
      <c r="AZ765" s="175"/>
      <c r="BA765" s="175"/>
      <c r="BB765" s="175"/>
      <c r="BC765" s="175"/>
      <c r="BD765" s="175"/>
      <c r="BE765" s="175"/>
      <c r="BF765" s="175"/>
      <c r="BG765" s="175"/>
      <c r="BH765" s="175"/>
      <c r="BI765" s="175"/>
      <c r="BJ765" s="175"/>
      <c r="BK765" s="175"/>
      <c r="BL765" s="175"/>
      <c r="BM765" s="175"/>
      <c r="BN765" s="175"/>
      <c r="BO765" s="175"/>
      <c r="BP765" s="175"/>
      <c r="BQ765" s="175"/>
      <c r="BR765" s="175"/>
      <c r="BS765" s="175"/>
      <c r="BT765" s="175"/>
    </row>
    <row r="766" spans="1:72" s="174" customFormat="1" ht="12" customHeight="1">
      <c r="B766" s="47"/>
      <c r="C766" s="47"/>
      <c r="D766" s="47"/>
      <c r="E766" s="47"/>
      <c r="F766" s="47"/>
      <c r="G766" s="52"/>
      <c r="H766" s="52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  <c r="AW766" s="175"/>
      <c r="AX766" s="175"/>
      <c r="AY766" s="175"/>
      <c r="AZ766" s="175"/>
      <c r="BA766" s="175"/>
      <c r="BB766" s="175"/>
      <c r="BC766" s="175"/>
      <c r="BD766" s="175"/>
      <c r="BE766" s="175"/>
      <c r="BF766" s="175"/>
      <c r="BG766" s="175"/>
      <c r="BH766" s="175"/>
      <c r="BI766" s="175"/>
      <c r="BJ766" s="175"/>
      <c r="BK766" s="175"/>
      <c r="BL766" s="175"/>
      <c r="BM766" s="175"/>
      <c r="BN766" s="175"/>
      <c r="BO766" s="175"/>
      <c r="BP766" s="175"/>
      <c r="BQ766" s="175"/>
      <c r="BR766" s="175"/>
      <c r="BS766" s="175"/>
      <c r="BT766" s="175"/>
    </row>
    <row r="767" spans="1:72" s="174" customFormat="1" ht="12" customHeight="1">
      <c r="B767" s="47"/>
      <c r="C767" s="47"/>
      <c r="D767" s="47"/>
      <c r="E767" s="47"/>
      <c r="F767" s="47"/>
      <c r="G767" s="52"/>
      <c r="H767" s="52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  <c r="AW767" s="175"/>
      <c r="AX767" s="175"/>
      <c r="AY767" s="175"/>
      <c r="AZ767" s="175"/>
      <c r="BA767" s="175"/>
      <c r="BB767" s="175"/>
      <c r="BC767" s="175"/>
      <c r="BD767" s="175"/>
      <c r="BE767" s="175"/>
      <c r="BF767" s="175"/>
      <c r="BG767" s="175"/>
      <c r="BH767" s="175"/>
      <c r="BI767" s="175"/>
      <c r="BJ767" s="175"/>
      <c r="BK767" s="175"/>
      <c r="BL767" s="175"/>
      <c r="BM767" s="175"/>
      <c r="BN767" s="175"/>
      <c r="BO767" s="175"/>
      <c r="BP767" s="175"/>
      <c r="BQ767" s="175"/>
      <c r="BR767" s="175"/>
      <c r="BS767" s="175"/>
      <c r="BT767" s="175"/>
    </row>
    <row r="768" spans="1:72" s="174" customFormat="1" ht="12" customHeight="1">
      <c r="B768" s="47"/>
      <c r="C768" s="47"/>
      <c r="D768" s="47"/>
      <c r="E768" s="47"/>
      <c r="F768" s="47"/>
      <c r="G768" s="52"/>
      <c r="H768" s="52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  <c r="AW768" s="175"/>
      <c r="AX768" s="175"/>
      <c r="AY768" s="175"/>
      <c r="AZ768" s="175"/>
      <c r="BA768" s="175"/>
      <c r="BB768" s="175"/>
      <c r="BC768" s="175"/>
      <c r="BD768" s="175"/>
      <c r="BE768" s="175"/>
      <c r="BF768" s="175"/>
      <c r="BG768" s="175"/>
      <c r="BH768" s="175"/>
      <c r="BI768" s="175"/>
      <c r="BJ768" s="175"/>
      <c r="BK768" s="175"/>
      <c r="BL768" s="175"/>
      <c r="BM768" s="175"/>
      <c r="BN768" s="175"/>
      <c r="BO768" s="175"/>
      <c r="BP768" s="175"/>
      <c r="BQ768" s="175"/>
      <c r="BR768" s="175"/>
      <c r="BS768" s="175"/>
      <c r="BT768" s="175"/>
    </row>
    <row r="769" spans="2:72" s="174" customFormat="1" ht="12" customHeight="1">
      <c r="B769" s="47"/>
      <c r="C769" s="47"/>
      <c r="D769" s="47"/>
      <c r="E769" s="47"/>
      <c r="F769" s="47"/>
      <c r="G769" s="52"/>
      <c r="H769" s="52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  <c r="AW769" s="175"/>
      <c r="AX769" s="175"/>
      <c r="AY769" s="175"/>
      <c r="AZ769" s="175"/>
      <c r="BA769" s="175"/>
      <c r="BB769" s="175"/>
      <c r="BC769" s="175"/>
      <c r="BD769" s="175"/>
      <c r="BE769" s="175"/>
      <c r="BF769" s="175"/>
      <c r="BG769" s="175"/>
      <c r="BH769" s="175"/>
      <c r="BI769" s="175"/>
      <c r="BJ769" s="175"/>
      <c r="BK769" s="175"/>
      <c r="BL769" s="175"/>
      <c r="BM769" s="175"/>
      <c r="BN769" s="175"/>
      <c r="BO769" s="175"/>
      <c r="BP769" s="175"/>
      <c r="BQ769" s="175"/>
      <c r="BR769" s="175"/>
      <c r="BS769" s="175"/>
      <c r="BT769" s="175"/>
    </row>
    <row r="770" spans="2:72" s="174" customFormat="1" ht="12" customHeight="1">
      <c r="B770" s="47"/>
      <c r="C770" s="47"/>
      <c r="D770" s="47"/>
      <c r="E770" s="47"/>
      <c r="F770" s="47"/>
      <c r="G770" s="52"/>
      <c r="H770" s="52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  <c r="AW770" s="175"/>
      <c r="AX770" s="175"/>
      <c r="AY770" s="175"/>
      <c r="AZ770" s="175"/>
      <c r="BA770" s="175"/>
      <c r="BB770" s="175"/>
      <c r="BC770" s="175"/>
      <c r="BD770" s="175"/>
      <c r="BE770" s="175"/>
      <c r="BF770" s="175"/>
      <c r="BG770" s="175"/>
      <c r="BH770" s="175"/>
      <c r="BI770" s="175"/>
      <c r="BJ770" s="175"/>
      <c r="BK770" s="175"/>
      <c r="BL770" s="175"/>
      <c r="BM770" s="175"/>
      <c r="BN770" s="175"/>
      <c r="BO770" s="175"/>
      <c r="BP770" s="175"/>
      <c r="BQ770" s="175"/>
      <c r="BR770" s="175"/>
      <c r="BS770" s="175"/>
      <c r="BT770" s="175"/>
    </row>
    <row r="771" spans="2:72" s="174" customFormat="1" ht="12" customHeight="1">
      <c r="B771" s="47"/>
      <c r="C771" s="47"/>
      <c r="D771" s="47"/>
      <c r="E771" s="47"/>
      <c r="F771" s="47"/>
      <c r="G771" s="52"/>
      <c r="H771" s="52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  <c r="AZ771" s="175"/>
      <c r="BA771" s="175"/>
      <c r="BB771" s="175"/>
      <c r="BC771" s="175"/>
      <c r="BD771" s="175"/>
      <c r="BE771" s="175"/>
      <c r="BF771" s="175"/>
      <c r="BG771" s="175"/>
      <c r="BH771" s="175"/>
      <c r="BI771" s="175"/>
      <c r="BJ771" s="175"/>
      <c r="BK771" s="175"/>
      <c r="BL771" s="175"/>
      <c r="BM771" s="175"/>
      <c r="BN771" s="175"/>
      <c r="BO771" s="175"/>
      <c r="BP771" s="175"/>
      <c r="BQ771" s="175"/>
      <c r="BR771" s="175"/>
      <c r="BS771" s="175"/>
      <c r="BT771" s="175"/>
    </row>
    <row r="772" spans="2:72" s="174" customFormat="1" ht="12" customHeight="1">
      <c r="B772" s="47"/>
      <c r="C772" s="47"/>
      <c r="D772" s="47"/>
      <c r="E772" s="47"/>
      <c r="F772" s="47"/>
      <c r="G772" s="52"/>
      <c r="H772" s="52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  <c r="AW772" s="175"/>
      <c r="AX772" s="175"/>
      <c r="AY772" s="175"/>
      <c r="AZ772" s="175"/>
      <c r="BA772" s="175"/>
      <c r="BB772" s="175"/>
      <c r="BC772" s="175"/>
      <c r="BD772" s="175"/>
      <c r="BE772" s="175"/>
      <c r="BF772" s="175"/>
      <c r="BG772" s="175"/>
      <c r="BH772" s="175"/>
      <c r="BI772" s="175"/>
      <c r="BJ772" s="175"/>
      <c r="BK772" s="175"/>
      <c r="BL772" s="175"/>
      <c r="BM772" s="175"/>
      <c r="BN772" s="175"/>
      <c r="BO772" s="175"/>
      <c r="BP772" s="175"/>
      <c r="BQ772" s="175"/>
      <c r="BR772" s="175"/>
      <c r="BS772" s="175"/>
      <c r="BT772" s="175"/>
    </row>
    <row r="773" spans="2:72" s="174" customFormat="1" ht="12" customHeight="1">
      <c r="B773" s="47"/>
      <c r="C773" s="47"/>
      <c r="D773" s="47"/>
      <c r="E773" s="47"/>
      <c r="F773" s="47"/>
      <c r="G773" s="52"/>
      <c r="H773" s="52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  <c r="AW773" s="175"/>
      <c r="AX773" s="175"/>
      <c r="AY773" s="175"/>
      <c r="AZ773" s="175"/>
      <c r="BA773" s="175"/>
      <c r="BB773" s="175"/>
      <c r="BC773" s="175"/>
      <c r="BD773" s="175"/>
      <c r="BE773" s="175"/>
      <c r="BF773" s="175"/>
      <c r="BG773" s="175"/>
      <c r="BH773" s="175"/>
      <c r="BI773" s="175"/>
      <c r="BJ773" s="175"/>
      <c r="BK773" s="175"/>
      <c r="BL773" s="175"/>
      <c r="BM773" s="175"/>
      <c r="BN773" s="175"/>
      <c r="BO773" s="175"/>
      <c r="BP773" s="175"/>
      <c r="BQ773" s="175"/>
      <c r="BR773" s="175"/>
      <c r="BS773" s="175"/>
      <c r="BT773" s="175"/>
    </row>
    <row r="774" spans="2:72" s="174" customFormat="1" ht="12" customHeight="1">
      <c r="B774" s="47"/>
      <c r="C774" s="47"/>
      <c r="D774" s="47"/>
      <c r="E774" s="47"/>
      <c r="F774" s="47"/>
      <c r="G774" s="52"/>
      <c r="H774" s="52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  <c r="AW774" s="175"/>
      <c r="AX774" s="175"/>
      <c r="AY774" s="175"/>
      <c r="AZ774" s="175"/>
      <c r="BA774" s="175"/>
      <c r="BB774" s="175"/>
      <c r="BC774" s="175"/>
      <c r="BD774" s="175"/>
      <c r="BE774" s="175"/>
      <c r="BF774" s="175"/>
      <c r="BG774" s="175"/>
      <c r="BH774" s="175"/>
      <c r="BI774" s="175"/>
      <c r="BJ774" s="175"/>
      <c r="BK774" s="175"/>
      <c r="BL774" s="175"/>
      <c r="BM774" s="175"/>
      <c r="BN774" s="175"/>
      <c r="BO774" s="175"/>
      <c r="BP774" s="175"/>
      <c r="BQ774" s="175"/>
      <c r="BR774" s="175"/>
      <c r="BS774" s="175"/>
      <c r="BT774" s="175"/>
    </row>
    <row r="775" spans="2:72" s="174" customFormat="1" ht="12" customHeight="1">
      <c r="B775" s="47"/>
      <c r="C775" s="47"/>
      <c r="D775" s="47"/>
      <c r="E775" s="47"/>
      <c r="F775" s="47"/>
      <c r="G775" s="52"/>
      <c r="H775" s="52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  <c r="AW775" s="175"/>
      <c r="AX775" s="175"/>
      <c r="AY775" s="175"/>
      <c r="AZ775" s="175"/>
      <c r="BA775" s="175"/>
      <c r="BB775" s="175"/>
      <c r="BC775" s="175"/>
      <c r="BD775" s="175"/>
      <c r="BE775" s="175"/>
      <c r="BF775" s="175"/>
      <c r="BG775" s="175"/>
      <c r="BH775" s="175"/>
      <c r="BI775" s="175"/>
      <c r="BJ775" s="175"/>
      <c r="BK775" s="175"/>
      <c r="BL775" s="175"/>
      <c r="BM775" s="175"/>
      <c r="BN775" s="175"/>
      <c r="BO775" s="175"/>
      <c r="BP775" s="175"/>
      <c r="BQ775" s="175"/>
      <c r="BR775" s="175"/>
      <c r="BS775" s="175"/>
      <c r="BT775" s="175"/>
    </row>
    <row r="776" spans="2:72" s="174" customFormat="1" ht="12" customHeight="1">
      <c r="B776" s="47"/>
      <c r="C776" s="47"/>
      <c r="D776" s="47"/>
      <c r="E776" s="47"/>
      <c r="F776" s="47"/>
      <c r="G776" s="52"/>
      <c r="H776" s="52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  <c r="AW776" s="175"/>
      <c r="AX776" s="175"/>
      <c r="AY776" s="175"/>
      <c r="AZ776" s="175"/>
      <c r="BA776" s="175"/>
      <c r="BB776" s="175"/>
      <c r="BC776" s="175"/>
      <c r="BD776" s="175"/>
      <c r="BE776" s="175"/>
      <c r="BF776" s="175"/>
      <c r="BG776" s="175"/>
      <c r="BH776" s="175"/>
      <c r="BI776" s="175"/>
      <c r="BJ776" s="175"/>
      <c r="BK776" s="175"/>
      <c r="BL776" s="175"/>
      <c r="BM776" s="175"/>
      <c r="BN776" s="175"/>
      <c r="BO776" s="175"/>
      <c r="BP776" s="175"/>
      <c r="BQ776" s="175"/>
      <c r="BR776" s="175"/>
      <c r="BS776" s="175"/>
      <c r="BT776" s="175"/>
    </row>
    <row r="777" spans="2:72" s="174" customFormat="1" ht="12" customHeight="1">
      <c r="B777" s="47"/>
      <c r="C777" s="47"/>
      <c r="D777" s="47"/>
      <c r="E777" s="47"/>
      <c r="F777" s="47"/>
      <c r="G777" s="52"/>
      <c r="H777" s="52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  <c r="AW777" s="175"/>
      <c r="AX777" s="175"/>
      <c r="AY777" s="175"/>
      <c r="AZ777" s="175"/>
      <c r="BA777" s="175"/>
      <c r="BB777" s="175"/>
      <c r="BC777" s="175"/>
      <c r="BD777" s="175"/>
      <c r="BE777" s="175"/>
      <c r="BF777" s="175"/>
      <c r="BG777" s="175"/>
      <c r="BH777" s="175"/>
      <c r="BI777" s="175"/>
      <c r="BJ777" s="175"/>
      <c r="BK777" s="175"/>
      <c r="BL777" s="175"/>
      <c r="BM777" s="175"/>
      <c r="BN777" s="175"/>
      <c r="BO777" s="175"/>
      <c r="BP777" s="175"/>
      <c r="BQ777" s="175"/>
      <c r="BR777" s="175"/>
      <c r="BS777" s="175"/>
      <c r="BT777" s="175"/>
    </row>
    <row r="778" spans="2:72" s="174" customFormat="1" ht="12" customHeight="1">
      <c r="B778" s="47"/>
      <c r="C778" s="47"/>
      <c r="D778" s="47"/>
      <c r="E778" s="47"/>
      <c r="F778" s="47"/>
      <c r="G778" s="52"/>
      <c r="H778" s="52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  <c r="AW778" s="175"/>
      <c r="AX778" s="175"/>
      <c r="AY778" s="175"/>
      <c r="AZ778" s="175"/>
      <c r="BA778" s="175"/>
      <c r="BB778" s="175"/>
      <c r="BC778" s="175"/>
      <c r="BD778" s="175"/>
      <c r="BE778" s="175"/>
      <c r="BF778" s="175"/>
      <c r="BG778" s="175"/>
      <c r="BH778" s="175"/>
      <c r="BI778" s="175"/>
      <c r="BJ778" s="175"/>
      <c r="BK778" s="175"/>
      <c r="BL778" s="175"/>
      <c r="BM778" s="175"/>
      <c r="BN778" s="175"/>
      <c r="BO778" s="175"/>
      <c r="BP778" s="175"/>
      <c r="BQ778" s="175"/>
      <c r="BR778" s="175"/>
      <c r="BS778" s="175"/>
      <c r="BT778" s="175"/>
    </row>
    <row r="779" spans="2:72" s="174" customFormat="1" ht="12" customHeight="1">
      <c r="B779" s="47"/>
      <c r="C779" s="47"/>
      <c r="D779" s="47"/>
      <c r="E779" s="47"/>
      <c r="F779" s="47"/>
      <c r="G779" s="52"/>
      <c r="H779" s="52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AY779" s="175"/>
      <c r="AZ779" s="175"/>
      <c r="BA779" s="175"/>
      <c r="BB779" s="175"/>
      <c r="BC779" s="175"/>
      <c r="BD779" s="175"/>
      <c r="BE779" s="175"/>
      <c r="BF779" s="175"/>
      <c r="BG779" s="175"/>
      <c r="BH779" s="175"/>
      <c r="BI779" s="175"/>
      <c r="BJ779" s="175"/>
      <c r="BK779" s="175"/>
      <c r="BL779" s="175"/>
      <c r="BM779" s="175"/>
      <c r="BN779" s="175"/>
      <c r="BO779" s="175"/>
      <c r="BP779" s="175"/>
      <c r="BQ779" s="175"/>
      <c r="BR779" s="175"/>
      <c r="BS779" s="175"/>
      <c r="BT779" s="175"/>
    </row>
    <row r="780" spans="2:72" s="174" customFormat="1" ht="12" customHeight="1">
      <c r="B780" s="47"/>
      <c r="C780" s="47"/>
      <c r="D780" s="47"/>
      <c r="E780" s="47"/>
      <c r="F780" s="47"/>
      <c r="G780" s="52"/>
      <c r="H780" s="52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  <c r="AW780" s="175"/>
      <c r="AX780" s="175"/>
      <c r="AY780" s="175"/>
      <c r="AZ780" s="175"/>
      <c r="BA780" s="175"/>
      <c r="BB780" s="175"/>
      <c r="BC780" s="175"/>
      <c r="BD780" s="175"/>
      <c r="BE780" s="175"/>
      <c r="BF780" s="175"/>
      <c r="BG780" s="175"/>
      <c r="BH780" s="175"/>
      <c r="BI780" s="175"/>
      <c r="BJ780" s="175"/>
      <c r="BK780" s="175"/>
      <c r="BL780" s="175"/>
      <c r="BM780" s="175"/>
      <c r="BN780" s="175"/>
      <c r="BO780" s="175"/>
      <c r="BP780" s="175"/>
      <c r="BQ780" s="175"/>
      <c r="BR780" s="175"/>
      <c r="BS780" s="175"/>
      <c r="BT780" s="175"/>
    </row>
    <row r="781" spans="2:72" s="174" customFormat="1" ht="12" customHeight="1">
      <c r="B781" s="47"/>
      <c r="C781" s="47"/>
      <c r="D781" s="47"/>
      <c r="E781" s="47"/>
      <c r="F781" s="47"/>
      <c r="G781" s="52"/>
      <c r="H781" s="52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  <c r="AW781" s="175"/>
      <c r="AX781" s="175"/>
      <c r="AY781" s="175"/>
      <c r="AZ781" s="175"/>
      <c r="BA781" s="175"/>
      <c r="BB781" s="175"/>
      <c r="BC781" s="175"/>
      <c r="BD781" s="175"/>
      <c r="BE781" s="175"/>
      <c r="BF781" s="175"/>
      <c r="BG781" s="175"/>
      <c r="BH781" s="175"/>
      <c r="BI781" s="175"/>
      <c r="BJ781" s="175"/>
      <c r="BK781" s="175"/>
      <c r="BL781" s="175"/>
      <c r="BM781" s="175"/>
      <c r="BN781" s="175"/>
      <c r="BO781" s="175"/>
      <c r="BP781" s="175"/>
      <c r="BQ781" s="175"/>
      <c r="BR781" s="175"/>
      <c r="BS781" s="175"/>
      <c r="BT781" s="175"/>
    </row>
    <row r="782" spans="2:72" s="174" customFormat="1" ht="12" customHeight="1">
      <c r="B782" s="47"/>
      <c r="C782" s="47"/>
      <c r="D782" s="47"/>
      <c r="E782" s="47"/>
      <c r="F782" s="47"/>
      <c r="G782" s="52"/>
      <c r="H782" s="52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  <c r="AW782" s="175"/>
      <c r="AX782" s="175"/>
      <c r="AY782" s="175"/>
      <c r="AZ782" s="175"/>
      <c r="BA782" s="175"/>
      <c r="BB782" s="175"/>
      <c r="BC782" s="175"/>
      <c r="BD782" s="175"/>
      <c r="BE782" s="175"/>
      <c r="BF782" s="175"/>
      <c r="BG782" s="175"/>
      <c r="BH782" s="175"/>
      <c r="BI782" s="175"/>
      <c r="BJ782" s="175"/>
      <c r="BK782" s="175"/>
      <c r="BL782" s="175"/>
      <c r="BM782" s="175"/>
      <c r="BN782" s="175"/>
      <c r="BO782" s="175"/>
      <c r="BP782" s="175"/>
      <c r="BQ782" s="175"/>
      <c r="BR782" s="175"/>
      <c r="BS782" s="175"/>
      <c r="BT782" s="175"/>
    </row>
    <row r="783" spans="2:72" s="174" customFormat="1" ht="12" customHeight="1">
      <c r="B783" s="47"/>
      <c r="C783" s="47"/>
      <c r="D783" s="47"/>
      <c r="E783" s="47"/>
      <c r="F783" s="47"/>
      <c r="G783" s="52"/>
      <c r="H783" s="52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  <c r="AW783" s="175"/>
      <c r="AX783" s="175"/>
      <c r="AY783" s="175"/>
      <c r="AZ783" s="175"/>
      <c r="BA783" s="175"/>
      <c r="BB783" s="175"/>
      <c r="BC783" s="175"/>
      <c r="BD783" s="175"/>
      <c r="BE783" s="175"/>
      <c r="BF783" s="175"/>
      <c r="BG783" s="175"/>
      <c r="BH783" s="175"/>
      <c r="BI783" s="175"/>
      <c r="BJ783" s="175"/>
      <c r="BK783" s="175"/>
      <c r="BL783" s="175"/>
      <c r="BM783" s="175"/>
      <c r="BN783" s="175"/>
      <c r="BO783" s="175"/>
      <c r="BP783" s="175"/>
      <c r="BQ783" s="175"/>
      <c r="BR783" s="175"/>
      <c r="BS783" s="175"/>
      <c r="BT783" s="175"/>
    </row>
    <row r="784" spans="2:72" s="174" customFormat="1" ht="12" customHeight="1">
      <c r="B784" s="47"/>
      <c r="C784" s="47"/>
      <c r="D784" s="47"/>
      <c r="E784" s="47"/>
      <c r="F784" s="47"/>
      <c r="G784" s="52"/>
      <c r="H784" s="52"/>
      <c r="I784" s="178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  <c r="AW784" s="175"/>
      <c r="AX784" s="175"/>
      <c r="AY784" s="175"/>
      <c r="AZ784" s="175"/>
      <c r="BA784" s="175"/>
      <c r="BB784" s="175"/>
      <c r="BC784" s="175"/>
      <c r="BD784" s="175"/>
      <c r="BE784" s="175"/>
      <c r="BF784" s="175"/>
      <c r="BG784" s="175"/>
      <c r="BH784" s="175"/>
      <c r="BI784" s="175"/>
      <c r="BJ784" s="175"/>
      <c r="BK784" s="175"/>
      <c r="BL784" s="175"/>
      <c r="BM784" s="175"/>
      <c r="BN784" s="175"/>
      <c r="BO784" s="175"/>
      <c r="BP784" s="175"/>
      <c r="BQ784" s="175"/>
      <c r="BR784" s="175"/>
      <c r="BS784" s="175"/>
      <c r="BT784" s="175"/>
    </row>
    <row r="785" spans="2:72" s="174" customFormat="1" ht="12" customHeight="1">
      <c r="B785" s="137"/>
      <c r="C785" s="137"/>
      <c r="D785" s="137"/>
      <c r="E785" s="137"/>
      <c r="F785" s="137"/>
      <c r="G785" s="76"/>
      <c r="H785" s="76"/>
      <c r="I785" s="180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  <c r="AW785" s="175"/>
      <c r="AX785" s="175"/>
      <c r="AY785" s="175"/>
      <c r="AZ785" s="175"/>
      <c r="BA785" s="175"/>
      <c r="BB785" s="175"/>
      <c r="BC785" s="175"/>
      <c r="BD785" s="175"/>
      <c r="BE785" s="175"/>
      <c r="BF785" s="175"/>
      <c r="BG785" s="175"/>
      <c r="BH785" s="175"/>
      <c r="BI785" s="175"/>
      <c r="BJ785" s="175"/>
      <c r="BK785" s="175"/>
      <c r="BL785" s="175"/>
      <c r="BM785" s="175"/>
      <c r="BN785" s="175"/>
      <c r="BO785" s="175"/>
      <c r="BP785" s="175"/>
      <c r="BQ785" s="175"/>
      <c r="BR785" s="175"/>
      <c r="BS785" s="175"/>
      <c r="BT785" s="175"/>
    </row>
    <row r="786" spans="2:72" s="174" customFormat="1" ht="12" customHeight="1">
      <c r="B786" s="138" t="s">
        <v>28</v>
      </c>
      <c r="C786" s="172"/>
      <c r="D786" s="173"/>
      <c r="E786" s="156"/>
      <c r="F786" s="142"/>
      <c r="G786" s="14"/>
      <c r="H786" s="7">
        <f>SUM(H729:H785)</f>
        <v>0</v>
      </c>
      <c r="I786" s="180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  <c r="AW786" s="175"/>
      <c r="AX786" s="175"/>
      <c r="AY786" s="175"/>
      <c r="AZ786" s="175"/>
      <c r="BA786" s="175"/>
      <c r="BB786" s="175"/>
      <c r="BC786" s="175"/>
      <c r="BD786" s="175"/>
      <c r="BE786" s="175"/>
      <c r="BF786" s="175"/>
      <c r="BG786" s="175"/>
      <c r="BH786" s="175"/>
      <c r="BI786" s="175"/>
      <c r="BJ786" s="175"/>
      <c r="BK786" s="175"/>
      <c r="BL786" s="175"/>
      <c r="BM786" s="175"/>
      <c r="BN786" s="175"/>
      <c r="BO786" s="175"/>
      <c r="BP786" s="175"/>
      <c r="BQ786" s="175"/>
      <c r="BR786" s="175"/>
      <c r="BS786" s="175"/>
      <c r="BT786" s="175"/>
    </row>
    <row r="787" spans="2:72" s="174" customFormat="1" ht="12" customHeight="1">
      <c r="B787" s="2"/>
      <c r="C787" s="2"/>
      <c r="D787" s="144">
        <v>413</v>
      </c>
      <c r="E787" s="147"/>
      <c r="F787" s="146"/>
      <c r="G787" s="147"/>
      <c r="H787" s="2"/>
      <c r="I787" s="178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  <c r="AW787" s="175"/>
      <c r="AX787" s="175"/>
      <c r="AY787" s="175"/>
      <c r="AZ787" s="175"/>
      <c r="BA787" s="175"/>
      <c r="BB787" s="175"/>
      <c r="BC787" s="175"/>
      <c r="BD787" s="175"/>
      <c r="BE787" s="175"/>
      <c r="BF787" s="175"/>
      <c r="BG787" s="175"/>
      <c r="BH787" s="175"/>
      <c r="BI787" s="175"/>
      <c r="BJ787" s="175"/>
      <c r="BK787" s="175"/>
      <c r="BL787" s="175"/>
      <c r="BM787" s="175"/>
      <c r="BN787" s="175"/>
      <c r="BO787" s="175"/>
      <c r="BP787" s="175"/>
      <c r="BQ787" s="175"/>
      <c r="BR787" s="175"/>
      <c r="BS787" s="175"/>
      <c r="BT787" s="175"/>
    </row>
    <row r="788" spans="2:72" s="174" customFormat="1" ht="12" customHeight="1">
      <c r="B788" s="148" t="s">
        <v>165</v>
      </c>
      <c r="C788" s="1"/>
      <c r="D788" s="1"/>
      <c r="E788" s="151"/>
      <c r="F788" s="150"/>
      <c r="G788" s="151"/>
      <c r="H788" s="1"/>
      <c r="I788" s="178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  <c r="AW788" s="175"/>
      <c r="AX788" s="175"/>
      <c r="AY788" s="175"/>
      <c r="AZ788" s="175"/>
      <c r="BA788" s="175"/>
      <c r="BB788" s="175"/>
      <c r="BC788" s="175"/>
      <c r="BD788" s="175"/>
      <c r="BE788" s="175"/>
      <c r="BF788" s="175"/>
      <c r="BG788" s="175"/>
      <c r="BH788" s="175"/>
      <c r="BI788" s="175"/>
      <c r="BJ788" s="175"/>
      <c r="BK788" s="175"/>
      <c r="BL788" s="175"/>
      <c r="BM788" s="175"/>
      <c r="BN788" s="175"/>
      <c r="BO788" s="175"/>
      <c r="BP788" s="175"/>
      <c r="BQ788" s="175"/>
      <c r="BR788" s="175"/>
      <c r="BS788" s="175"/>
      <c r="BT788" s="175"/>
    </row>
    <row r="789" spans="2:72" s="174" customFormat="1" ht="12" customHeight="1">
      <c r="B789" s="176" t="s">
        <v>634</v>
      </c>
      <c r="C789" s="1"/>
      <c r="D789" s="1"/>
      <c r="E789" s="151"/>
      <c r="F789" s="150"/>
      <c r="G789" s="151"/>
      <c r="H789" s="1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  <c r="AW789" s="175"/>
      <c r="AX789" s="175"/>
      <c r="AY789" s="175"/>
      <c r="AZ789" s="175"/>
      <c r="BA789" s="175"/>
      <c r="BB789" s="175"/>
      <c r="BC789" s="175"/>
      <c r="BD789" s="175"/>
      <c r="BE789" s="175"/>
      <c r="BF789" s="175"/>
      <c r="BG789" s="175"/>
      <c r="BH789" s="175"/>
      <c r="BI789" s="175"/>
      <c r="BJ789" s="175"/>
      <c r="BK789" s="175"/>
      <c r="BL789" s="175"/>
      <c r="BM789" s="175"/>
      <c r="BN789" s="175"/>
      <c r="BO789" s="175"/>
      <c r="BP789" s="175"/>
      <c r="BQ789" s="175"/>
      <c r="BR789" s="175"/>
      <c r="BS789" s="175"/>
      <c r="BT789" s="175"/>
    </row>
    <row r="790" spans="2:72" s="174" customFormat="1" ht="12" customHeight="1">
      <c r="B790" s="2"/>
      <c r="C790" s="2"/>
      <c r="D790" s="2"/>
      <c r="E790" s="147"/>
      <c r="F790" s="146"/>
      <c r="G790" s="147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  <c r="AW790" s="175"/>
      <c r="AX790" s="175"/>
      <c r="AY790" s="175"/>
      <c r="AZ790" s="175"/>
      <c r="BA790" s="175"/>
      <c r="BB790" s="175"/>
      <c r="BC790" s="175"/>
      <c r="BD790" s="175"/>
      <c r="BE790" s="175"/>
      <c r="BF790" s="175"/>
      <c r="BG790" s="175"/>
      <c r="BH790" s="175"/>
      <c r="BI790" s="175"/>
      <c r="BJ790" s="175"/>
      <c r="BK790" s="175"/>
      <c r="BL790" s="175"/>
      <c r="BM790" s="175"/>
      <c r="BN790" s="175"/>
      <c r="BO790" s="175"/>
      <c r="BP790" s="175"/>
      <c r="BQ790" s="175"/>
      <c r="BR790" s="175"/>
      <c r="BS790" s="175"/>
      <c r="BT790" s="175"/>
    </row>
    <row r="791" spans="2:72" s="174" customFormat="1" ht="12" customHeight="1">
      <c r="B791" s="152" t="s">
        <v>1</v>
      </c>
      <c r="C791" s="152" t="s">
        <v>2</v>
      </c>
      <c r="D791" s="152" t="s">
        <v>3</v>
      </c>
      <c r="E791" s="152" t="s">
        <v>4</v>
      </c>
      <c r="F791" s="153" t="s">
        <v>5</v>
      </c>
      <c r="G791" s="152" t="s">
        <v>6</v>
      </c>
      <c r="H791" s="10" t="s">
        <v>7</v>
      </c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  <c r="AW791" s="175"/>
      <c r="AX791" s="175"/>
      <c r="AY791" s="175"/>
      <c r="AZ791" s="175"/>
      <c r="BA791" s="175"/>
      <c r="BB791" s="175"/>
      <c r="BC791" s="175"/>
      <c r="BD791" s="175"/>
      <c r="BE791" s="175"/>
      <c r="BF791" s="175"/>
      <c r="BG791" s="175"/>
      <c r="BH791" s="175"/>
      <c r="BI791" s="175"/>
      <c r="BJ791" s="175"/>
      <c r="BK791" s="175"/>
      <c r="BL791" s="175"/>
      <c r="BM791" s="175"/>
      <c r="BN791" s="175"/>
      <c r="BO791" s="175"/>
      <c r="BP791" s="175"/>
      <c r="BQ791" s="175"/>
      <c r="BR791" s="175"/>
      <c r="BS791" s="175"/>
      <c r="BT791" s="175"/>
    </row>
    <row r="792" spans="2:72" s="174" customFormat="1" ht="12" customHeight="1">
      <c r="B792" s="285"/>
      <c r="C792" s="264"/>
      <c r="D792" s="20" t="s">
        <v>299</v>
      </c>
      <c r="E792" s="143"/>
      <c r="F792" s="265"/>
      <c r="G792" s="15"/>
      <c r="H792" s="354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  <c r="AZ792" s="175"/>
      <c r="BA792" s="175"/>
      <c r="BB792" s="175"/>
      <c r="BC792" s="175"/>
      <c r="BD792" s="175"/>
      <c r="BE792" s="175"/>
      <c r="BF792" s="175"/>
      <c r="BG792" s="175"/>
      <c r="BH792" s="175"/>
      <c r="BI792" s="175"/>
      <c r="BJ792" s="175"/>
      <c r="BK792" s="175"/>
      <c r="BL792" s="175"/>
      <c r="BM792" s="175"/>
      <c r="BN792" s="175"/>
      <c r="BO792" s="175"/>
      <c r="BP792" s="175"/>
      <c r="BQ792" s="175"/>
      <c r="BR792" s="175"/>
      <c r="BS792" s="175"/>
      <c r="BT792" s="175"/>
    </row>
    <row r="793" spans="2:72" s="174" customFormat="1" ht="12" customHeight="1">
      <c r="B793" s="328" t="s">
        <v>300</v>
      </c>
      <c r="C793" s="328"/>
      <c r="D793" s="329" t="s">
        <v>301</v>
      </c>
      <c r="E793" s="328"/>
      <c r="F793" s="328"/>
      <c r="G793" s="365"/>
      <c r="H793" s="36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175"/>
      <c r="BB793" s="175"/>
      <c r="BC793" s="175"/>
      <c r="BD793" s="175"/>
      <c r="BE793" s="175"/>
      <c r="BF793" s="175"/>
      <c r="BG793" s="175"/>
      <c r="BH793" s="175"/>
      <c r="BI793" s="175"/>
      <c r="BJ793" s="175"/>
      <c r="BK793" s="175"/>
      <c r="BL793" s="175"/>
      <c r="BM793" s="175"/>
      <c r="BN793" s="175"/>
      <c r="BO793" s="175"/>
      <c r="BP793" s="175"/>
      <c r="BQ793" s="175"/>
      <c r="BR793" s="175"/>
      <c r="BS793" s="175"/>
      <c r="BT793" s="175"/>
    </row>
    <row r="794" spans="2:72" s="174" customFormat="1" ht="12" customHeight="1">
      <c r="B794" s="121"/>
      <c r="C794" s="121"/>
      <c r="D794" s="43"/>
      <c r="E794" s="42"/>
      <c r="F794" s="121"/>
      <c r="G794" s="67"/>
      <c r="H794" s="67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  <c r="BC794" s="175"/>
      <c r="BD794" s="175"/>
      <c r="BE794" s="175"/>
      <c r="BF794" s="175"/>
      <c r="BG794" s="175"/>
      <c r="BH794" s="175"/>
      <c r="BI794" s="175"/>
      <c r="BJ794" s="175"/>
      <c r="BK794" s="175"/>
      <c r="BL794" s="175"/>
      <c r="BM794" s="175"/>
      <c r="BN794" s="175"/>
      <c r="BO794" s="175"/>
      <c r="BP794" s="175"/>
      <c r="BQ794" s="175"/>
      <c r="BR794" s="175"/>
      <c r="BS794" s="175"/>
      <c r="BT794" s="175"/>
    </row>
    <row r="795" spans="2:72" s="174" customFormat="1" ht="12" customHeight="1">
      <c r="B795" s="121" t="s">
        <v>568</v>
      </c>
      <c r="C795" s="121"/>
      <c r="D795" s="113" t="s">
        <v>556</v>
      </c>
      <c r="E795" s="380"/>
      <c r="F795" s="386"/>
      <c r="G795" s="419"/>
      <c r="H795" s="419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  <c r="BC795" s="175"/>
      <c r="BD795" s="175"/>
      <c r="BE795" s="175"/>
      <c r="BF795" s="175"/>
      <c r="BG795" s="175"/>
      <c r="BH795" s="175"/>
      <c r="BI795" s="175"/>
      <c r="BJ795" s="175"/>
      <c r="BK795" s="175"/>
      <c r="BL795" s="175"/>
      <c r="BM795" s="175"/>
      <c r="BN795" s="175"/>
      <c r="BO795" s="175"/>
      <c r="BP795" s="175"/>
      <c r="BQ795" s="175"/>
      <c r="BR795" s="175"/>
      <c r="BS795" s="175"/>
      <c r="BT795" s="175"/>
    </row>
    <row r="796" spans="2:72" s="174" customFormat="1" ht="12" customHeight="1">
      <c r="B796" s="47"/>
      <c r="C796" s="47"/>
      <c r="D796" s="379"/>
      <c r="E796" s="380"/>
      <c r="F796" s="386"/>
      <c r="G796" s="419"/>
      <c r="H796" s="419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  <c r="BC796" s="175"/>
      <c r="BD796" s="175"/>
      <c r="BE796" s="175"/>
      <c r="BF796" s="175"/>
      <c r="BG796" s="175"/>
      <c r="BH796" s="175"/>
      <c r="BI796" s="175"/>
      <c r="BJ796" s="175"/>
      <c r="BK796" s="175"/>
      <c r="BL796" s="175"/>
      <c r="BM796" s="175"/>
      <c r="BN796" s="175"/>
      <c r="BO796" s="175"/>
      <c r="BP796" s="175"/>
      <c r="BQ796" s="175"/>
      <c r="BR796" s="175"/>
      <c r="BS796" s="175"/>
      <c r="BT796" s="175"/>
    </row>
    <row r="797" spans="2:72" s="174" customFormat="1" ht="12" customHeight="1">
      <c r="B797" s="43"/>
      <c r="C797" s="43"/>
      <c r="D797" s="438" t="s">
        <v>557</v>
      </c>
      <c r="E797" s="380"/>
      <c r="F797" s="386"/>
      <c r="G797" s="492"/>
      <c r="H797" s="419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  <c r="BC797" s="175"/>
      <c r="BD797" s="175"/>
      <c r="BE797" s="175"/>
      <c r="BF797" s="175"/>
      <c r="BG797" s="175"/>
      <c r="BH797" s="175"/>
      <c r="BI797" s="175"/>
      <c r="BJ797" s="175"/>
      <c r="BK797" s="175"/>
      <c r="BL797" s="175"/>
      <c r="BM797" s="175"/>
      <c r="BN797" s="175"/>
      <c r="BO797" s="175"/>
      <c r="BP797" s="175"/>
      <c r="BQ797" s="175"/>
      <c r="BR797" s="175"/>
      <c r="BS797" s="175"/>
      <c r="BT797" s="175"/>
    </row>
    <row r="798" spans="2:72" s="174" customFormat="1" ht="12" customHeight="1">
      <c r="B798" s="47"/>
      <c r="C798" s="47"/>
      <c r="D798" s="379"/>
      <c r="E798" s="380"/>
      <c r="F798" s="386"/>
      <c r="G798" s="492"/>
      <c r="H798" s="419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  <c r="BC798" s="175"/>
      <c r="BD798" s="175"/>
      <c r="BE798" s="175"/>
      <c r="BF798" s="175"/>
      <c r="BG798" s="175"/>
      <c r="BH798" s="175"/>
      <c r="BI798" s="175"/>
      <c r="BJ798" s="175"/>
      <c r="BK798" s="175"/>
      <c r="BL798" s="175"/>
      <c r="BM798" s="175"/>
      <c r="BN798" s="175"/>
      <c r="BO798" s="175"/>
      <c r="BP798" s="175"/>
      <c r="BQ798" s="175"/>
      <c r="BR798" s="175"/>
      <c r="BS798" s="175"/>
      <c r="BT798" s="175"/>
    </row>
    <row r="799" spans="2:72" s="174" customFormat="1" ht="13.2">
      <c r="B799" s="47"/>
      <c r="C799" s="47"/>
      <c r="D799" s="438" t="s">
        <v>558</v>
      </c>
      <c r="E799" s="269" t="s">
        <v>42</v>
      </c>
      <c r="F799" s="384">
        <v>49</v>
      </c>
      <c r="G799" s="497"/>
      <c r="H799" s="480">
        <f>F799*G799</f>
        <v>0</v>
      </c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  <c r="AZ799" s="175"/>
      <c r="BA799" s="175"/>
      <c r="BB799" s="175"/>
      <c r="BC799" s="175"/>
      <c r="BD799" s="175"/>
      <c r="BE799" s="175"/>
      <c r="BF799" s="175"/>
      <c r="BG799" s="175"/>
      <c r="BH799" s="175"/>
      <c r="BI799" s="175"/>
      <c r="BJ799" s="175"/>
      <c r="BK799" s="175"/>
      <c r="BL799" s="175"/>
      <c r="BM799" s="175"/>
      <c r="BN799" s="175"/>
      <c r="BO799" s="175"/>
      <c r="BP799" s="175"/>
      <c r="BQ799" s="175"/>
      <c r="BR799" s="175"/>
      <c r="BS799" s="175"/>
      <c r="BT799" s="175"/>
    </row>
    <row r="800" spans="2:72" s="174" customFormat="1" ht="13.2">
      <c r="B800" s="47"/>
      <c r="C800" s="47"/>
      <c r="D800" s="442"/>
      <c r="E800" s="380"/>
      <c r="F800" s="384"/>
      <c r="G800" s="497"/>
      <c r="H800" s="419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  <c r="BC800" s="175"/>
      <c r="BD800" s="175"/>
      <c r="BE800" s="175"/>
      <c r="BF800" s="175"/>
      <c r="BG800" s="175"/>
      <c r="BH800" s="175"/>
      <c r="BI800" s="175"/>
      <c r="BJ800" s="175"/>
      <c r="BK800" s="175"/>
      <c r="BL800" s="175"/>
      <c r="BM800" s="175"/>
      <c r="BN800" s="175"/>
      <c r="BO800" s="175"/>
      <c r="BP800" s="175"/>
      <c r="BQ800" s="175"/>
      <c r="BR800" s="175"/>
      <c r="BS800" s="175"/>
      <c r="BT800" s="175"/>
    </row>
    <row r="801" spans="1:72" s="174" customFormat="1" ht="13.2">
      <c r="B801" s="47"/>
      <c r="C801" s="47"/>
      <c r="D801" s="438" t="s">
        <v>559</v>
      </c>
      <c r="E801" s="269" t="s">
        <v>42</v>
      </c>
      <c r="F801" s="384">
        <v>562</v>
      </c>
      <c r="G801" s="497"/>
      <c r="H801" s="480">
        <f>F801*G801</f>
        <v>0</v>
      </c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  <c r="AZ801" s="175"/>
      <c r="BA801" s="175"/>
      <c r="BB801" s="175"/>
      <c r="BC801" s="175"/>
      <c r="BD801" s="175"/>
      <c r="BE801" s="175"/>
      <c r="BF801" s="175"/>
      <c r="BG801" s="175"/>
      <c r="BH801" s="175"/>
      <c r="BI801" s="175"/>
      <c r="BJ801" s="175"/>
      <c r="BK801" s="175"/>
      <c r="BL801" s="175"/>
      <c r="BM801" s="175"/>
      <c r="BN801" s="175"/>
      <c r="BO801" s="175"/>
      <c r="BP801" s="175"/>
      <c r="BQ801" s="175"/>
      <c r="BR801" s="175"/>
      <c r="BS801" s="175"/>
      <c r="BT801" s="175"/>
    </row>
    <row r="802" spans="1:72" s="174" customFormat="1" ht="12" customHeight="1">
      <c r="B802" s="47"/>
      <c r="C802" s="47"/>
      <c r="D802" s="442"/>
      <c r="E802" s="380"/>
      <c r="F802" s="384"/>
      <c r="G802" s="497"/>
      <c r="H802" s="419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  <c r="AW802" s="175"/>
      <c r="AX802" s="175"/>
      <c r="AY802" s="175"/>
      <c r="AZ802" s="175"/>
      <c r="BA802" s="175"/>
      <c r="BB802" s="175"/>
      <c r="BC802" s="175"/>
      <c r="BD802" s="175"/>
      <c r="BE802" s="175"/>
      <c r="BF802" s="175"/>
      <c r="BG802" s="175"/>
      <c r="BH802" s="175"/>
      <c r="BI802" s="175"/>
      <c r="BJ802" s="175"/>
      <c r="BK802" s="175"/>
      <c r="BL802" s="175"/>
      <c r="BM802" s="175"/>
      <c r="BN802" s="175"/>
      <c r="BO802" s="175"/>
      <c r="BP802" s="175"/>
      <c r="BQ802" s="175"/>
      <c r="BR802" s="175"/>
      <c r="BS802" s="175"/>
      <c r="BT802" s="175"/>
    </row>
    <row r="803" spans="1:72" s="174" customFormat="1" ht="26.4">
      <c r="B803" s="47"/>
      <c r="C803" s="47"/>
      <c r="D803" s="438" t="s">
        <v>560</v>
      </c>
      <c r="E803" s="269" t="s">
        <v>42</v>
      </c>
      <c r="F803" s="384">
        <v>14</v>
      </c>
      <c r="G803" s="497"/>
      <c r="H803" s="480">
        <f>F803*G803</f>
        <v>0</v>
      </c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  <c r="AW803" s="175"/>
      <c r="AX803" s="175"/>
      <c r="AY803" s="175"/>
      <c r="AZ803" s="175"/>
      <c r="BA803" s="175"/>
      <c r="BB803" s="175"/>
      <c r="BC803" s="175"/>
      <c r="BD803" s="175"/>
      <c r="BE803" s="175"/>
      <c r="BF803" s="175"/>
      <c r="BG803" s="175"/>
      <c r="BH803" s="175"/>
      <c r="BI803" s="175"/>
      <c r="BJ803" s="175"/>
      <c r="BK803" s="175"/>
      <c r="BL803" s="175"/>
      <c r="BM803" s="175"/>
      <c r="BN803" s="175"/>
      <c r="BO803" s="175"/>
      <c r="BP803" s="175"/>
      <c r="BQ803" s="175"/>
      <c r="BR803" s="175"/>
      <c r="BS803" s="175"/>
      <c r="BT803" s="175"/>
    </row>
    <row r="804" spans="1:72" s="174" customFormat="1" ht="13.2">
      <c r="B804" s="47"/>
      <c r="C804" s="47"/>
      <c r="D804" s="442"/>
      <c r="E804" s="380"/>
      <c r="F804" s="384"/>
      <c r="G804" s="497"/>
      <c r="H804" s="419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  <c r="AW804" s="175"/>
      <c r="AX804" s="175"/>
      <c r="AY804" s="175"/>
      <c r="AZ804" s="175"/>
      <c r="BA804" s="175"/>
      <c r="BB804" s="175"/>
      <c r="BC804" s="175"/>
      <c r="BD804" s="175"/>
      <c r="BE804" s="175"/>
      <c r="BF804" s="175"/>
      <c r="BG804" s="175"/>
      <c r="BH804" s="175"/>
      <c r="BI804" s="175"/>
      <c r="BJ804" s="175"/>
      <c r="BK804" s="175"/>
      <c r="BL804" s="175"/>
      <c r="BM804" s="175"/>
      <c r="BN804" s="175"/>
      <c r="BO804" s="175"/>
      <c r="BP804" s="175"/>
      <c r="BQ804" s="175"/>
      <c r="BR804" s="175"/>
      <c r="BS804" s="175"/>
      <c r="BT804" s="175"/>
    </row>
    <row r="805" spans="1:72" s="174" customFormat="1" ht="13.2">
      <c r="B805" s="47"/>
      <c r="C805" s="47"/>
      <c r="D805" s="438" t="s">
        <v>561</v>
      </c>
      <c r="E805" s="269" t="s">
        <v>42</v>
      </c>
      <c r="F805" s="384">
        <v>21</v>
      </c>
      <c r="G805" s="497"/>
      <c r="H805" s="480">
        <f>F805*G805</f>
        <v>0</v>
      </c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  <c r="AW805" s="175"/>
      <c r="AX805" s="175"/>
      <c r="AY805" s="175"/>
      <c r="AZ805" s="175"/>
      <c r="BA805" s="175"/>
      <c r="BB805" s="175"/>
      <c r="BC805" s="175"/>
      <c r="BD805" s="175"/>
      <c r="BE805" s="175"/>
      <c r="BF805" s="175"/>
      <c r="BG805" s="175"/>
      <c r="BH805" s="175"/>
      <c r="BI805" s="175"/>
      <c r="BJ805" s="175"/>
      <c r="BK805" s="175"/>
      <c r="BL805" s="175"/>
      <c r="BM805" s="175"/>
      <c r="BN805" s="175"/>
      <c r="BO805" s="175"/>
      <c r="BP805" s="175"/>
      <c r="BQ805" s="175"/>
      <c r="BR805" s="175"/>
      <c r="BS805" s="175"/>
      <c r="BT805" s="175"/>
    </row>
    <row r="806" spans="1:72" s="174" customFormat="1" ht="11.4">
      <c r="B806" s="47"/>
      <c r="C806" s="47"/>
      <c r="D806" s="379"/>
      <c r="E806" s="380"/>
      <c r="F806" s="384"/>
      <c r="G806" s="497"/>
      <c r="H806" s="419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  <c r="AW806" s="175"/>
      <c r="AX806" s="175"/>
      <c r="AY806" s="175"/>
      <c r="AZ806" s="175"/>
      <c r="BA806" s="175"/>
      <c r="BB806" s="175"/>
      <c r="BC806" s="175"/>
      <c r="BD806" s="175"/>
      <c r="BE806" s="175"/>
      <c r="BF806" s="175"/>
      <c r="BG806" s="175"/>
      <c r="BH806" s="175"/>
      <c r="BI806" s="175"/>
      <c r="BJ806" s="175"/>
      <c r="BK806" s="175"/>
      <c r="BL806" s="175"/>
      <c r="BM806" s="175"/>
      <c r="BN806" s="175"/>
      <c r="BO806" s="175"/>
      <c r="BP806" s="175"/>
      <c r="BQ806" s="175"/>
      <c r="BR806" s="175"/>
      <c r="BS806" s="175"/>
      <c r="BT806" s="175"/>
    </row>
    <row r="807" spans="1:72" s="174" customFormat="1" ht="11.4">
      <c r="B807" s="47"/>
      <c r="C807" s="47"/>
      <c r="D807" s="379" t="s">
        <v>562</v>
      </c>
      <c r="E807" s="380"/>
      <c r="F807" s="384"/>
      <c r="G807" s="497"/>
      <c r="H807" s="419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  <c r="AW807" s="175"/>
      <c r="AX807" s="175"/>
      <c r="AY807" s="175"/>
      <c r="AZ807" s="175"/>
      <c r="BA807" s="175"/>
      <c r="BB807" s="175"/>
      <c r="BC807" s="175"/>
      <c r="BD807" s="175"/>
      <c r="BE807" s="175"/>
      <c r="BF807" s="175"/>
      <c r="BG807" s="175"/>
      <c r="BH807" s="175"/>
      <c r="BI807" s="175"/>
      <c r="BJ807" s="175"/>
      <c r="BK807" s="175"/>
      <c r="BL807" s="175"/>
      <c r="BM807" s="175"/>
      <c r="BN807" s="175"/>
      <c r="BO807" s="175"/>
      <c r="BP807" s="175"/>
      <c r="BQ807" s="175"/>
      <c r="BR807" s="175"/>
      <c r="BS807" s="175"/>
      <c r="BT807" s="175"/>
    </row>
    <row r="808" spans="1:72" s="174" customFormat="1" ht="11.4">
      <c r="B808" s="47"/>
      <c r="C808" s="47"/>
      <c r="D808" s="379"/>
      <c r="E808" s="380"/>
      <c r="F808" s="384"/>
      <c r="G808" s="497"/>
      <c r="H808" s="419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  <c r="AW808" s="175"/>
      <c r="AX808" s="175"/>
      <c r="AY808" s="175"/>
      <c r="AZ808" s="175"/>
      <c r="BA808" s="175"/>
      <c r="BB808" s="175"/>
      <c r="BC808" s="175"/>
      <c r="BD808" s="175"/>
      <c r="BE808" s="175"/>
      <c r="BF808" s="175"/>
      <c r="BG808" s="175"/>
      <c r="BH808" s="175"/>
      <c r="BI808" s="175"/>
      <c r="BJ808" s="175"/>
      <c r="BK808" s="175"/>
      <c r="BL808" s="175"/>
      <c r="BM808" s="175"/>
      <c r="BN808" s="175"/>
      <c r="BO808" s="175"/>
      <c r="BP808" s="175"/>
      <c r="BQ808" s="175"/>
      <c r="BR808" s="175"/>
      <c r="BS808" s="175"/>
      <c r="BT808" s="175"/>
    </row>
    <row r="809" spans="1:72" s="2" customFormat="1" ht="26.4">
      <c r="B809" s="47"/>
      <c r="C809" s="47"/>
      <c r="D809" s="438" t="s">
        <v>563</v>
      </c>
      <c r="E809" s="119" t="s">
        <v>72</v>
      </c>
      <c r="F809" s="384">
        <v>140</v>
      </c>
      <c r="G809" s="497"/>
      <c r="H809" s="480">
        <f>F809*G809</f>
        <v>0</v>
      </c>
      <c r="I809" s="175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  <c r="AA809" s="178"/>
      <c r="AB809" s="178"/>
      <c r="AC809" s="178"/>
      <c r="AD809" s="178"/>
      <c r="AE809" s="178"/>
      <c r="AF809" s="178"/>
      <c r="AG809" s="178"/>
      <c r="AH809" s="178"/>
      <c r="AI809" s="178"/>
      <c r="AJ809" s="178"/>
      <c r="AK809" s="178"/>
      <c r="AL809" s="178"/>
      <c r="AM809" s="178"/>
      <c r="AN809" s="178"/>
      <c r="AO809" s="178"/>
      <c r="AP809" s="178"/>
      <c r="AQ809" s="178"/>
      <c r="AR809" s="178"/>
      <c r="AS809" s="178"/>
      <c r="AT809" s="178"/>
      <c r="AU809" s="178"/>
      <c r="AV809" s="178"/>
      <c r="AW809" s="178"/>
      <c r="AX809" s="178"/>
      <c r="AY809" s="178"/>
      <c r="AZ809" s="178"/>
      <c r="BA809" s="178"/>
      <c r="BB809" s="178"/>
      <c r="BC809" s="178"/>
      <c r="BD809" s="178"/>
      <c r="BE809" s="178"/>
      <c r="BF809" s="178"/>
      <c r="BG809" s="178"/>
      <c r="BH809" s="178"/>
      <c r="BI809" s="178"/>
      <c r="BJ809" s="178"/>
      <c r="BK809" s="178"/>
      <c r="BL809" s="178"/>
      <c r="BM809" s="178"/>
      <c r="BN809" s="178"/>
      <c r="BO809" s="178"/>
      <c r="BP809" s="178"/>
      <c r="BQ809" s="178"/>
      <c r="BR809" s="178"/>
      <c r="BS809" s="178"/>
      <c r="BT809" s="178"/>
    </row>
    <row r="810" spans="1:72" s="1" customFormat="1" ht="13.8">
      <c r="B810" s="47"/>
      <c r="C810" s="47"/>
      <c r="D810" s="439"/>
      <c r="E810" s="119"/>
      <c r="F810" s="384"/>
      <c r="G810" s="497" t="s">
        <v>311</v>
      </c>
      <c r="H810" s="419"/>
      <c r="I810" s="175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0"/>
      <c r="AG810" s="180"/>
      <c r="AH810" s="180"/>
      <c r="AI810" s="180"/>
      <c r="AJ810" s="180"/>
      <c r="AK810" s="180"/>
      <c r="AL810" s="180"/>
      <c r="AM810" s="180"/>
      <c r="AN810" s="180"/>
      <c r="AO810" s="180"/>
      <c r="AP810" s="180"/>
      <c r="AQ810" s="180"/>
      <c r="AR810" s="180"/>
      <c r="AS810" s="180"/>
      <c r="AT810" s="180"/>
      <c r="AU810" s="180"/>
      <c r="AV810" s="180"/>
      <c r="AW810" s="180"/>
      <c r="AX810" s="180"/>
      <c r="AY810" s="180"/>
      <c r="AZ810" s="180"/>
      <c r="BA810" s="180"/>
      <c r="BB810" s="180"/>
      <c r="BC810" s="180"/>
      <c r="BD810" s="180"/>
      <c r="BE810" s="180"/>
      <c r="BF810" s="180"/>
      <c r="BG810" s="180"/>
      <c r="BH810" s="180"/>
      <c r="BI810" s="180"/>
      <c r="BJ810" s="180"/>
      <c r="BK810" s="180"/>
      <c r="BL810" s="180"/>
      <c r="BM810" s="180"/>
      <c r="BN810" s="180"/>
      <c r="BO810" s="180"/>
      <c r="BP810" s="180"/>
      <c r="BQ810" s="180"/>
      <c r="BR810" s="180"/>
      <c r="BS810" s="180"/>
      <c r="BT810" s="180"/>
    </row>
    <row r="811" spans="1:72" s="174" customFormat="1" ht="26.4">
      <c r="B811" s="47"/>
      <c r="C811" s="47"/>
      <c r="D811" s="438" t="s">
        <v>564</v>
      </c>
      <c r="E811" s="119" t="s">
        <v>72</v>
      </c>
      <c r="F811" s="384">
        <v>70</v>
      </c>
      <c r="G811" s="497"/>
      <c r="H811" s="480">
        <f>F811*G811</f>
        <v>0</v>
      </c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75"/>
      <c r="BB811" s="175"/>
      <c r="BC811" s="175"/>
      <c r="BD811" s="175"/>
      <c r="BE811" s="175"/>
      <c r="BF811" s="175"/>
      <c r="BG811" s="175"/>
      <c r="BH811" s="175"/>
      <c r="BI811" s="175"/>
      <c r="BJ811" s="175"/>
      <c r="BK811" s="175"/>
      <c r="BL811" s="175"/>
      <c r="BM811" s="175"/>
      <c r="BN811" s="175"/>
      <c r="BO811" s="175"/>
      <c r="BP811" s="175"/>
      <c r="BQ811" s="175"/>
      <c r="BR811" s="175"/>
      <c r="BS811" s="175"/>
      <c r="BT811" s="175"/>
    </row>
    <row r="812" spans="1:72" s="174" customFormat="1" ht="11.4">
      <c r="B812" s="47"/>
      <c r="C812" s="47"/>
      <c r="D812" s="379"/>
      <c r="E812" s="119"/>
      <c r="F812" s="384"/>
      <c r="G812" s="497"/>
      <c r="H812" s="419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  <c r="AW812" s="175"/>
      <c r="AX812" s="175"/>
      <c r="AY812" s="175"/>
      <c r="AZ812" s="175"/>
      <c r="BA812" s="175"/>
      <c r="BB812" s="175"/>
      <c r="BC812" s="175"/>
      <c r="BD812" s="175"/>
      <c r="BE812" s="175"/>
      <c r="BF812" s="175"/>
      <c r="BG812" s="175"/>
      <c r="BH812" s="175"/>
      <c r="BI812" s="175"/>
      <c r="BJ812" s="175"/>
      <c r="BK812" s="175"/>
      <c r="BL812" s="175"/>
      <c r="BM812" s="175"/>
      <c r="BN812" s="175"/>
      <c r="BO812" s="175"/>
      <c r="BP812" s="175"/>
      <c r="BQ812" s="175"/>
      <c r="BR812" s="175"/>
      <c r="BS812" s="175"/>
      <c r="BT812" s="175"/>
    </row>
    <row r="813" spans="1:72" s="174" customFormat="1" ht="26.4">
      <c r="A813" s="174">
        <v>1610</v>
      </c>
      <c r="B813" s="47"/>
      <c r="C813" s="47"/>
      <c r="D813" s="438" t="s">
        <v>565</v>
      </c>
      <c r="E813" s="119" t="s">
        <v>72</v>
      </c>
      <c r="F813" s="384">
        <v>126</v>
      </c>
      <c r="G813" s="497"/>
      <c r="H813" s="480">
        <f>F813*G813</f>
        <v>0</v>
      </c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  <c r="AW813" s="175"/>
      <c r="AX813" s="175"/>
      <c r="AY813" s="175"/>
      <c r="AZ813" s="175"/>
      <c r="BA813" s="175"/>
      <c r="BB813" s="175"/>
      <c r="BC813" s="175"/>
      <c r="BD813" s="175"/>
      <c r="BE813" s="175"/>
      <c r="BF813" s="175"/>
      <c r="BG813" s="175"/>
      <c r="BH813" s="175"/>
      <c r="BI813" s="175"/>
      <c r="BJ813" s="175"/>
      <c r="BK813" s="175"/>
      <c r="BL813" s="175"/>
      <c r="BM813" s="175"/>
      <c r="BN813" s="175"/>
      <c r="BO813" s="175"/>
      <c r="BP813" s="175"/>
      <c r="BQ813" s="175"/>
      <c r="BR813" s="175"/>
      <c r="BS813" s="175"/>
      <c r="BT813" s="175"/>
    </row>
    <row r="814" spans="1:72" s="174" customFormat="1" ht="12" customHeight="1">
      <c r="B814" s="47"/>
      <c r="C814" s="47"/>
      <c r="D814" s="379"/>
      <c r="E814" s="380"/>
      <c r="F814" s="384"/>
      <c r="G814" s="497"/>
      <c r="H814" s="419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  <c r="AW814" s="175"/>
      <c r="AX814" s="175"/>
      <c r="AY814" s="175"/>
      <c r="AZ814" s="175"/>
      <c r="BA814" s="175"/>
      <c r="BB814" s="175"/>
      <c r="BC814" s="175"/>
      <c r="BD814" s="175"/>
      <c r="BE814" s="175"/>
      <c r="BF814" s="175"/>
      <c r="BG814" s="175"/>
      <c r="BH814" s="175"/>
      <c r="BI814" s="175"/>
      <c r="BJ814" s="175"/>
      <c r="BK814" s="175"/>
      <c r="BL814" s="175"/>
      <c r="BM814" s="175"/>
      <c r="BN814" s="175"/>
      <c r="BO814" s="175"/>
      <c r="BP814" s="175"/>
      <c r="BQ814" s="175"/>
      <c r="BR814" s="175"/>
      <c r="BS814" s="175"/>
      <c r="BT814" s="175"/>
    </row>
    <row r="815" spans="1:72" s="174" customFormat="1" ht="11.4">
      <c r="A815" s="174">
        <v>1611</v>
      </c>
      <c r="B815" s="121" t="s">
        <v>302</v>
      </c>
      <c r="C815" s="47"/>
      <c r="D815" s="113" t="s">
        <v>566</v>
      </c>
      <c r="E815" s="380"/>
      <c r="F815" s="384"/>
      <c r="G815" s="497"/>
      <c r="H815" s="419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  <c r="AW815" s="175"/>
      <c r="AX815" s="175"/>
      <c r="AY815" s="175"/>
      <c r="AZ815" s="175"/>
      <c r="BA815" s="175"/>
      <c r="BB815" s="175"/>
      <c r="BC815" s="175"/>
      <c r="BD815" s="175"/>
      <c r="BE815" s="175"/>
      <c r="BF815" s="175"/>
      <c r="BG815" s="175"/>
      <c r="BH815" s="175"/>
      <c r="BI815" s="175"/>
      <c r="BJ815" s="175"/>
      <c r="BK815" s="175"/>
      <c r="BL815" s="175"/>
      <c r="BM815" s="175"/>
      <c r="BN815" s="175"/>
      <c r="BO815" s="175"/>
      <c r="BP815" s="175"/>
      <c r="BQ815" s="175"/>
      <c r="BR815" s="175"/>
      <c r="BS815" s="175"/>
      <c r="BT815" s="175"/>
    </row>
    <row r="816" spans="1:72" s="174" customFormat="1" ht="12" customHeight="1">
      <c r="B816" s="47"/>
      <c r="C816" s="47"/>
      <c r="D816" s="379"/>
      <c r="E816" s="380"/>
      <c r="F816" s="384"/>
      <c r="G816" s="497"/>
      <c r="H816" s="419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  <c r="AW816" s="175"/>
      <c r="AX816" s="175"/>
      <c r="AY816" s="175"/>
      <c r="AZ816" s="175"/>
      <c r="BA816" s="175"/>
      <c r="BB816" s="175"/>
      <c r="BC816" s="175"/>
      <c r="BD816" s="175"/>
      <c r="BE816" s="175"/>
      <c r="BF816" s="175"/>
      <c r="BG816" s="175"/>
      <c r="BH816" s="175"/>
      <c r="BI816" s="175"/>
      <c r="BJ816" s="175"/>
      <c r="BK816" s="175"/>
      <c r="BL816" s="175"/>
      <c r="BM816" s="175"/>
      <c r="BN816" s="175"/>
      <c r="BO816" s="175"/>
      <c r="BP816" s="175"/>
      <c r="BQ816" s="175"/>
      <c r="BR816" s="175"/>
      <c r="BS816" s="175"/>
      <c r="BT816" s="175"/>
    </row>
    <row r="817" spans="1:72" s="174" customFormat="1" ht="12" customHeight="1">
      <c r="A817" s="174">
        <v>1612</v>
      </c>
      <c r="B817" s="47"/>
      <c r="C817" s="47"/>
      <c r="D817" s="379" t="s">
        <v>567</v>
      </c>
      <c r="E817" s="269" t="s">
        <v>42</v>
      </c>
      <c r="F817" s="402">
        <v>697.01</v>
      </c>
      <c r="G817" s="497"/>
      <c r="H817" s="480">
        <f>F817*G817</f>
        <v>0</v>
      </c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  <c r="AW817" s="175"/>
      <c r="AX817" s="175"/>
      <c r="AY817" s="175"/>
      <c r="AZ817" s="175"/>
      <c r="BA817" s="175"/>
      <c r="BB817" s="175"/>
      <c r="BC817" s="175"/>
      <c r="BD817" s="175"/>
      <c r="BE817" s="175"/>
      <c r="BF817" s="175"/>
      <c r="BG817" s="175"/>
      <c r="BH817" s="175"/>
      <c r="BI817" s="175"/>
      <c r="BJ817" s="175"/>
      <c r="BK817" s="175"/>
      <c r="BL817" s="175"/>
      <c r="BM817" s="175"/>
      <c r="BN817" s="175"/>
      <c r="BO817" s="175"/>
      <c r="BP817" s="175"/>
      <c r="BQ817" s="175"/>
      <c r="BR817" s="175"/>
      <c r="BS817" s="175"/>
      <c r="BT817" s="175"/>
    </row>
    <row r="818" spans="1:72" s="174" customFormat="1" ht="11.4">
      <c r="B818" s="47"/>
      <c r="C818" s="47"/>
      <c r="D818" s="47"/>
      <c r="E818" s="47"/>
      <c r="F818" s="47"/>
      <c r="G818" s="52"/>
      <c r="H818" s="52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  <c r="AW818" s="175"/>
      <c r="AX818" s="175"/>
      <c r="AY818" s="175"/>
      <c r="AZ818" s="175"/>
      <c r="BA818" s="175"/>
      <c r="BB818" s="175"/>
      <c r="BC818" s="175"/>
      <c r="BD818" s="175"/>
      <c r="BE818" s="175"/>
      <c r="BF818" s="175"/>
      <c r="BG818" s="175"/>
      <c r="BH818" s="175"/>
      <c r="BI818" s="175"/>
      <c r="BJ818" s="175"/>
      <c r="BK818" s="175"/>
      <c r="BL818" s="175"/>
      <c r="BM818" s="175"/>
      <c r="BN818" s="175"/>
      <c r="BO818" s="175"/>
      <c r="BP818" s="175"/>
      <c r="BQ818" s="175"/>
      <c r="BR818" s="175"/>
      <c r="BS818" s="175"/>
      <c r="BT818" s="175"/>
    </row>
    <row r="819" spans="1:72" s="174" customFormat="1" ht="12" customHeight="1">
      <c r="A819" s="174">
        <v>1613</v>
      </c>
      <c r="B819" s="47"/>
      <c r="C819" s="47"/>
      <c r="D819" s="47"/>
      <c r="E819" s="47"/>
      <c r="F819" s="47"/>
      <c r="G819" s="52"/>
      <c r="H819" s="52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  <c r="AW819" s="175"/>
      <c r="AX819" s="175"/>
      <c r="AY819" s="175"/>
      <c r="AZ819" s="175"/>
      <c r="BA819" s="175"/>
      <c r="BB819" s="175"/>
      <c r="BC819" s="175"/>
      <c r="BD819" s="175"/>
      <c r="BE819" s="175"/>
      <c r="BF819" s="175"/>
      <c r="BG819" s="175"/>
      <c r="BH819" s="175"/>
      <c r="BI819" s="175"/>
      <c r="BJ819" s="175"/>
      <c r="BK819" s="175"/>
      <c r="BL819" s="175"/>
      <c r="BM819" s="175"/>
      <c r="BN819" s="175"/>
      <c r="BO819" s="175"/>
      <c r="BP819" s="175"/>
      <c r="BQ819" s="175"/>
      <c r="BR819" s="175"/>
      <c r="BS819" s="175"/>
      <c r="BT819" s="175"/>
    </row>
    <row r="820" spans="1:72" s="174" customFormat="1" ht="11.4">
      <c r="B820" s="47"/>
      <c r="C820" s="47"/>
      <c r="D820" s="47"/>
      <c r="E820" s="47"/>
      <c r="F820" s="47"/>
      <c r="G820" s="52"/>
      <c r="H820" s="52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  <c r="AW820" s="175"/>
      <c r="AX820" s="175"/>
      <c r="AY820" s="175"/>
      <c r="AZ820" s="175"/>
      <c r="BA820" s="175"/>
      <c r="BB820" s="175"/>
      <c r="BC820" s="175"/>
      <c r="BD820" s="175"/>
      <c r="BE820" s="175"/>
      <c r="BF820" s="175"/>
      <c r="BG820" s="175"/>
      <c r="BH820" s="175"/>
      <c r="BI820" s="175"/>
      <c r="BJ820" s="175"/>
      <c r="BK820" s="175"/>
      <c r="BL820" s="175"/>
      <c r="BM820" s="175"/>
      <c r="BN820" s="175"/>
      <c r="BO820" s="175"/>
      <c r="BP820" s="175"/>
      <c r="BQ820" s="175"/>
      <c r="BR820" s="175"/>
      <c r="BS820" s="175"/>
      <c r="BT820" s="175"/>
    </row>
    <row r="821" spans="1:72" s="174" customFormat="1" ht="12" customHeight="1">
      <c r="A821" s="174">
        <v>1590</v>
      </c>
      <c r="B821" s="47"/>
      <c r="C821" s="47"/>
      <c r="D821" s="47"/>
      <c r="E821" s="47"/>
      <c r="F821" s="47"/>
      <c r="G821" s="52"/>
      <c r="H821" s="52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  <c r="AW821" s="175"/>
      <c r="AX821" s="175"/>
      <c r="AY821" s="175"/>
      <c r="AZ821" s="175"/>
      <c r="BA821" s="175"/>
      <c r="BB821" s="175"/>
      <c r="BC821" s="175"/>
      <c r="BD821" s="175"/>
      <c r="BE821" s="175"/>
      <c r="BF821" s="175"/>
      <c r="BG821" s="175"/>
      <c r="BH821" s="175"/>
      <c r="BI821" s="175"/>
      <c r="BJ821" s="175"/>
      <c r="BK821" s="175"/>
      <c r="BL821" s="175"/>
      <c r="BM821" s="175"/>
      <c r="BN821" s="175"/>
      <c r="BO821" s="175"/>
      <c r="BP821" s="175"/>
      <c r="BQ821" s="175"/>
      <c r="BR821" s="175"/>
      <c r="BS821" s="175"/>
      <c r="BT821" s="175"/>
    </row>
    <row r="822" spans="1:72" s="174" customFormat="1" ht="12" customHeight="1">
      <c r="B822" s="47"/>
      <c r="C822" s="47"/>
      <c r="D822" s="47"/>
      <c r="E822" s="47"/>
      <c r="F822" s="47"/>
      <c r="G822" s="52"/>
      <c r="H822" s="52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  <c r="AW822" s="175"/>
      <c r="AX822" s="175"/>
      <c r="AY822" s="175"/>
      <c r="AZ822" s="175"/>
      <c r="BA822" s="175"/>
      <c r="BB822" s="175"/>
      <c r="BC822" s="175"/>
      <c r="BD822" s="175"/>
      <c r="BE822" s="175"/>
      <c r="BF822" s="175"/>
      <c r="BG822" s="175"/>
      <c r="BH822" s="175"/>
      <c r="BI822" s="175"/>
      <c r="BJ822" s="175"/>
      <c r="BK822" s="175"/>
      <c r="BL822" s="175"/>
      <c r="BM822" s="175"/>
      <c r="BN822" s="175"/>
      <c r="BO822" s="175"/>
      <c r="BP822" s="175"/>
      <c r="BQ822" s="175"/>
      <c r="BR822" s="175"/>
      <c r="BS822" s="175"/>
      <c r="BT822" s="175"/>
    </row>
    <row r="823" spans="1:72" s="174" customFormat="1" ht="11.4">
      <c r="A823" s="174">
        <v>1666</v>
      </c>
      <c r="B823" s="47"/>
      <c r="C823" s="47"/>
      <c r="D823" s="47"/>
      <c r="E823" s="47"/>
      <c r="F823" s="47"/>
      <c r="G823" s="52"/>
      <c r="H823" s="52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  <c r="AW823" s="175"/>
      <c r="AX823" s="175"/>
      <c r="AY823" s="175"/>
      <c r="AZ823" s="175"/>
      <c r="BA823" s="175"/>
      <c r="BB823" s="175"/>
      <c r="BC823" s="175"/>
      <c r="BD823" s="175"/>
      <c r="BE823" s="175"/>
      <c r="BF823" s="175"/>
      <c r="BG823" s="175"/>
      <c r="BH823" s="175"/>
      <c r="BI823" s="175"/>
      <c r="BJ823" s="175"/>
      <c r="BK823" s="175"/>
      <c r="BL823" s="175"/>
      <c r="BM823" s="175"/>
      <c r="BN823" s="175"/>
      <c r="BO823" s="175"/>
      <c r="BP823" s="175"/>
      <c r="BQ823" s="175"/>
      <c r="BR823" s="175"/>
      <c r="BS823" s="175"/>
      <c r="BT823" s="175"/>
    </row>
    <row r="824" spans="1:72" s="174" customFormat="1" ht="12" customHeight="1">
      <c r="B824" s="47"/>
      <c r="C824" s="47"/>
      <c r="D824" s="47"/>
      <c r="E824" s="47"/>
      <c r="F824" s="47"/>
      <c r="G824" s="52"/>
      <c r="H824" s="52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  <c r="AW824" s="175"/>
      <c r="AX824" s="175"/>
      <c r="AY824" s="175"/>
      <c r="AZ824" s="175"/>
      <c r="BA824" s="175"/>
      <c r="BB824" s="175"/>
      <c r="BC824" s="175"/>
      <c r="BD824" s="175"/>
      <c r="BE824" s="175"/>
      <c r="BF824" s="175"/>
      <c r="BG824" s="175"/>
      <c r="BH824" s="175"/>
      <c r="BI824" s="175"/>
      <c r="BJ824" s="175"/>
      <c r="BK824" s="175"/>
      <c r="BL824" s="175"/>
      <c r="BM824" s="175"/>
      <c r="BN824" s="175"/>
      <c r="BO824" s="175"/>
      <c r="BP824" s="175"/>
      <c r="BQ824" s="175"/>
      <c r="BR824" s="175"/>
      <c r="BS824" s="175"/>
      <c r="BT824" s="175"/>
    </row>
    <row r="825" spans="1:72" s="174" customFormat="1" ht="12" customHeight="1">
      <c r="B825" s="47"/>
      <c r="C825" s="47"/>
      <c r="D825" s="47"/>
      <c r="E825" s="47"/>
      <c r="F825" s="47"/>
      <c r="G825" s="52"/>
      <c r="H825" s="52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  <c r="AW825" s="175"/>
      <c r="AX825" s="175"/>
      <c r="AY825" s="175"/>
      <c r="AZ825" s="175"/>
      <c r="BA825" s="175"/>
      <c r="BB825" s="175"/>
      <c r="BC825" s="175"/>
      <c r="BD825" s="175"/>
      <c r="BE825" s="175"/>
      <c r="BF825" s="175"/>
      <c r="BG825" s="175"/>
      <c r="BH825" s="175"/>
      <c r="BI825" s="175"/>
      <c r="BJ825" s="175"/>
      <c r="BK825" s="175"/>
      <c r="BL825" s="175"/>
      <c r="BM825" s="175"/>
      <c r="BN825" s="175"/>
      <c r="BO825" s="175"/>
      <c r="BP825" s="175"/>
      <c r="BQ825" s="175"/>
      <c r="BR825" s="175"/>
      <c r="BS825" s="175"/>
      <c r="BT825" s="175"/>
    </row>
    <row r="826" spans="1:72" s="174" customFormat="1" ht="12" customHeight="1">
      <c r="B826" s="47"/>
      <c r="C826" s="47"/>
      <c r="D826" s="47"/>
      <c r="E826" s="47"/>
      <c r="F826" s="47"/>
      <c r="G826" s="52"/>
      <c r="H826" s="52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  <c r="AW826" s="175"/>
      <c r="AX826" s="175"/>
      <c r="AY826" s="175"/>
      <c r="AZ826" s="175"/>
      <c r="BA826" s="175"/>
      <c r="BB826" s="175"/>
      <c r="BC826" s="175"/>
      <c r="BD826" s="175"/>
      <c r="BE826" s="175"/>
      <c r="BF826" s="175"/>
      <c r="BG826" s="175"/>
      <c r="BH826" s="175"/>
      <c r="BI826" s="175"/>
      <c r="BJ826" s="175"/>
      <c r="BK826" s="175"/>
      <c r="BL826" s="175"/>
      <c r="BM826" s="175"/>
      <c r="BN826" s="175"/>
      <c r="BO826" s="175"/>
      <c r="BP826" s="175"/>
      <c r="BQ826" s="175"/>
      <c r="BR826" s="175"/>
      <c r="BS826" s="175"/>
      <c r="BT826" s="175"/>
    </row>
    <row r="827" spans="1:72" s="174" customFormat="1" ht="12" customHeight="1">
      <c r="B827" s="47"/>
      <c r="C827" s="47"/>
      <c r="D827" s="47"/>
      <c r="E827" s="47"/>
      <c r="F827" s="47"/>
      <c r="G827" s="52"/>
      <c r="H827" s="52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  <c r="AW827" s="175"/>
      <c r="AX827" s="175"/>
      <c r="AY827" s="175"/>
      <c r="AZ827" s="175"/>
      <c r="BA827" s="175"/>
      <c r="BB827" s="175"/>
      <c r="BC827" s="175"/>
      <c r="BD827" s="175"/>
      <c r="BE827" s="175"/>
      <c r="BF827" s="175"/>
      <c r="BG827" s="175"/>
      <c r="BH827" s="175"/>
      <c r="BI827" s="175"/>
      <c r="BJ827" s="175"/>
      <c r="BK827" s="175"/>
      <c r="BL827" s="175"/>
      <c r="BM827" s="175"/>
      <c r="BN827" s="175"/>
      <c r="BO827" s="175"/>
      <c r="BP827" s="175"/>
      <c r="BQ827" s="175"/>
      <c r="BR827" s="175"/>
      <c r="BS827" s="175"/>
      <c r="BT827" s="175"/>
    </row>
    <row r="828" spans="1:72" s="174" customFormat="1" ht="12" customHeight="1">
      <c r="B828" s="47"/>
      <c r="C828" s="47"/>
      <c r="D828" s="47"/>
      <c r="E828" s="47"/>
      <c r="F828" s="47"/>
      <c r="G828" s="52"/>
      <c r="H828" s="52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  <c r="AW828" s="175"/>
      <c r="AX828" s="175"/>
      <c r="AY828" s="175"/>
      <c r="AZ828" s="175"/>
      <c r="BA828" s="175"/>
      <c r="BB828" s="175"/>
      <c r="BC828" s="175"/>
      <c r="BD828" s="175"/>
      <c r="BE828" s="175"/>
      <c r="BF828" s="175"/>
      <c r="BG828" s="175"/>
      <c r="BH828" s="175"/>
      <c r="BI828" s="175"/>
      <c r="BJ828" s="175"/>
      <c r="BK828" s="175"/>
      <c r="BL828" s="175"/>
      <c r="BM828" s="175"/>
      <c r="BN828" s="175"/>
      <c r="BO828" s="175"/>
      <c r="BP828" s="175"/>
      <c r="BQ828" s="175"/>
      <c r="BR828" s="175"/>
      <c r="BS828" s="175"/>
      <c r="BT828" s="175"/>
    </row>
    <row r="829" spans="1:72" s="174" customFormat="1" ht="12" customHeight="1">
      <c r="B829" s="47"/>
      <c r="C829" s="47"/>
      <c r="D829" s="47"/>
      <c r="E829" s="47"/>
      <c r="F829" s="47"/>
      <c r="G829" s="52"/>
      <c r="H829" s="52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  <c r="AW829" s="175"/>
      <c r="AX829" s="175"/>
      <c r="AY829" s="175"/>
      <c r="AZ829" s="175"/>
      <c r="BA829" s="175"/>
      <c r="BB829" s="175"/>
      <c r="BC829" s="175"/>
      <c r="BD829" s="175"/>
      <c r="BE829" s="175"/>
      <c r="BF829" s="175"/>
      <c r="BG829" s="175"/>
      <c r="BH829" s="175"/>
      <c r="BI829" s="175"/>
      <c r="BJ829" s="175"/>
      <c r="BK829" s="175"/>
      <c r="BL829" s="175"/>
      <c r="BM829" s="175"/>
      <c r="BN829" s="175"/>
      <c r="BO829" s="175"/>
      <c r="BP829" s="175"/>
      <c r="BQ829" s="175"/>
      <c r="BR829" s="175"/>
      <c r="BS829" s="175"/>
      <c r="BT829" s="175"/>
    </row>
    <row r="830" spans="1:72" s="174" customFormat="1" ht="12" customHeight="1">
      <c r="B830" s="47"/>
      <c r="C830" s="47"/>
      <c r="D830" s="47"/>
      <c r="E830" s="47"/>
      <c r="F830" s="47"/>
      <c r="G830" s="52"/>
      <c r="H830" s="52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  <c r="AW830" s="175"/>
      <c r="AX830" s="175"/>
      <c r="AY830" s="175"/>
      <c r="AZ830" s="175"/>
      <c r="BA830" s="175"/>
      <c r="BB830" s="175"/>
      <c r="BC830" s="175"/>
      <c r="BD830" s="175"/>
      <c r="BE830" s="175"/>
      <c r="BF830" s="175"/>
      <c r="BG830" s="175"/>
      <c r="BH830" s="175"/>
      <c r="BI830" s="175"/>
      <c r="BJ830" s="175"/>
      <c r="BK830" s="175"/>
      <c r="BL830" s="175"/>
      <c r="BM830" s="175"/>
      <c r="BN830" s="175"/>
      <c r="BO830" s="175"/>
      <c r="BP830" s="175"/>
      <c r="BQ830" s="175"/>
      <c r="BR830" s="175"/>
      <c r="BS830" s="175"/>
      <c r="BT830" s="175"/>
    </row>
    <row r="831" spans="1:72" s="174" customFormat="1" ht="12" customHeight="1">
      <c r="B831" s="47"/>
      <c r="C831" s="47"/>
      <c r="D831" s="47"/>
      <c r="E831" s="47"/>
      <c r="F831" s="47"/>
      <c r="G831" s="52"/>
      <c r="H831" s="52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  <c r="AW831" s="175"/>
      <c r="AX831" s="175"/>
      <c r="AY831" s="175"/>
      <c r="AZ831" s="175"/>
      <c r="BA831" s="175"/>
      <c r="BB831" s="175"/>
      <c r="BC831" s="175"/>
      <c r="BD831" s="175"/>
      <c r="BE831" s="175"/>
      <c r="BF831" s="175"/>
      <c r="BG831" s="175"/>
      <c r="BH831" s="175"/>
      <c r="BI831" s="175"/>
      <c r="BJ831" s="175"/>
      <c r="BK831" s="175"/>
      <c r="BL831" s="175"/>
      <c r="BM831" s="175"/>
      <c r="BN831" s="175"/>
      <c r="BO831" s="175"/>
      <c r="BP831" s="175"/>
      <c r="BQ831" s="175"/>
      <c r="BR831" s="175"/>
      <c r="BS831" s="175"/>
      <c r="BT831" s="175"/>
    </row>
    <row r="832" spans="1:72" s="174" customFormat="1" ht="12" customHeight="1">
      <c r="B832" s="47"/>
      <c r="C832" s="47"/>
      <c r="D832" s="47"/>
      <c r="E832" s="47"/>
      <c r="F832" s="47"/>
      <c r="G832" s="52"/>
      <c r="H832" s="52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  <c r="AW832" s="175"/>
      <c r="AX832" s="175"/>
      <c r="AY832" s="175"/>
      <c r="AZ832" s="175"/>
      <c r="BA832" s="175"/>
      <c r="BB832" s="175"/>
      <c r="BC832" s="175"/>
      <c r="BD832" s="175"/>
      <c r="BE832" s="175"/>
      <c r="BF832" s="175"/>
      <c r="BG832" s="175"/>
      <c r="BH832" s="175"/>
      <c r="BI832" s="175"/>
      <c r="BJ832" s="175"/>
      <c r="BK832" s="175"/>
      <c r="BL832" s="175"/>
      <c r="BM832" s="175"/>
      <c r="BN832" s="175"/>
      <c r="BO832" s="175"/>
      <c r="BP832" s="175"/>
      <c r="BQ832" s="175"/>
      <c r="BR832" s="175"/>
      <c r="BS832" s="175"/>
      <c r="BT832" s="175"/>
    </row>
    <row r="833" spans="2:72" s="174" customFormat="1" ht="12" customHeight="1">
      <c r="B833" s="47"/>
      <c r="C833" s="47"/>
      <c r="D833" s="47"/>
      <c r="E833" s="47"/>
      <c r="F833" s="47"/>
      <c r="G833" s="52"/>
      <c r="H833" s="52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  <c r="AW833" s="175"/>
      <c r="AX833" s="175"/>
      <c r="AY833" s="175"/>
      <c r="AZ833" s="175"/>
      <c r="BA833" s="175"/>
      <c r="BB833" s="175"/>
      <c r="BC833" s="175"/>
      <c r="BD833" s="175"/>
      <c r="BE833" s="175"/>
      <c r="BF833" s="175"/>
      <c r="BG833" s="175"/>
      <c r="BH833" s="175"/>
      <c r="BI833" s="175"/>
      <c r="BJ833" s="175"/>
      <c r="BK833" s="175"/>
      <c r="BL833" s="175"/>
      <c r="BM833" s="175"/>
      <c r="BN833" s="175"/>
      <c r="BO833" s="175"/>
      <c r="BP833" s="175"/>
      <c r="BQ833" s="175"/>
      <c r="BR833" s="175"/>
      <c r="BS833" s="175"/>
      <c r="BT833" s="175"/>
    </row>
    <row r="834" spans="2:72" s="174" customFormat="1" ht="12" customHeight="1">
      <c r="B834" s="47"/>
      <c r="C834" s="47"/>
      <c r="D834" s="47"/>
      <c r="E834" s="47"/>
      <c r="F834" s="47"/>
      <c r="G834" s="52"/>
      <c r="H834" s="52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  <c r="AW834" s="175"/>
      <c r="AX834" s="175"/>
      <c r="AY834" s="175"/>
      <c r="AZ834" s="175"/>
      <c r="BA834" s="175"/>
      <c r="BB834" s="175"/>
      <c r="BC834" s="175"/>
      <c r="BD834" s="175"/>
      <c r="BE834" s="175"/>
      <c r="BF834" s="175"/>
      <c r="BG834" s="175"/>
      <c r="BH834" s="175"/>
      <c r="BI834" s="175"/>
      <c r="BJ834" s="175"/>
      <c r="BK834" s="175"/>
      <c r="BL834" s="175"/>
      <c r="BM834" s="175"/>
      <c r="BN834" s="175"/>
      <c r="BO834" s="175"/>
      <c r="BP834" s="175"/>
      <c r="BQ834" s="175"/>
      <c r="BR834" s="175"/>
      <c r="BS834" s="175"/>
      <c r="BT834" s="175"/>
    </row>
    <row r="835" spans="2:72" s="174" customFormat="1" ht="12" customHeight="1">
      <c r="B835" s="47"/>
      <c r="C835" s="47"/>
      <c r="D835" s="47"/>
      <c r="E835" s="47"/>
      <c r="F835" s="47"/>
      <c r="G835" s="52"/>
      <c r="H835" s="52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  <c r="AW835" s="175"/>
      <c r="AX835" s="175"/>
      <c r="AY835" s="175"/>
      <c r="AZ835" s="175"/>
      <c r="BA835" s="175"/>
      <c r="BB835" s="175"/>
      <c r="BC835" s="175"/>
      <c r="BD835" s="175"/>
      <c r="BE835" s="175"/>
      <c r="BF835" s="175"/>
      <c r="BG835" s="175"/>
      <c r="BH835" s="175"/>
      <c r="BI835" s="175"/>
      <c r="BJ835" s="175"/>
      <c r="BK835" s="175"/>
      <c r="BL835" s="175"/>
      <c r="BM835" s="175"/>
      <c r="BN835" s="175"/>
      <c r="BO835" s="175"/>
      <c r="BP835" s="175"/>
      <c r="BQ835" s="175"/>
      <c r="BR835" s="175"/>
      <c r="BS835" s="175"/>
      <c r="BT835" s="175"/>
    </row>
    <row r="836" spans="2:72" s="174" customFormat="1" ht="12" customHeight="1">
      <c r="B836" s="47"/>
      <c r="C836" s="47"/>
      <c r="D836" s="47"/>
      <c r="E836" s="47"/>
      <c r="F836" s="47"/>
      <c r="G836" s="52"/>
      <c r="H836" s="52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  <c r="AW836" s="175"/>
      <c r="AX836" s="175"/>
      <c r="AY836" s="175"/>
      <c r="AZ836" s="175"/>
      <c r="BA836" s="175"/>
      <c r="BB836" s="175"/>
      <c r="BC836" s="175"/>
      <c r="BD836" s="175"/>
      <c r="BE836" s="175"/>
      <c r="BF836" s="175"/>
      <c r="BG836" s="175"/>
      <c r="BH836" s="175"/>
      <c r="BI836" s="175"/>
      <c r="BJ836" s="175"/>
      <c r="BK836" s="175"/>
      <c r="BL836" s="175"/>
      <c r="BM836" s="175"/>
      <c r="BN836" s="175"/>
      <c r="BO836" s="175"/>
      <c r="BP836" s="175"/>
      <c r="BQ836" s="175"/>
      <c r="BR836" s="175"/>
      <c r="BS836" s="175"/>
      <c r="BT836" s="175"/>
    </row>
    <row r="837" spans="2:72" s="174" customFormat="1" ht="12" customHeight="1">
      <c r="B837" s="47"/>
      <c r="C837" s="47"/>
      <c r="D837" s="47"/>
      <c r="E837" s="47"/>
      <c r="F837" s="47"/>
      <c r="G837" s="52"/>
      <c r="H837" s="52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  <c r="AW837" s="175"/>
      <c r="AX837" s="175"/>
      <c r="AY837" s="175"/>
      <c r="AZ837" s="175"/>
      <c r="BA837" s="175"/>
      <c r="BB837" s="175"/>
      <c r="BC837" s="175"/>
      <c r="BD837" s="175"/>
      <c r="BE837" s="175"/>
      <c r="BF837" s="175"/>
      <c r="BG837" s="175"/>
      <c r="BH837" s="175"/>
      <c r="BI837" s="175"/>
      <c r="BJ837" s="175"/>
      <c r="BK837" s="175"/>
      <c r="BL837" s="175"/>
      <c r="BM837" s="175"/>
      <c r="BN837" s="175"/>
      <c r="BO837" s="175"/>
      <c r="BP837" s="175"/>
      <c r="BQ837" s="175"/>
      <c r="BR837" s="175"/>
      <c r="BS837" s="175"/>
      <c r="BT837" s="175"/>
    </row>
    <row r="838" spans="2:72" s="174" customFormat="1" ht="12" customHeight="1">
      <c r="B838" s="47"/>
      <c r="C838" s="47"/>
      <c r="D838" s="47"/>
      <c r="E838" s="47"/>
      <c r="F838" s="47"/>
      <c r="G838" s="52"/>
      <c r="H838" s="52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  <c r="AW838" s="175"/>
      <c r="AX838" s="175"/>
      <c r="AY838" s="175"/>
      <c r="AZ838" s="175"/>
      <c r="BA838" s="175"/>
      <c r="BB838" s="175"/>
      <c r="BC838" s="175"/>
      <c r="BD838" s="175"/>
      <c r="BE838" s="175"/>
      <c r="BF838" s="175"/>
      <c r="BG838" s="175"/>
      <c r="BH838" s="175"/>
      <c r="BI838" s="175"/>
      <c r="BJ838" s="175"/>
      <c r="BK838" s="175"/>
      <c r="BL838" s="175"/>
      <c r="BM838" s="175"/>
      <c r="BN838" s="175"/>
      <c r="BO838" s="175"/>
      <c r="BP838" s="175"/>
      <c r="BQ838" s="175"/>
      <c r="BR838" s="175"/>
      <c r="BS838" s="175"/>
      <c r="BT838" s="175"/>
    </row>
    <row r="839" spans="2:72" s="174" customFormat="1" ht="12" customHeight="1">
      <c r="B839" s="47"/>
      <c r="C839" s="47"/>
      <c r="D839" s="47"/>
      <c r="E839" s="47"/>
      <c r="F839" s="47"/>
      <c r="G839" s="52"/>
      <c r="H839" s="52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  <c r="AW839" s="175"/>
      <c r="AX839" s="175"/>
      <c r="AY839" s="175"/>
      <c r="AZ839" s="175"/>
      <c r="BA839" s="175"/>
      <c r="BB839" s="175"/>
      <c r="BC839" s="175"/>
      <c r="BD839" s="175"/>
      <c r="BE839" s="175"/>
      <c r="BF839" s="175"/>
      <c r="BG839" s="175"/>
      <c r="BH839" s="175"/>
      <c r="BI839" s="175"/>
      <c r="BJ839" s="175"/>
      <c r="BK839" s="175"/>
      <c r="BL839" s="175"/>
      <c r="BM839" s="175"/>
      <c r="BN839" s="175"/>
      <c r="BO839" s="175"/>
      <c r="BP839" s="175"/>
      <c r="BQ839" s="175"/>
      <c r="BR839" s="175"/>
      <c r="BS839" s="175"/>
      <c r="BT839" s="175"/>
    </row>
    <row r="840" spans="2:72" s="174" customFormat="1" ht="12" customHeight="1">
      <c r="B840" s="47"/>
      <c r="C840" s="47"/>
      <c r="D840" s="47"/>
      <c r="E840" s="47"/>
      <c r="F840" s="47"/>
      <c r="G840" s="52"/>
      <c r="H840" s="52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  <c r="AW840" s="175"/>
      <c r="AX840" s="175"/>
      <c r="AY840" s="175"/>
      <c r="AZ840" s="175"/>
      <c r="BA840" s="175"/>
      <c r="BB840" s="175"/>
      <c r="BC840" s="175"/>
      <c r="BD840" s="175"/>
      <c r="BE840" s="175"/>
      <c r="BF840" s="175"/>
      <c r="BG840" s="175"/>
      <c r="BH840" s="175"/>
      <c r="BI840" s="175"/>
      <c r="BJ840" s="175"/>
      <c r="BK840" s="175"/>
      <c r="BL840" s="175"/>
      <c r="BM840" s="175"/>
      <c r="BN840" s="175"/>
      <c r="BO840" s="175"/>
      <c r="BP840" s="175"/>
      <c r="BQ840" s="175"/>
      <c r="BR840" s="175"/>
      <c r="BS840" s="175"/>
      <c r="BT840" s="175"/>
    </row>
    <row r="841" spans="2:72" s="174" customFormat="1" ht="12" customHeight="1">
      <c r="B841" s="47"/>
      <c r="C841" s="47"/>
      <c r="D841" s="47"/>
      <c r="E841" s="47"/>
      <c r="F841" s="47"/>
      <c r="G841" s="52"/>
      <c r="H841" s="52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  <c r="AW841" s="175"/>
      <c r="AX841" s="175"/>
      <c r="AY841" s="175"/>
      <c r="AZ841" s="175"/>
      <c r="BA841" s="175"/>
      <c r="BB841" s="175"/>
      <c r="BC841" s="175"/>
      <c r="BD841" s="175"/>
      <c r="BE841" s="175"/>
      <c r="BF841" s="175"/>
      <c r="BG841" s="175"/>
      <c r="BH841" s="175"/>
      <c r="BI841" s="175"/>
      <c r="BJ841" s="175"/>
      <c r="BK841" s="175"/>
      <c r="BL841" s="175"/>
      <c r="BM841" s="175"/>
      <c r="BN841" s="175"/>
      <c r="BO841" s="175"/>
      <c r="BP841" s="175"/>
      <c r="BQ841" s="175"/>
      <c r="BR841" s="175"/>
      <c r="BS841" s="175"/>
      <c r="BT841" s="175"/>
    </row>
    <row r="842" spans="2:72" s="174" customFormat="1" ht="12" customHeight="1">
      <c r="B842" s="47"/>
      <c r="C842" s="47"/>
      <c r="D842" s="47"/>
      <c r="E842" s="47"/>
      <c r="F842" s="47"/>
      <c r="G842" s="52"/>
      <c r="H842" s="52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  <c r="AW842" s="175"/>
      <c r="AX842" s="175"/>
      <c r="AY842" s="175"/>
      <c r="AZ842" s="175"/>
      <c r="BA842" s="175"/>
      <c r="BB842" s="175"/>
      <c r="BC842" s="175"/>
      <c r="BD842" s="175"/>
      <c r="BE842" s="175"/>
      <c r="BF842" s="175"/>
      <c r="BG842" s="175"/>
      <c r="BH842" s="175"/>
      <c r="BI842" s="175"/>
      <c r="BJ842" s="175"/>
      <c r="BK842" s="175"/>
      <c r="BL842" s="175"/>
      <c r="BM842" s="175"/>
      <c r="BN842" s="175"/>
      <c r="BO842" s="175"/>
      <c r="BP842" s="175"/>
      <c r="BQ842" s="175"/>
      <c r="BR842" s="175"/>
      <c r="BS842" s="175"/>
      <c r="BT842" s="175"/>
    </row>
    <row r="843" spans="2:72" s="174" customFormat="1" ht="12" customHeight="1">
      <c r="B843" s="47"/>
      <c r="C843" s="47"/>
      <c r="D843" s="47"/>
      <c r="E843" s="47"/>
      <c r="F843" s="47"/>
      <c r="G843" s="52"/>
      <c r="H843" s="52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  <c r="AW843" s="175"/>
      <c r="AX843" s="175"/>
      <c r="AY843" s="175"/>
      <c r="AZ843" s="175"/>
      <c r="BA843" s="175"/>
      <c r="BB843" s="175"/>
      <c r="BC843" s="175"/>
      <c r="BD843" s="175"/>
      <c r="BE843" s="175"/>
      <c r="BF843" s="175"/>
      <c r="BG843" s="175"/>
      <c r="BH843" s="175"/>
      <c r="BI843" s="175"/>
      <c r="BJ843" s="175"/>
      <c r="BK843" s="175"/>
      <c r="BL843" s="175"/>
      <c r="BM843" s="175"/>
      <c r="BN843" s="175"/>
      <c r="BO843" s="175"/>
      <c r="BP843" s="175"/>
      <c r="BQ843" s="175"/>
      <c r="BR843" s="175"/>
      <c r="BS843" s="175"/>
      <c r="BT843" s="175"/>
    </row>
    <row r="844" spans="2:72" s="174" customFormat="1" ht="12" customHeight="1">
      <c r="B844" s="47"/>
      <c r="C844" s="47"/>
      <c r="D844" s="47"/>
      <c r="E844" s="47"/>
      <c r="F844" s="47"/>
      <c r="G844" s="52"/>
      <c r="H844" s="52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  <c r="AW844" s="175"/>
      <c r="AX844" s="175"/>
      <c r="AY844" s="175"/>
      <c r="AZ844" s="175"/>
      <c r="BA844" s="175"/>
      <c r="BB844" s="175"/>
      <c r="BC844" s="175"/>
      <c r="BD844" s="175"/>
      <c r="BE844" s="175"/>
      <c r="BF844" s="175"/>
      <c r="BG844" s="175"/>
      <c r="BH844" s="175"/>
      <c r="BI844" s="175"/>
      <c r="BJ844" s="175"/>
      <c r="BK844" s="175"/>
      <c r="BL844" s="175"/>
      <c r="BM844" s="175"/>
      <c r="BN844" s="175"/>
      <c r="BO844" s="175"/>
      <c r="BP844" s="175"/>
      <c r="BQ844" s="175"/>
      <c r="BR844" s="175"/>
      <c r="BS844" s="175"/>
      <c r="BT844" s="175"/>
    </row>
    <row r="845" spans="2:72" s="174" customFormat="1" ht="12" customHeight="1">
      <c r="B845" s="47"/>
      <c r="C845" s="47"/>
      <c r="D845" s="47"/>
      <c r="E845" s="47"/>
      <c r="F845" s="47"/>
      <c r="G845" s="52"/>
      <c r="H845" s="52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5"/>
      <c r="AT845" s="175"/>
      <c r="AU845" s="175"/>
      <c r="AV845" s="175"/>
      <c r="AW845" s="175"/>
      <c r="AX845" s="175"/>
      <c r="AY845" s="175"/>
      <c r="AZ845" s="175"/>
      <c r="BA845" s="175"/>
      <c r="BB845" s="175"/>
      <c r="BC845" s="175"/>
      <c r="BD845" s="175"/>
      <c r="BE845" s="175"/>
      <c r="BF845" s="175"/>
      <c r="BG845" s="175"/>
      <c r="BH845" s="175"/>
      <c r="BI845" s="175"/>
      <c r="BJ845" s="175"/>
      <c r="BK845" s="175"/>
      <c r="BL845" s="175"/>
      <c r="BM845" s="175"/>
      <c r="BN845" s="175"/>
      <c r="BO845" s="175"/>
      <c r="BP845" s="175"/>
      <c r="BQ845" s="175"/>
      <c r="BR845" s="175"/>
      <c r="BS845" s="175"/>
      <c r="BT845" s="175"/>
    </row>
    <row r="846" spans="2:72" s="174" customFormat="1" ht="12" customHeight="1">
      <c r="B846" s="47"/>
      <c r="C846" s="47"/>
      <c r="D846" s="47"/>
      <c r="E846" s="47"/>
      <c r="F846" s="47"/>
      <c r="G846" s="52"/>
      <c r="H846" s="52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  <c r="AW846" s="175"/>
      <c r="AX846" s="175"/>
      <c r="AY846" s="175"/>
      <c r="AZ846" s="175"/>
      <c r="BA846" s="175"/>
      <c r="BB846" s="175"/>
      <c r="BC846" s="175"/>
      <c r="BD846" s="175"/>
      <c r="BE846" s="175"/>
      <c r="BF846" s="175"/>
      <c r="BG846" s="175"/>
      <c r="BH846" s="175"/>
      <c r="BI846" s="175"/>
      <c r="BJ846" s="175"/>
      <c r="BK846" s="175"/>
      <c r="BL846" s="175"/>
      <c r="BM846" s="175"/>
      <c r="BN846" s="175"/>
      <c r="BO846" s="175"/>
      <c r="BP846" s="175"/>
      <c r="BQ846" s="175"/>
      <c r="BR846" s="175"/>
      <c r="BS846" s="175"/>
      <c r="BT846" s="175"/>
    </row>
    <row r="847" spans="2:72" s="174" customFormat="1" ht="12" customHeight="1">
      <c r="B847" s="47"/>
      <c r="C847" s="47"/>
      <c r="D847" s="47"/>
      <c r="E847" s="47"/>
      <c r="F847" s="47"/>
      <c r="G847" s="52"/>
      <c r="H847" s="52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  <c r="AW847" s="175"/>
      <c r="AX847" s="175"/>
      <c r="AY847" s="175"/>
      <c r="AZ847" s="175"/>
      <c r="BA847" s="175"/>
      <c r="BB847" s="175"/>
      <c r="BC847" s="175"/>
      <c r="BD847" s="175"/>
      <c r="BE847" s="175"/>
      <c r="BF847" s="175"/>
      <c r="BG847" s="175"/>
      <c r="BH847" s="175"/>
      <c r="BI847" s="175"/>
      <c r="BJ847" s="175"/>
      <c r="BK847" s="175"/>
      <c r="BL847" s="175"/>
      <c r="BM847" s="175"/>
      <c r="BN847" s="175"/>
      <c r="BO847" s="175"/>
      <c r="BP847" s="175"/>
      <c r="BQ847" s="175"/>
      <c r="BR847" s="175"/>
      <c r="BS847" s="175"/>
      <c r="BT847" s="175"/>
    </row>
    <row r="848" spans="2:72" s="174" customFormat="1" ht="12" customHeight="1">
      <c r="B848" s="47"/>
      <c r="C848" s="47"/>
      <c r="D848" s="47"/>
      <c r="E848" s="47"/>
      <c r="F848" s="47"/>
      <c r="G848" s="52"/>
      <c r="H848" s="52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  <c r="AW848" s="175"/>
      <c r="AX848" s="175"/>
      <c r="AY848" s="175"/>
      <c r="AZ848" s="175"/>
      <c r="BA848" s="175"/>
      <c r="BB848" s="175"/>
      <c r="BC848" s="175"/>
      <c r="BD848" s="175"/>
      <c r="BE848" s="175"/>
      <c r="BF848" s="175"/>
      <c r="BG848" s="175"/>
      <c r="BH848" s="175"/>
      <c r="BI848" s="175"/>
      <c r="BJ848" s="175"/>
      <c r="BK848" s="175"/>
      <c r="BL848" s="175"/>
      <c r="BM848" s="175"/>
      <c r="BN848" s="175"/>
      <c r="BO848" s="175"/>
      <c r="BP848" s="175"/>
      <c r="BQ848" s="175"/>
      <c r="BR848" s="175"/>
      <c r="BS848" s="175"/>
      <c r="BT848" s="175"/>
    </row>
    <row r="849" spans="2:72" s="174" customFormat="1" ht="12" customHeight="1">
      <c r="B849" s="47"/>
      <c r="C849" s="47"/>
      <c r="D849" s="47"/>
      <c r="E849" s="47"/>
      <c r="F849" s="47"/>
      <c r="G849" s="52"/>
      <c r="H849" s="52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  <c r="AZ849" s="175"/>
      <c r="BA849" s="175"/>
      <c r="BB849" s="175"/>
      <c r="BC849" s="175"/>
      <c r="BD849" s="175"/>
      <c r="BE849" s="175"/>
      <c r="BF849" s="175"/>
      <c r="BG849" s="175"/>
      <c r="BH849" s="175"/>
      <c r="BI849" s="175"/>
      <c r="BJ849" s="175"/>
      <c r="BK849" s="175"/>
      <c r="BL849" s="175"/>
      <c r="BM849" s="175"/>
      <c r="BN849" s="175"/>
      <c r="BO849" s="175"/>
      <c r="BP849" s="175"/>
      <c r="BQ849" s="175"/>
      <c r="BR849" s="175"/>
      <c r="BS849" s="175"/>
      <c r="BT849" s="175"/>
    </row>
    <row r="850" spans="2:72" s="174" customFormat="1" ht="12" customHeight="1">
      <c r="B850" s="47"/>
      <c r="C850" s="47"/>
      <c r="D850" s="47"/>
      <c r="E850" s="47"/>
      <c r="F850" s="47"/>
      <c r="G850" s="52"/>
      <c r="H850" s="52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  <c r="AZ850" s="175"/>
      <c r="BA850" s="175"/>
      <c r="BB850" s="175"/>
      <c r="BC850" s="175"/>
      <c r="BD850" s="175"/>
      <c r="BE850" s="175"/>
      <c r="BF850" s="175"/>
      <c r="BG850" s="175"/>
      <c r="BH850" s="175"/>
      <c r="BI850" s="175"/>
      <c r="BJ850" s="175"/>
      <c r="BK850" s="175"/>
      <c r="BL850" s="175"/>
      <c r="BM850" s="175"/>
      <c r="BN850" s="175"/>
      <c r="BO850" s="175"/>
      <c r="BP850" s="175"/>
      <c r="BQ850" s="175"/>
      <c r="BR850" s="175"/>
      <c r="BS850" s="175"/>
      <c r="BT850" s="175"/>
    </row>
    <row r="851" spans="2:72" s="174" customFormat="1" ht="12" customHeight="1">
      <c r="B851" s="47"/>
      <c r="C851" s="47"/>
      <c r="D851" s="47"/>
      <c r="E851" s="47"/>
      <c r="F851" s="47"/>
      <c r="G851" s="52"/>
      <c r="H851" s="52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  <c r="AZ851" s="175"/>
      <c r="BA851" s="175"/>
      <c r="BB851" s="175"/>
      <c r="BC851" s="175"/>
      <c r="BD851" s="175"/>
      <c r="BE851" s="175"/>
      <c r="BF851" s="175"/>
      <c r="BG851" s="175"/>
      <c r="BH851" s="175"/>
      <c r="BI851" s="175"/>
      <c r="BJ851" s="175"/>
      <c r="BK851" s="175"/>
      <c r="BL851" s="175"/>
      <c r="BM851" s="175"/>
      <c r="BN851" s="175"/>
      <c r="BO851" s="175"/>
      <c r="BP851" s="175"/>
      <c r="BQ851" s="175"/>
      <c r="BR851" s="175"/>
      <c r="BS851" s="175"/>
      <c r="BT851" s="175"/>
    </row>
    <row r="852" spans="2:72" s="174" customFormat="1" ht="12" customHeight="1">
      <c r="B852" s="47"/>
      <c r="C852" s="47"/>
      <c r="D852" s="47"/>
      <c r="E852" s="47"/>
      <c r="F852" s="47"/>
      <c r="G852" s="52"/>
      <c r="H852" s="52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  <c r="AZ852" s="175"/>
      <c r="BA852" s="175"/>
      <c r="BB852" s="175"/>
      <c r="BC852" s="175"/>
      <c r="BD852" s="175"/>
      <c r="BE852" s="175"/>
      <c r="BF852" s="175"/>
      <c r="BG852" s="175"/>
      <c r="BH852" s="175"/>
      <c r="BI852" s="175"/>
      <c r="BJ852" s="175"/>
      <c r="BK852" s="175"/>
      <c r="BL852" s="175"/>
      <c r="BM852" s="175"/>
      <c r="BN852" s="175"/>
      <c r="BO852" s="175"/>
      <c r="BP852" s="175"/>
      <c r="BQ852" s="175"/>
      <c r="BR852" s="175"/>
      <c r="BS852" s="175"/>
      <c r="BT852" s="175"/>
    </row>
    <row r="853" spans="2:72" s="174" customFormat="1" ht="12" customHeight="1">
      <c r="B853" s="47"/>
      <c r="C853" s="47"/>
      <c r="D853" s="47"/>
      <c r="E853" s="47"/>
      <c r="F853" s="47"/>
      <c r="G853" s="52"/>
      <c r="H853" s="52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  <c r="BC853" s="175"/>
      <c r="BD853" s="175"/>
      <c r="BE853" s="175"/>
      <c r="BF853" s="175"/>
      <c r="BG853" s="175"/>
      <c r="BH853" s="175"/>
      <c r="BI853" s="175"/>
      <c r="BJ853" s="175"/>
      <c r="BK853" s="175"/>
      <c r="BL853" s="175"/>
      <c r="BM853" s="175"/>
      <c r="BN853" s="175"/>
      <c r="BO853" s="175"/>
      <c r="BP853" s="175"/>
      <c r="BQ853" s="175"/>
      <c r="BR853" s="175"/>
      <c r="BS853" s="175"/>
      <c r="BT853" s="175"/>
    </row>
    <row r="854" spans="2:72" s="174" customFormat="1" ht="12" customHeight="1">
      <c r="B854" s="47"/>
      <c r="C854" s="47"/>
      <c r="D854" s="47"/>
      <c r="E854" s="47"/>
      <c r="F854" s="47"/>
      <c r="G854" s="52"/>
      <c r="H854" s="52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  <c r="BC854" s="175"/>
      <c r="BD854" s="175"/>
      <c r="BE854" s="175"/>
      <c r="BF854" s="175"/>
      <c r="BG854" s="175"/>
      <c r="BH854" s="175"/>
      <c r="BI854" s="175"/>
      <c r="BJ854" s="175"/>
      <c r="BK854" s="175"/>
      <c r="BL854" s="175"/>
      <c r="BM854" s="175"/>
      <c r="BN854" s="175"/>
      <c r="BO854" s="175"/>
      <c r="BP854" s="175"/>
      <c r="BQ854" s="175"/>
      <c r="BR854" s="175"/>
      <c r="BS854" s="175"/>
      <c r="BT854" s="175"/>
    </row>
    <row r="855" spans="2:72" s="174" customFormat="1" ht="12" customHeight="1">
      <c r="B855" s="137"/>
      <c r="C855" s="137"/>
      <c r="D855" s="137"/>
      <c r="E855" s="137"/>
      <c r="F855" s="137"/>
      <c r="G855" s="76"/>
      <c r="H855" s="76"/>
      <c r="I855" s="178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  <c r="AW855" s="175"/>
      <c r="AX855" s="175"/>
      <c r="AY855" s="175"/>
      <c r="AZ855" s="175"/>
      <c r="BA855" s="175"/>
      <c r="BB855" s="175"/>
      <c r="BC855" s="175"/>
      <c r="BD855" s="175"/>
      <c r="BE855" s="175"/>
      <c r="BF855" s="175"/>
      <c r="BG855" s="175"/>
      <c r="BH855" s="175"/>
      <c r="BI855" s="175"/>
      <c r="BJ855" s="175"/>
      <c r="BK855" s="175"/>
      <c r="BL855" s="175"/>
      <c r="BM855" s="175"/>
      <c r="BN855" s="175"/>
      <c r="BO855" s="175"/>
      <c r="BP855" s="175"/>
      <c r="BQ855" s="175"/>
      <c r="BR855" s="175"/>
      <c r="BS855" s="175"/>
      <c r="BT855" s="175"/>
    </row>
    <row r="856" spans="2:72" s="174" customFormat="1" ht="12" customHeight="1">
      <c r="B856" s="138" t="s">
        <v>163</v>
      </c>
      <c r="C856" s="172"/>
      <c r="D856" s="173"/>
      <c r="E856" s="156"/>
      <c r="F856" s="142"/>
      <c r="G856" s="14"/>
      <c r="H856" s="7">
        <f>SUM(H793:H855)</f>
        <v>0</v>
      </c>
      <c r="I856" s="180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  <c r="AW856" s="175"/>
      <c r="AX856" s="175"/>
      <c r="AY856" s="175"/>
      <c r="AZ856" s="175"/>
      <c r="BA856" s="175"/>
      <c r="BB856" s="175"/>
      <c r="BC856" s="175"/>
      <c r="BD856" s="175"/>
      <c r="BE856" s="175"/>
      <c r="BF856" s="175"/>
      <c r="BG856" s="175"/>
      <c r="BH856" s="175"/>
      <c r="BI856" s="175"/>
      <c r="BJ856" s="175"/>
      <c r="BK856" s="175"/>
      <c r="BL856" s="175"/>
      <c r="BM856" s="175"/>
      <c r="BN856" s="175"/>
      <c r="BO856" s="175"/>
      <c r="BP856" s="175"/>
      <c r="BQ856" s="175"/>
      <c r="BR856" s="175"/>
      <c r="BS856" s="175"/>
      <c r="BT856" s="175"/>
    </row>
    <row r="857" spans="2:72" s="174" customFormat="1" ht="12" customHeight="1">
      <c r="B857" s="2"/>
      <c r="C857" s="2"/>
      <c r="D857" s="144">
        <v>414</v>
      </c>
      <c r="E857" s="147"/>
      <c r="F857" s="146"/>
      <c r="G857" s="147"/>
      <c r="H857" s="2"/>
      <c r="I857" s="180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  <c r="AW857" s="175"/>
      <c r="AX857" s="175"/>
      <c r="AY857" s="175"/>
      <c r="AZ857" s="175"/>
      <c r="BA857" s="175"/>
      <c r="BB857" s="175"/>
      <c r="BC857" s="175"/>
      <c r="BD857" s="175"/>
      <c r="BE857" s="175"/>
      <c r="BF857" s="175"/>
      <c r="BG857" s="175"/>
      <c r="BH857" s="175"/>
      <c r="BI857" s="175"/>
      <c r="BJ857" s="175"/>
      <c r="BK857" s="175"/>
      <c r="BL857" s="175"/>
      <c r="BM857" s="175"/>
      <c r="BN857" s="175"/>
      <c r="BO857" s="175"/>
      <c r="BP857" s="175"/>
      <c r="BQ857" s="175"/>
      <c r="BR857" s="175"/>
      <c r="BS857" s="175"/>
      <c r="BT857" s="175"/>
    </row>
    <row r="858" spans="2:72" s="174" customFormat="1" ht="12" customHeight="1">
      <c r="B858" s="148" t="s">
        <v>165</v>
      </c>
      <c r="C858" s="1"/>
      <c r="D858" s="1"/>
      <c r="E858" s="151"/>
      <c r="F858" s="150"/>
      <c r="G858" s="151"/>
      <c r="H858" s="1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  <c r="AW858" s="175"/>
      <c r="AX858" s="175"/>
      <c r="AY858" s="175"/>
      <c r="AZ858" s="175"/>
      <c r="BA858" s="175"/>
      <c r="BB858" s="175"/>
      <c r="BC858" s="175"/>
      <c r="BD858" s="175"/>
      <c r="BE858" s="175"/>
      <c r="BF858" s="175"/>
      <c r="BG858" s="175"/>
      <c r="BH858" s="175"/>
      <c r="BI858" s="175"/>
      <c r="BJ858" s="175"/>
      <c r="BK858" s="175"/>
      <c r="BL858" s="175"/>
      <c r="BM858" s="175"/>
      <c r="BN858" s="175"/>
      <c r="BO858" s="175"/>
      <c r="BP858" s="175"/>
      <c r="BQ858" s="175"/>
      <c r="BR858" s="175"/>
      <c r="BS858" s="175"/>
      <c r="BT858" s="175"/>
    </row>
    <row r="859" spans="2:72" s="174" customFormat="1" ht="12" customHeight="1">
      <c r="B859" s="176" t="s">
        <v>634</v>
      </c>
      <c r="C859" s="1"/>
      <c r="D859" s="1"/>
      <c r="E859" s="151"/>
      <c r="F859" s="150"/>
      <c r="G859" s="151"/>
      <c r="H859" s="1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  <c r="AW859" s="175"/>
      <c r="AX859" s="175"/>
      <c r="AY859" s="175"/>
      <c r="AZ859" s="175"/>
      <c r="BA859" s="175"/>
      <c r="BB859" s="175"/>
      <c r="BC859" s="175"/>
      <c r="BD859" s="175"/>
      <c r="BE859" s="175"/>
      <c r="BF859" s="175"/>
      <c r="BG859" s="175"/>
      <c r="BH859" s="175"/>
      <c r="BI859" s="175"/>
      <c r="BJ859" s="175"/>
      <c r="BK859" s="175"/>
      <c r="BL859" s="175"/>
      <c r="BM859" s="175"/>
      <c r="BN859" s="175"/>
      <c r="BO859" s="175"/>
      <c r="BP859" s="175"/>
      <c r="BQ859" s="175"/>
      <c r="BR859" s="175"/>
      <c r="BS859" s="175"/>
      <c r="BT859" s="175"/>
    </row>
    <row r="860" spans="2:72" s="174" customFormat="1" ht="12" customHeight="1">
      <c r="B860" s="2"/>
      <c r="C860" s="2"/>
      <c r="D860" s="2"/>
      <c r="E860" s="147"/>
      <c r="F860" s="146"/>
      <c r="G860" s="147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  <c r="AW860" s="175"/>
      <c r="AX860" s="175"/>
      <c r="AY860" s="175"/>
      <c r="AZ860" s="175"/>
      <c r="BA860" s="175"/>
      <c r="BB860" s="175"/>
      <c r="BC860" s="175"/>
      <c r="BD860" s="175"/>
      <c r="BE860" s="175"/>
      <c r="BF860" s="175"/>
      <c r="BG860" s="175"/>
      <c r="BH860" s="175"/>
      <c r="BI860" s="175"/>
      <c r="BJ860" s="175"/>
      <c r="BK860" s="175"/>
      <c r="BL860" s="175"/>
      <c r="BM860" s="175"/>
      <c r="BN860" s="175"/>
      <c r="BO860" s="175"/>
      <c r="BP860" s="175"/>
      <c r="BQ860" s="175"/>
      <c r="BR860" s="175"/>
      <c r="BS860" s="175"/>
      <c r="BT860" s="175"/>
    </row>
    <row r="861" spans="2:72" s="174" customFormat="1" ht="12" customHeight="1">
      <c r="B861" s="152" t="s">
        <v>1</v>
      </c>
      <c r="C861" s="152" t="s">
        <v>2</v>
      </c>
      <c r="D861" s="152" t="s">
        <v>3</v>
      </c>
      <c r="E861" s="152" t="s">
        <v>4</v>
      </c>
      <c r="F861" s="153" t="s">
        <v>5</v>
      </c>
      <c r="G861" s="152" t="s">
        <v>6</v>
      </c>
      <c r="H861" s="10" t="s">
        <v>7</v>
      </c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  <c r="AW861" s="175"/>
      <c r="AX861" s="175"/>
      <c r="AY861" s="175"/>
      <c r="AZ861" s="175"/>
      <c r="BA861" s="175"/>
      <c r="BB861" s="175"/>
      <c r="BC861" s="175"/>
      <c r="BD861" s="175"/>
      <c r="BE861" s="175"/>
      <c r="BF861" s="175"/>
      <c r="BG861" s="175"/>
      <c r="BH861" s="175"/>
      <c r="BI861" s="175"/>
      <c r="BJ861" s="175"/>
      <c r="BK861" s="175"/>
      <c r="BL861" s="175"/>
      <c r="BM861" s="175"/>
      <c r="BN861" s="175"/>
      <c r="BO861" s="175"/>
      <c r="BP861" s="175"/>
      <c r="BQ861" s="175"/>
      <c r="BR861" s="175"/>
      <c r="BS861" s="175"/>
      <c r="BT861" s="175"/>
    </row>
    <row r="862" spans="2:72" s="174" customFormat="1" ht="12" customHeight="1">
      <c r="B862" s="154"/>
      <c r="C862" s="203"/>
      <c r="D862" s="8" t="s">
        <v>94</v>
      </c>
      <c r="E862" s="156"/>
      <c r="F862" s="142"/>
      <c r="G862" s="14"/>
      <c r="H862" s="62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  <c r="AW862" s="175"/>
      <c r="AX862" s="175"/>
      <c r="AY862" s="175"/>
      <c r="AZ862" s="175"/>
      <c r="BA862" s="175"/>
      <c r="BB862" s="175"/>
      <c r="BC862" s="175"/>
      <c r="BD862" s="175"/>
      <c r="BE862" s="175"/>
      <c r="BF862" s="175"/>
      <c r="BG862" s="175"/>
      <c r="BH862" s="175"/>
      <c r="BI862" s="175"/>
      <c r="BJ862" s="175"/>
      <c r="BK862" s="175"/>
      <c r="BL862" s="175"/>
      <c r="BM862" s="175"/>
      <c r="BN862" s="175"/>
      <c r="BO862" s="175"/>
      <c r="BP862" s="175"/>
      <c r="BQ862" s="175"/>
      <c r="BR862" s="175"/>
      <c r="BS862" s="175"/>
      <c r="BT862" s="175"/>
    </row>
    <row r="863" spans="2:72" s="174" customFormat="1" ht="12" customHeight="1">
      <c r="B863" s="328" t="s">
        <v>95</v>
      </c>
      <c r="C863" s="328"/>
      <c r="D863" s="329" t="s">
        <v>96</v>
      </c>
      <c r="E863" s="328"/>
      <c r="F863" s="328"/>
      <c r="G863" s="328"/>
      <c r="H863" s="328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  <c r="AW863" s="175"/>
      <c r="AX863" s="175"/>
      <c r="AY863" s="175"/>
      <c r="AZ863" s="175"/>
      <c r="BA863" s="175"/>
      <c r="BB863" s="175"/>
      <c r="BC863" s="175"/>
      <c r="BD863" s="175"/>
      <c r="BE863" s="175"/>
      <c r="BF863" s="175"/>
      <c r="BG863" s="175"/>
      <c r="BH863" s="175"/>
      <c r="BI863" s="175"/>
      <c r="BJ863" s="175"/>
      <c r="BK863" s="175"/>
      <c r="BL863" s="175"/>
      <c r="BM863" s="175"/>
      <c r="BN863" s="175"/>
      <c r="BO863" s="175"/>
      <c r="BP863" s="175"/>
      <c r="BQ863" s="175"/>
      <c r="BR863" s="175"/>
      <c r="BS863" s="175"/>
      <c r="BT863" s="175"/>
    </row>
    <row r="864" spans="2:72" s="174" customFormat="1" ht="12" customHeight="1">
      <c r="B864" s="121"/>
      <c r="C864" s="121"/>
      <c r="D864" s="43"/>
      <c r="E864" s="42"/>
      <c r="F864" s="121"/>
      <c r="G864" s="121"/>
      <c r="H864" s="121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5"/>
      <c r="AV864" s="175"/>
      <c r="AW864" s="175"/>
      <c r="AX864" s="175"/>
      <c r="AY864" s="175"/>
      <c r="AZ864" s="175"/>
      <c r="BA864" s="175"/>
      <c r="BB864" s="175"/>
      <c r="BC864" s="175"/>
      <c r="BD864" s="175"/>
      <c r="BE864" s="175"/>
      <c r="BF864" s="175"/>
      <c r="BG864" s="175"/>
      <c r="BH864" s="175"/>
      <c r="BI864" s="175"/>
      <c r="BJ864" s="175"/>
      <c r="BK864" s="175"/>
      <c r="BL864" s="175"/>
      <c r="BM864" s="175"/>
      <c r="BN864" s="175"/>
      <c r="BO864" s="175"/>
      <c r="BP864" s="175"/>
      <c r="BQ864" s="175"/>
      <c r="BR864" s="175"/>
      <c r="BS864" s="175"/>
      <c r="BT864" s="175"/>
    </row>
    <row r="865" spans="2:72" s="174" customFormat="1" ht="11.4">
      <c r="B865" s="121" t="s">
        <v>97</v>
      </c>
      <c r="C865" s="121"/>
      <c r="D865" s="267" t="s">
        <v>569</v>
      </c>
      <c r="E865" s="380"/>
      <c r="F865" s="386"/>
      <c r="G865" s="383"/>
      <c r="H865" s="383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  <c r="AW865" s="175"/>
      <c r="AX865" s="175"/>
      <c r="AY865" s="175"/>
      <c r="AZ865" s="175"/>
      <c r="BA865" s="175"/>
      <c r="BB865" s="175"/>
      <c r="BC865" s="175"/>
      <c r="BD865" s="175"/>
      <c r="BE865" s="175"/>
      <c r="BF865" s="175"/>
      <c r="BG865" s="175"/>
      <c r="BH865" s="175"/>
      <c r="BI865" s="175"/>
      <c r="BJ865" s="175"/>
      <c r="BK865" s="175"/>
      <c r="BL865" s="175"/>
      <c r="BM865" s="175"/>
      <c r="BN865" s="175"/>
      <c r="BO865" s="175"/>
      <c r="BP865" s="175"/>
      <c r="BQ865" s="175"/>
      <c r="BR865" s="175"/>
      <c r="BS865" s="175"/>
      <c r="BT865" s="175"/>
    </row>
    <row r="866" spans="2:72" s="174" customFormat="1" ht="11.4">
      <c r="B866" s="47"/>
      <c r="C866" s="47"/>
      <c r="D866" s="380"/>
      <c r="E866" s="380"/>
      <c r="F866" s="386"/>
      <c r="G866" s="383"/>
      <c r="H866" s="383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  <c r="AW866" s="175"/>
      <c r="AX866" s="175"/>
      <c r="AY866" s="175"/>
      <c r="AZ866" s="175"/>
      <c r="BA866" s="175"/>
      <c r="BB866" s="175"/>
      <c r="BC866" s="175"/>
      <c r="BD866" s="175"/>
      <c r="BE866" s="175"/>
      <c r="BF866" s="175"/>
      <c r="BG866" s="175"/>
      <c r="BH866" s="175"/>
      <c r="BI866" s="175"/>
      <c r="BJ866" s="175"/>
      <c r="BK866" s="175"/>
      <c r="BL866" s="175"/>
      <c r="BM866" s="175"/>
      <c r="BN866" s="175"/>
      <c r="BO866" s="175"/>
      <c r="BP866" s="175"/>
      <c r="BQ866" s="175"/>
      <c r="BR866" s="175"/>
      <c r="BS866" s="175"/>
      <c r="BT866" s="175"/>
    </row>
    <row r="867" spans="2:72" s="174" customFormat="1" ht="11.4">
      <c r="B867" s="43"/>
      <c r="C867" s="43"/>
      <c r="D867" s="267" t="s">
        <v>570</v>
      </c>
      <c r="E867" s="269" t="s">
        <v>571</v>
      </c>
      <c r="F867" s="403">
        <v>1</v>
      </c>
      <c r="G867" s="437">
        <v>20000</v>
      </c>
      <c r="H867" s="382">
        <f>+F867*G867</f>
        <v>20000</v>
      </c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  <c r="AW867" s="175"/>
      <c r="AX867" s="175"/>
      <c r="AY867" s="175"/>
      <c r="AZ867" s="175"/>
      <c r="BA867" s="175"/>
      <c r="BB867" s="175"/>
      <c r="BC867" s="175"/>
      <c r="BD867" s="175"/>
      <c r="BE867" s="175"/>
      <c r="BF867" s="175"/>
      <c r="BG867" s="175"/>
      <c r="BH867" s="175"/>
      <c r="BI867" s="175"/>
      <c r="BJ867" s="175"/>
      <c r="BK867" s="175"/>
      <c r="BL867" s="175"/>
      <c r="BM867" s="175"/>
      <c r="BN867" s="175"/>
      <c r="BO867" s="175"/>
      <c r="BP867" s="175"/>
      <c r="BQ867" s="175"/>
      <c r="BR867" s="175"/>
      <c r="BS867" s="175"/>
      <c r="BT867" s="175"/>
    </row>
    <row r="868" spans="2:72" s="174" customFormat="1" ht="11.4">
      <c r="B868" s="47"/>
      <c r="C868" s="47"/>
      <c r="D868" s="380"/>
      <c r="E868" s="380"/>
      <c r="F868" s="404"/>
      <c r="G868" s="436"/>
      <c r="H868" s="383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  <c r="AW868" s="175"/>
      <c r="AX868" s="175"/>
      <c r="AY868" s="175"/>
      <c r="AZ868" s="175"/>
      <c r="BA868" s="175"/>
      <c r="BB868" s="175"/>
      <c r="BC868" s="175"/>
      <c r="BD868" s="175"/>
      <c r="BE868" s="175"/>
      <c r="BF868" s="175"/>
      <c r="BG868" s="175"/>
      <c r="BH868" s="175"/>
      <c r="BI868" s="175"/>
      <c r="BJ868" s="175"/>
      <c r="BK868" s="175"/>
      <c r="BL868" s="175"/>
      <c r="BM868" s="175"/>
      <c r="BN868" s="175"/>
      <c r="BO868" s="175"/>
      <c r="BP868" s="175"/>
      <c r="BQ868" s="175"/>
      <c r="BR868" s="175"/>
      <c r="BS868" s="175"/>
      <c r="BT868" s="175"/>
    </row>
    <row r="869" spans="2:72" s="174" customFormat="1" ht="22.8">
      <c r="B869" s="47"/>
      <c r="C869" s="47"/>
      <c r="D869" s="267" t="s">
        <v>572</v>
      </c>
      <c r="E869" s="269" t="s">
        <v>20</v>
      </c>
      <c r="F869" s="405">
        <f>H867</f>
        <v>20000</v>
      </c>
      <c r="G869" s="72"/>
      <c r="H869" s="480">
        <f>F869*G869</f>
        <v>0</v>
      </c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  <c r="AW869" s="175"/>
      <c r="AX869" s="175"/>
      <c r="AY869" s="175"/>
      <c r="AZ869" s="175"/>
      <c r="BA869" s="175"/>
      <c r="BB869" s="175"/>
      <c r="BC869" s="175"/>
      <c r="BD869" s="175"/>
      <c r="BE869" s="175"/>
      <c r="BF869" s="175"/>
      <c r="BG869" s="175"/>
      <c r="BH869" s="175"/>
      <c r="BI869" s="175"/>
      <c r="BJ869" s="175"/>
      <c r="BK869" s="175"/>
      <c r="BL869" s="175"/>
      <c r="BM869" s="175"/>
      <c r="BN869" s="175"/>
      <c r="BO869" s="175"/>
      <c r="BP869" s="175"/>
      <c r="BQ869" s="175"/>
      <c r="BR869" s="175"/>
      <c r="BS869" s="175"/>
      <c r="BT869" s="175"/>
    </row>
    <row r="870" spans="2:72" s="174" customFormat="1" ht="11.4">
      <c r="B870" s="47"/>
      <c r="C870" s="47"/>
      <c r="D870" s="380"/>
      <c r="E870" s="380"/>
      <c r="F870" s="404"/>
      <c r="G870" s="446"/>
      <c r="H870" s="419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5"/>
      <c r="AV870" s="175"/>
      <c r="AW870" s="175"/>
      <c r="AX870" s="175"/>
      <c r="AY870" s="175"/>
      <c r="AZ870" s="175"/>
      <c r="BA870" s="175"/>
      <c r="BB870" s="175"/>
      <c r="BC870" s="175"/>
      <c r="BD870" s="175"/>
      <c r="BE870" s="175"/>
      <c r="BF870" s="175"/>
      <c r="BG870" s="175"/>
      <c r="BH870" s="175"/>
      <c r="BI870" s="175"/>
      <c r="BJ870" s="175"/>
      <c r="BK870" s="175"/>
      <c r="BL870" s="175"/>
      <c r="BM870" s="175"/>
      <c r="BN870" s="175"/>
      <c r="BO870" s="175"/>
      <c r="BP870" s="175"/>
      <c r="BQ870" s="175"/>
      <c r="BR870" s="175"/>
      <c r="BS870" s="175"/>
      <c r="BT870" s="175"/>
    </row>
    <row r="871" spans="2:72" s="174" customFormat="1" ht="11.4">
      <c r="B871" s="121" t="s">
        <v>576</v>
      </c>
      <c r="C871" s="47"/>
      <c r="D871" s="267" t="s">
        <v>573</v>
      </c>
      <c r="E871" s="380"/>
      <c r="F871" s="404"/>
      <c r="G871" s="446"/>
      <c r="H871" s="419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  <c r="AW871" s="175"/>
      <c r="AX871" s="175"/>
      <c r="AY871" s="175"/>
      <c r="AZ871" s="175"/>
      <c r="BA871" s="175"/>
      <c r="BB871" s="175"/>
      <c r="BC871" s="175"/>
      <c r="BD871" s="175"/>
      <c r="BE871" s="175"/>
      <c r="BF871" s="175"/>
      <c r="BG871" s="175"/>
      <c r="BH871" s="175"/>
      <c r="BI871" s="175"/>
      <c r="BJ871" s="175"/>
      <c r="BK871" s="175"/>
      <c r="BL871" s="175"/>
      <c r="BM871" s="175"/>
      <c r="BN871" s="175"/>
      <c r="BO871" s="175"/>
      <c r="BP871" s="175"/>
      <c r="BQ871" s="175"/>
      <c r="BR871" s="175"/>
      <c r="BS871" s="175"/>
      <c r="BT871" s="175"/>
    </row>
    <row r="872" spans="2:72" s="174" customFormat="1" ht="12" customHeight="1">
      <c r="B872" s="47"/>
      <c r="C872" s="47"/>
      <c r="D872" s="380"/>
      <c r="E872" s="380"/>
      <c r="F872" s="404"/>
      <c r="G872" s="446"/>
      <c r="H872" s="419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  <c r="AW872" s="175"/>
      <c r="AX872" s="175"/>
      <c r="AY872" s="175"/>
      <c r="AZ872" s="175"/>
      <c r="BA872" s="175"/>
      <c r="BB872" s="175"/>
      <c r="BC872" s="175"/>
      <c r="BD872" s="175"/>
      <c r="BE872" s="175"/>
      <c r="BF872" s="175"/>
      <c r="BG872" s="175"/>
      <c r="BH872" s="175"/>
      <c r="BI872" s="175"/>
      <c r="BJ872" s="175"/>
      <c r="BK872" s="175"/>
      <c r="BL872" s="175"/>
      <c r="BM872" s="175"/>
      <c r="BN872" s="175"/>
      <c r="BO872" s="175"/>
      <c r="BP872" s="175"/>
      <c r="BQ872" s="175"/>
      <c r="BR872" s="175"/>
      <c r="BS872" s="175"/>
      <c r="BT872" s="175"/>
    </row>
    <row r="873" spans="2:72" s="174" customFormat="1" ht="11.4">
      <c r="B873" s="47"/>
      <c r="C873" s="47"/>
      <c r="D873" s="267" t="s">
        <v>574</v>
      </c>
      <c r="E873" s="269" t="s">
        <v>44</v>
      </c>
      <c r="F873" s="404">
        <v>8</v>
      </c>
      <c r="G873" s="496"/>
      <c r="H873" s="480">
        <f>F873*G873</f>
        <v>0</v>
      </c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5"/>
      <c r="AT873" s="175"/>
      <c r="AU873" s="175"/>
      <c r="AV873" s="175"/>
      <c r="AW873" s="175"/>
      <c r="AX873" s="175"/>
      <c r="AY873" s="175"/>
      <c r="AZ873" s="175"/>
      <c r="BA873" s="175"/>
      <c r="BB873" s="175"/>
      <c r="BC873" s="175"/>
      <c r="BD873" s="175"/>
      <c r="BE873" s="175"/>
      <c r="BF873" s="175"/>
      <c r="BG873" s="175"/>
      <c r="BH873" s="175"/>
      <c r="BI873" s="175"/>
      <c r="BJ873" s="175"/>
      <c r="BK873" s="175"/>
      <c r="BL873" s="175"/>
      <c r="BM873" s="175"/>
      <c r="BN873" s="175"/>
      <c r="BO873" s="175"/>
      <c r="BP873" s="175"/>
      <c r="BQ873" s="175"/>
      <c r="BR873" s="175"/>
      <c r="BS873" s="175"/>
      <c r="BT873" s="175"/>
    </row>
    <row r="874" spans="2:72" s="174" customFormat="1" ht="11.4">
      <c r="B874" s="47"/>
      <c r="C874" s="47"/>
      <c r="D874" s="380"/>
      <c r="E874" s="380"/>
      <c r="F874" s="404"/>
      <c r="G874" s="497"/>
      <c r="H874" s="419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  <c r="AW874" s="175"/>
      <c r="AX874" s="175"/>
      <c r="AY874" s="175"/>
      <c r="AZ874" s="175"/>
      <c r="BA874" s="175"/>
      <c r="BB874" s="175"/>
      <c r="BC874" s="175"/>
      <c r="BD874" s="175"/>
      <c r="BE874" s="175"/>
      <c r="BF874" s="175"/>
      <c r="BG874" s="175"/>
      <c r="BH874" s="175"/>
      <c r="BI874" s="175"/>
      <c r="BJ874" s="175"/>
      <c r="BK874" s="175"/>
      <c r="BL874" s="175"/>
      <c r="BM874" s="175"/>
      <c r="BN874" s="175"/>
      <c r="BO874" s="175"/>
      <c r="BP874" s="175"/>
      <c r="BQ874" s="175"/>
      <c r="BR874" s="175"/>
      <c r="BS874" s="175"/>
      <c r="BT874" s="175"/>
    </row>
    <row r="875" spans="2:72" s="174" customFormat="1" ht="11.4">
      <c r="B875" s="47"/>
      <c r="C875" s="47"/>
      <c r="D875" s="267" t="s">
        <v>575</v>
      </c>
      <c r="E875" s="269" t="s">
        <v>44</v>
      </c>
      <c r="F875" s="404">
        <v>8</v>
      </c>
      <c r="G875" s="496"/>
      <c r="H875" s="480">
        <f>F875*G875</f>
        <v>0</v>
      </c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  <c r="AW875" s="175"/>
      <c r="AX875" s="175"/>
      <c r="AY875" s="175"/>
      <c r="AZ875" s="175"/>
      <c r="BA875" s="175"/>
      <c r="BB875" s="175"/>
      <c r="BC875" s="175"/>
      <c r="BD875" s="175"/>
      <c r="BE875" s="175"/>
      <c r="BF875" s="175"/>
      <c r="BG875" s="175"/>
      <c r="BH875" s="175"/>
      <c r="BI875" s="175"/>
      <c r="BJ875" s="175"/>
      <c r="BK875" s="175"/>
      <c r="BL875" s="175"/>
      <c r="BM875" s="175"/>
      <c r="BN875" s="175"/>
      <c r="BO875" s="175"/>
      <c r="BP875" s="175"/>
      <c r="BQ875" s="175"/>
      <c r="BR875" s="175"/>
      <c r="BS875" s="175"/>
      <c r="BT875" s="175"/>
    </row>
    <row r="876" spans="2:72" s="174" customFormat="1" ht="11.4">
      <c r="B876" s="47"/>
      <c r="C876" s="47"/>
      <c r="D876" s="47"/>
      <c r="E876" s="47"/>
      <c r="F876" s="47"/>
      <c r="G876" s="47"/>
      <c r="H876" s="47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  <c r="AW876" s="175"/>
      <c r="AX876" s="175"/>
      <c r="AY876" s="175"/>
      <c r="AZ876" s="175"/>
      <c r="BA876" s="175"/>
      <c r="BB876" s="175"/>
      <c r="BC876" s="175"/>
      <c r="BD876" s="175"/>
      <c r="BE876" s="175"/>
      <c r="BF876" s="175"/>
      <c r="BG876" s="175"/>
      <c r="BH876" s="175"/>
      <c r="BI876" s="175"/>
      <c r="BJ876" s="175"/>
      <c r="BK876" s="175"/>
      <c r="BL876" s="175"/>
      <c r="BM876" s="175"/>
      <c r="BN876" s="175"/>
      <c r="BO876" s="175"/>
      <c r="BP876" s="175"/>
      <c r="BQ876" s="175"/>
      <c r="BR876" s="175"/>
      <c r="BS876" s="175"/>
      <c r="BT876" s="175"/>
    </row>
    <row r="877" spans="2:72" s="174" customFormat="1" ht="11.4">
      <c r="B877" s="47"/>
      <c r="C877" s="47"/>
      <c r="D877" s="47"/>
      <c r="E877" s="47"/>
      <c r="F877" s="47"/>
      <c r="G877" s="47"/>
      <c r="H877" s="47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5"/>
      <c r="AV877" s="175"/>
      <c r="AW877" s="175"/>
      <c r="AX877" s="175"/>
      <c r="AY877" s="175"/>
      <c r="AZ877" s="175"/>
      <c r="BA877" s="175"/>
      <c r="BB877" s="175"/>
      <c r="BC877" s="175"/>
      <c r="BD877" s="175"/>
      <c r="BE877" s="175"/>
      <c r="BF877" s="175"/>
      <c r="BG877" s="175"/>
      <c r="BH877" s="175"/>
      <c r="BI877" s="175"/>
      <c r="BJ877" s="175"/>
      <c r="BK877" s="175"/>
      <c r="BL877" s="175"/>
      <c r="BM877" s="175"/>
      <c r="BN877" s="175"/>
      <c r="BO877" s="175"/>
      <c r="BP877" s="175"/>
      <c r="BQ877" s="175"/>
      <c r="BR877" s="175"/>
      <c r="BS877" s="175"/>
      <c r="BT877" s="175"/>
    </row>
    <row r="878" spans="2:72" s="174" customFormat="1" ht="11.4">
      <c r="B878" s="47"/>
      <c r="C878" s="47"/>
      <c r="D878" s="47"/>
      <c r="E878" s="47"/>
      <c r="F878" s="47"/>
      <c r="G878" s="47"/>
      <c r="H878" s="47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5"/>
      <c r="AV878" s="175"/>
      <c r="AW878" s="175"/>
      <c r="AX878" s="175"/>
      <c r="AY878" s="175"/>
      <c r="AZ878" s="175"/>
      <c r="BA878" s="175"/>
      <c r="BB878" s="175"/>
      <c r="BC878" s="175"/>
      <c r="BD878" s="175"/>
      <c r="BE878" s="175"/>
      <c r="BF878" s="175"/>
      <c r="BG878" s="175"/>
      <c r="BH878" s="175"/>
      <c r="BI878" s="175"/>
      <c r="BJ878" s="175"/>
      <c r="BK878" s="175"/>
      <c r="BL878" s="175"/>
      <c r="BM878" s="175"/>
      <c r="BN878" s="175"/>
      <c r="BO878" s="175"/>
      <c r="BP878" s="175"/>
      <c r="BQ878" s="175"/>
      <c r="BR878" s="175"/>
      <c r="BS878" s="175"/>
      <c r="BT878" s="175"/>
    </row>
    <row r="879" spans="2:72" s="2" customFormat="1" ht="12" customHeight="1">
      <c r="B879" s="47"/>
      <c r="C879" s="47"/>
      <c r="D879" s="47"/>
      <c r="E879" s="47"/>
      <c r="F879" s="47"/>
      <c r="G879" s="47"/>
      <c r="H879" s="47"/>
      <c r="I879" s="175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  <c r="AA879" s="178"/>
      <c r="AB879" s="178"/>
      <c r="AC879" s="178"/>
      <c r="AD879" s="178"/>
      <c r="AE879" s="178"/>
      <c r="AF879" s="178"/>
      <c r="AG879" s="178"/>
      <c r="AH879" s="178"/>
      <c r="AI879" s="178"/>
      <c r="AJ879" s="178"/>
      <c r="AK879" s="178"/>
      <c r="AL879" s="178"/>
      <c r="AM879" s="178"/>
      <c r="AN879" s="178"/>
      <c r="AO879" s="178"/>
      <c r="AP879" s="178"/>
      <c r="AQ879" s="178"/>
      <c r="AR879" s="178"/>
      <c r="AS879" s="178"/>
      <c r="AT879" s="178"/>
      <c r="AU879" s="178"/>
      <c r="AV879" s="178"/>
      <c r="AW879" s="178"/>
      <c r="AX879" s="178"/>
      <c r="AY879" s="178"/>
      <c r="AZ879" s="178"/>
      <c r="BA879" s="178"/>
      <c r="BB879" s="178"/>
      <c r="BC879" s="178"/>
      <c r="BD879" s="178"/>
      <c r="BE879" s="178"/>
      <c r="BF879" s="178"/>
      <c r="BG879" s="178"/>
      <c r="BH879" s="178"/>
      <c r="BI879" s="178"/>
      <c r="BJ879" s="178"/>
      <c r="BK879" s="178"/>
      <c r="BL879" s="178"/>
      <c r="BM879" s="178"/>
      <c r="BN879" s="178"/>
      <c r="BO879" s="178"/>
      <c r="BP879" s="178"/>
      <c r="BQ879" s="178"/>
      <c r="BR879" s="178"/>
      <c r="BS879" s="178"/>
      <c r="BT879" s="178"/>
    </row>
    <row r="880" spans="2:72" s="1" customFormat="1" ht="13.8">
      <c r="B880" s="47"/>
      <c r="C880" s="47"/>
      <c r="D880" s="47"/>
      <c r="E880" s="47"/>
      <c r="F880" s="47"/>
      <c r="G880" s="47"/>
      <c r="H880" s="47"/>
      <c r="I880" s="175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  <c r="AE880" s="180"/>
      <c r="AF880" s="180"/>
      <c r="AG880" s="180"/>
      <c r="AH880" s="180"/>
      <c r="AI880" s="180"/>
      <c r="AJ880" s="180"/>
      <c r="AK880" s="180"/>
      <c r="AL880" s="180"/>
      <c r="AM880" s="180"/>
      <c r="AN880" s="180"/>
      <c r="AO880" s="180"/>
      <c r="AP880" s="180"/>
      <c r="AQ880" s="180"/>
      <c r="AR880" s="180"/>
      <c r="AS880" s="180"/>
      <c r="AT880" s="180"/>
      <c r="AU880" s="180"/>
      <c r="AV880" s="180"/>
      <c r="AW880" s="180"/>
      <c r="AX880" s="180"/>
      <c r="AY880" s="180"/>
      <c r="AZ880" s="180"/>
      <c r="BA880" s="180"/>
      <c r="BB880" s="180"/>
      <c r="BC880" s="180"/>
      <c r="BD880" s="180"/>
      <c r="BE880" s="180"/>
      <c r="BF880" s="180"/>
      <c r="BG880" s="180"/>
      <c r="BH880" s="180"/>
      <c r="BI880" s="180"/>
      <c r="BJ880" s="180"/>
      <c r="BK880" s="180"/>
      <c r="BL880" s="180"/>
      <c r="BM880" s="180"/>
      <c r="BN880" s="180"/>
      <c r="BO880" s="180"/>
      <c r="BP880" s="180"/>
      <c r="BQ880" s="180"/>
      <c r="BR880" s="180"/>
      <c r="BS880" s="180"/>
      <c r="BT880" s="180"/>
    </row>
    <row r="881" spans="1:72" s="1" customFormat="1" ht="13.8">
      <c r="B881" s="47"/>
      <c r="C881" s="47"/>
      <c r="D881" s="47"/>
      <c r="E881" s="47"/>
      <c r="F881" s="47"/>
      <c r="G881" s="47"/>
      <c r="H881" s="47"/>
      <c r="I881" s="175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  <c r="AE881" s="180"/>
      <c r="AF881" s="180"/>
      <c r="AG881" s="180"/>
      <c r="AH881" s="180"/>
      <c r="AI881" s="180"/>
      <c r="AJ881" s="180"/>
      <c r="AK881" s="180"/>
      <c r="AL881" s="180"/>
      <c r="AM881" s="180"/>
      <c r="AN881" s="180"/>
      <c r="AO881" s="180"/>
      <c r="AP881" s="180"/>
      <c r="AQ881" s="180"/>
      <c r="AR881" s="180"/>
      <c r="AS881" s="180"/>
      <c r="AT881" s="180"/>
      <c r="AU881" s="180"/>
      <c r="AV881" s="180"/>
      <c r="AW881" s="180"/>
      <c r="AX881" s="180"/>
      <c r="AY881" s="180"/>
      <c r="AZ881" s="180"/>
      <c r="BA881" s="180"/>
      <c r="BB881" s="180"/>
      <c r="BC881" s="180"/>
      <c r="BD881" s="180"/>
      <c r="BE881" s="180"/>
      <c r="BF881" s="180"/>
      <c r="BG881" s="180"/>
      <c r="BH881" s="180"/>
      <c r="BI881" s="180"/>
      <c r="BJ881" s="180"/>
      <c r="BK881" s="180"/>
      <c r="BL881" s="180"/>
      <c r="BM881" s="180"/>
      <c r="BN881" s="180"/>
      <c r="BO881" s="180"/>
      <c r="BP881" s="180"/>
      <c r="BQ881" s="180"/>
      <c r="BR881" s="180"/>
      <c r="BS881" s="180"/>
      <c r="BT881" s="180"/>
    </row>
    <row r="882" spans="1:72" s="2" customFormat="1" ht="12">
      <c r="B882" s="47"/>
      <c r="C882" s="47"/>
      <c r="D882" s="47"/>
      <c r="E882" s="47"/>
      <c r="F882" s="47"/>
      <c r="G882" s="47"/>
      <c r="H882" s="47"/>
      <c r="I882" s="175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  <c r="AA882" s="178"/>
      <c r="AB882" s="178"/>
      <c r="AC882" s="178"/>
      <c r="AD882" s="178"/>
      <c r="AE882" s="178"/>
      <c r="AF882" s="178"/>
      <c r="AG882" s="178"/>
      <c r="AH882" s="178"/>
      <c r="AI882" s="178"/>
      <c r="AJ882" s="178"/>
      <c r="AK882" s="178"/>
      <c r="AL882" s="178"/>
      <c r="AM882" s="178"/>
      <c r="AN882" s="178"/>
      <c r="AO882" s="178"/>
      <c r="AP882" s="178"/>
      <c r="AQ882" s="178"/>
      <c r="AR882" s="178"/>
      <c r="AS882" s="178"/>
      <c r="AT882" s="178"/>
      <c r="AU882" s="178"/>
      <c r="AV882" s="178"/>
      <c r="AW882" s="178"/>
      <c r="AX882" s="178"/>
      <c r="AY882" s="178"/>
      <c r="AZ882" s="178"/>
      <c r="BA882" s="178"/>
      <c r="BB882" s="178"/>
      <c r="BC882" s="178"/>
      <c r="BD882" s="178"/>
      <c r="BE882" s="178"/>
      <c r="BF882" s="178"/>
      <c r="BG882" s="178"/>
      <c r="BH882" s="178"/>
      <c r="BI882" s="178"/>
      <c r="BJ882" s="178"/>
      <c r="BK882" s="178"/>
      <c r="BL882" s="178"/>
      <c r="BM882" s="178"/>
      <c r="BN882" s="178"/>
      <c r="BO882" s="178"/>
      <c r="BP882" s="178"/>
      <c r="BQ882" s="178"/>
      <c r="BR882" s="178"/>
      <c r="BS882" s="178"/>
      <c r="BT882" s="178"/>
    </row>
    <row r="883" spans="1:72" s="174" customFormat="1" ht="11.4">
      <c r="B883" s="47"/>
      <c r="C883" s="47"/>
      <c r="D883" s="47"/>
      <c r="E883" s="47"/>
      <c r="F883" s="47"/>
      <c r="G883" s="47"/>
      <c r="H883" s="47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5"/>
      <c r="AV883" s="175"/>
      <c r="AW883" s="175"/>
      <c r="AX883" s="175"/>
      <c r="AY883" s="175"/>
      <c r="AZ883" s="175"/>
      <c r="BA883" s="175"/>
      <c r="BB883" s="175"/>
      <c r="BC883" s="175"/>
      <c r="BD883" s="175"/>
      <c r="BE883" s="175"/>
      <c r="BF883" s="175"/>
      <c r="BG883" s="175"/>
      <c r="BH883" s="175"/>
      <c r="BI883" s="175"/>
      <c r="BJ883" s="175"/>
      <c r="BK883" s="175"/>
      <c r="BL883" s="175"/>
      <c r="BM883" s="175"/>
      <c r="BN883" s="175"/>
      <c r="BO883" s="175"/>
      <c r="BP883" s="175"/>
      <c r="BQ883" s="175"/>
      <c r="BR883" s="175"/>
      <c r="BS883" s="175"/>
      <c r="BT883" s="175"/>
    </row>
    <row r="884" spans="1:72" s="174" customFormat="1" ht="11.4">
      <c r="B884" s="47"/>
      <c r="C884" s="47"/>
      <c r="D884" s="47"/>
      <c r="E884" s="47"/>
      <c r="F884" s="47"/>
      <c r="G884" s="47"/>
      <c r="H884" s="47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5"/>
      <c r="AV884" s="175"/>
      <c r="AW884" s="175"/>
      <c r="AX884" s="175"/>
      <c r="AY884" s="175"/>
      <c r="AZ884" s="175"/>
      <c r="BA884" s="175"/>
      <c r="BB884" s="175"/>
      <c r="BC884" s="175"/>
      <c r="BD884" s="175"/>
      <c r="BE884" s="175"/>
      <c r="BF884" s="175"/>
      <c r="BG884" s="175"/>
      <c r="BH884" s="175"/>
      <c r="BI884" s="175"/>
      <c r="BJ884" s="175"/>
      <c r="BK884" s="175"/>
      <c r="BL884" s="175"/>
      <c r="BM884" s="175"/>
      <c r="BN884" s="175"/>
      <c r="BO884" s="175"/>
      <c r="BP884" s="175"/>
      <c r="BQ884" s="175"/>
      <c r="BR884" s="175"/>
      <c r="BS884" s="175"/>
      <c r="BT884" s="175"/>
    </row>
    <row r="885" spans="1:72" s="174" customFormat="1" ht="12" customHeight="1">
      <c r="A885" s="174">
        <v>1698</v>
      </c>
      <c r="B885" s="47"/>
      <c r="C885" s="47"/>
      <c r="D885" s="47"/>
      <c r="E885" s="47"/>
      <c r="F885" s="47"/>
      <c r="G885" s="47"/>
      <c r="H885" s="47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  <c r="AW885" s="175"/>
      <c r="AX885" s="175"/>
      <c r="AY885" s="175"/>
      <c r="AZ885" s="175"/>
      <c r="BA885" s="175"/>
      <c r="BB885" s="175"/>
      <c r="BC885" s="175"/>
      <c r="BD885" s="175"/>
      <c r="BE885" s="175"/>
      <c r="BF885" s="175"/>
      <c r="BG885" s="175"/>
      <c r="BH885" s="175"/>
      <c r="BI885" s="175"/>
      <c r="BJ885" s="175"/>
      <c r="BK885" s="175"/>
      <c r="BL885" s="175"/>
      <c r="BM885" s="175"/>
      <c r="BN885" s="175"/>
      <c r="BO885" s="175"/>
      <c r="BP885" s="175"/>
      <c r="BQ885" s="175"/>
      <c r="BR885" s="175"/>
      <c r="BS885" s="175"/>
      <c r="BT885" s="175"/>
    </row>
    <row r="886" spans="1:72" s="174" customFormat="1" ht="12" customHeight="1">
      <c r="B886" s="47"/>
      <c r="C886" s="47"/>
      <c r="D886" s="47"/>
      <c r="E886" s="47"/>
      <c r="F886" s="47"/>
      <c r="G886" s="47"/>
      <c r="H886" s="47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5"/>
      <c r="AV886" s="175"/>
      <c r="AW886" s="175"/>
      <c r="AX886" s="175"/>
      <c r="AY886" s="175"/>
      <c r="AZ886" s="175"/>
      <c r="BA886" s="175"/>
      <c r="BB886" s="175"/>
      <c r="BC886" s="175"/>
      <c r="BD886" s="175"/>
      <c r="BE886" s="175"/>
      <c r="BF886" s="175"/>
      <c r="BG886" s="175"/>
      <c r="BH886" s="175"/>
      <c r="BI886" s="175"/>
      <c r="BJ886" s="175"/>
      <c r="BK886" s="175"/>
      <c r="BL886" s="175"/>
      <c r="BM886" s="175"/>
      <c r="BN886" s="175"/>
      <c r="BO886" s="175"/>
      <c r="BP886" s="175"/>
      <c r="BQ886" s="175"/>
      <c r="BR886" s="175"/>
      <c r="BS886" s="175"/>
      <c r="BT886" s="175"/>
    </row>
    <row r="887" spans="1:72" s="174" customFormat="1" ht="12" customHeight="1">
      <c r="A887" s="174">
        <v>1671</v>
      </c>
      <c r="B887" s="47"/>
      <c r="C887" s="47"/>
      <c r="D887" s="47"/>
      <c r="E887" s="47"/>
      <c r="F887" s="47"/>
      <c r="G887" s="47"/>
      <c r="H887" s="47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5"/>
      <c r="AV887" s="175"/>
      <c r="AW887" s="175"/>
      <c r="AX887" s="175"/>
      <c r="AY887" s="175"/>
      <c r="AZ887" s="175"/>
      <c r="BA887" s="175"/>
      <c r="BB887" s="175"/>
      <c r="BC887" s="175"/>
      <c r="BD887" s="175"/>
      <c r="BE887" s="175"/>
      <c r="BF887" s="175"/>
      <c r="BG887" s="175"/>
      <c r="BH887" s="175"/>
      <c r="BI887" s="175"/>
      <c r="BJ887" s="175"/>
      <c r="BK887" s="175"/>
      <c r="BL887" s="175"/>
      <c r="BM887" s="175"/>
      <c r="BN887" s="175"/>
      <c r="BO887" s="175"/>
      <c r="BP887" s="175"/>
      <c r="BQ887" s="175"/>
      <c r="BR887" s="175"/>
      <c r="BS887" s="175"/>
      <c r="BT887" s="175"/>
    </row>
    <row r="888" spans="1:72" s="174" customFormat="1" ht="12" customHeight="1">
      <c r="B888" s="47"/>
      <c r="C888" s="47"/>
      <c r="D888" s="47"/>
      <c r="E888" s="47"/>
      <c r="F888" s="47"/>
      <c r="G888" s="47"/>
      <c r="H888" s="47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5"/>
      <c r="AV888" s="175"/>
      <c r="AW888" s="175"/>
      <c r="AX888" s="175"/>
      <c r="AY888" s="175"/>
      <c r="AZ888" s="175"/>
      <c r="BA888" s="175"/>
      <c r="BB888" s="175"/>
      <c r="BC888" s="175"/>
      <c r="BD888" s="175"/>
      <c r="BE888" s="175"/>
      <c r="BF888" s="175"/>
      <c r="BG888" s="175"/>
      <c r="BH888" s="175"/>
      <c r="BI888" s="175"/>
      <c r="BJ888" s="175"/>
      <c r="BK888" s="175"/>
      <c r="BL888" s="175"/>
      <c r="BM888" s="175"/>
      <c r="BN888" s="175"/>
      <c r="BO888" s="175"/>
      <c r="BP888" s="175"/>
      <c r="BQ888" s="175"/>
      <c r="BR888" s="175"/>
      <c r="BS888" s="175"/>
      <c r="BT888" s="175"/>
    </row>
    <row r="889" spans="1:72" s="174" customFormat="1" ht="11.4">
      <c r="A889" s="174">
        <v>3238</v>
      </c>
      <c r="B889" s="47"/>
      <c r="C889" s="47"/>
      <c r="D889" s="47"/>
      <c r="E889" s="47"/>
      <c r="F889" s="47"/>
      <c r="G889" s="47"/>
      <c r="H889" s="47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5"/>
      <c r="AV889" s="175"/>
      <c r="AW889" s="175"/>
      <c r="AX889" s="175"/>
      <c r="AY889" s="175"/>
      <c r="AZ889" s="175"/>
      <c r="BA889" s="175"/>
      <c r="BB889" s="175"/>
      <c r="BC889" s="175"/>
      <c r="BD889" s="175"/>
      <c r="BE889" s="175"/>
      <c r="BF889" s="175"/>
      <c r="BG889" s="175"/>
      <c r="BH889" s="175"/>
      <c r="BI889" s="175"/>
      <c r="BJ889" s="175"/>
      <c r="BK889" s="175"/>
      <c r="BL889" s="175"/>
      <c r="BM889" s="175"/>
      <c r="BN889" s="175"/>
      <c r="BO889" s="175"/>
      <c r="BP889" s="175"/>
      <c r="BQ889" s="175"/>
      <c r="BR889" s="175"/>
      <c r="BS889" s="175"/>
      <c r="BT889" s="175"/>
    </row>
    <row r="890" spans="1:72" s="174" customFormat="1" ht="12" customHeight="1">
      <c r="B890" s="47"/>
      <c r="C890" s="47"/>
      <c r="D890" s="47"/>
      <c r="E890" s="47"/>
      <c r="F890" s="47"/>
      <c r="G890" s="47"/>
      <c r="H890" s="47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5"/>
      <c r="AV890" s="175"/>
      <c r="AW890" s="175"/>
      <c r="AX890" s="175"/>
      <c r="AY890" s="175"/>
      <c r="AZ890" s="175"/>
      <c r="BA890" s="175"/>
      <c r="BB890" s="175"/>
      <c r="BC890" s="175"/>
      <c r="BD890" s="175"/>
      <c r="BE890" s="175"/>
      <c r="BF890" s="175"/>
      <c r="BG890" s="175"/>
      <c r="BH890" s="175"/>
      <c r="BI890" s="175"/>
      <c r="BJ890" s="175"/>
      <c r="BK890" s="175"/>
      <c r="BL890" s="175"/>
      <c r="BM890" s="175"/>
      <c r="BN890" s="175"/>
      <c r="BO890" s="175"/>
      <c r="BP890" s="175"/>
      <c r="BQ890" s="175"/>
      <c r="BR890" s="175"/>
      <c r="BS890" s="175"/>
      <c r="BT890" s="175"/>
    </row>
    <row r="891" spans="1:72" s="174" customFormat="1" ht="11.4">
      <c r="A891" s="174">
        <v>3237</v>
      </c>
      <c r="B891" s="47"/>
      <c r="C891" s="47"/>
      <c r="D891" s="47"/>
      <c r="E891" s="47"/>
      <c r="F891" s="47"/>
      <c r="G891" s="47"/>
      <c r="H891" s="47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  <c r="AW891" s="175"/>
      <c r="AX891" s="175"/>
      <c r="AY891" s="175"/>
      <c r="AZ891" s="175"/>
      <c r="BA891" s="175"/>
      <c r="BB891" s="175"/>
      <c r="BC891" s="175"/>
      <c r="BD891" s="175"/>
      <c r="BE891" s="175"/>
      <c r="BF891" s="175"/>
      <c r="BG891" s="175"/>
      <c r="BH891" s="175"/>
      <c r="BI891" s="175"/>
      <c r="BJ891" s="175"/>
      <c r="BK891" s="175"/>
      <c r="BL891" s="175"/>
      <c r="BM891" s="175"/>
      <c r="BN891" s="175"/>
      <c r="BO891" s="175"/>
      <c r="BP891" s="175"/>
      <c r="BQ891" s="175"/>
      <c r="BR891" s="175"/>
      <c r="BS891" s="175"/>
      <c r="BT891" s="175"/>
    </row>
    <row r="892" spans="1:72" s="174" customFormat="1" ht="12" customHeight="1">
      <c r="B892" s="47"/>
      <c r="C892" s="47"/>
      <c r="D892" s="47"/>
      <c r="E892" s="47"/>
      <c r="F892" s="47"/>
      <c r="G892" s="47"/>
      <c r="H892" s="47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5"/>
      <c r="AV892" s="175"/>
      <c r="AW892" s="175"/>
      <c r="AX892" s="175"/>
      <c r="AY892" s="175"/>
      <c r="AZ892" s="175"/>
      <c r="BA892" s="175"/>
      <c r="BB892" s="175"/>
      <c r="BC892" s="175"/>
      <c r="BD892" s="175"/>
      <c r="BE892" s="175"/>
      <c r="BF892" s="175"/>
      <c r="BG892" s="175"/>
      <c r="BH892" s="175"/>
      <c r="BI892" s="175"/>
      <c r="BJ892" s="175"/>
      <c r="BK892" s="175"/>
      <c r="BL892" s="175"/>
      <c r="BM892" s="175"/>
      <c r="BN892" s="175"/>
      <c r="BO892" s="175"/>
      <c r="BP892" s="175"/>
      <c r="BQ892" s="175"/>
      <c r="BR892" s="175"/>
      <c r="BS892" s="175"/>
      <c r="BT892" s="175"/>
    </row>
    <row r="893" spans="1:72" s="174" customFormat="1" ht="11.4">
      <c r="A893" s="174">
        <v>3236</v>
      </c>
      <c r="B893" s="47"/>
      <c r="C893" s="47"/>
      <c r="D893" s="47"/>
      <c r="E893" s="47"/>
      <c r="F893" s="47"/>
      <c r="G893" s="47"/>
      <c r="H893" s="47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5"/>
      <c r="AV893" s="175"/>
      <c r="AW893" s="175"/>
      <c r="AX893" s="175"/>
      <c r="AY893" s="175"/>
      <c r="AZ893" s="175"/>
      <c r="BA893" s="175"/>
      <c r="BB893" s="175"/>
      <c r="BC893" s="175"/>
      <c r="BD893" s="175"/>
      <c r="BE893" s="175"/>
      <c r="BF893" s="175"/>
      <c r="BG893" s="175"/>
      <c r="BH893" s="175"/>
      <c r="BI893" s="175"/>
      <c r="BJ893" s="175"/>
      <c r="BK893" s="175"/>
      <c r="BL893" s="175"/>
      <c r="BM893" s="175"/>
      <c r="BN893" s="175"/>
      <c r="BO893" s="175"/>
      <c r="BP893" s="175"/>
      <c r="BQ893" s="175"/>
      <c r="BR893" s="175"/>
      <c r="BS893" s="175"/>
      <c r="BT893" s="175"/>
    </row>
    <row r="894" spans="1:72" s="174" customFormat="1" ht="12" customHeight="1">
      <c r="B894" s="47"/>
      <c r="C894" s="47"/>
      <c r="D894" s="47"/>
      <c r="E894" s="47"/>
      <c r="F894" s="47"/>
      <c r="G894" s="47"/>
      <c r="H894" s="47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5"/>
      <c r="AT894" s="175"/>
      <c r="AU894" s="175"/>
      <c r="AV894" s="175"/>
      <c r="AW894" s="175"/>
      <c r="AX894" s="175"/>
      <c r="AY894" s="175"/>
      <c r="AZ894" s="175"/>
      <c r="BA894" s="175"/>
      <c r="BB894" s="175"/>
      <c r="BC894" s="175"/>
      <c r="BD894" s="175"/>
      <c r="BE894" s="175"/>
      <c r="BF894" s="175"/>
      <c r="BG894" s="175"/>
      <c r="BH894" s="175"/>
      <c r="BI894" s="175"/>
      <c r="BJ894" s="175"/>
      <c r="BK894" s="175"/>
      <c r="BL894" s="175"/>
      <c r="BM894" s="175"/>
      <c r="BN894" s="175"/>
      <c r="BO894" s="175"/>
      <c r="BP894" s="175"/>
      <c r="BQ894" s="175"/>
      <c r="BR894" s="175"/>
      <c r="BS894" s="175"/>
      <c r="BT894" s="175"/>
    </row>
    <row r="895" spans="1:72" s="174" customFormat="1" ht="11.4">
      <c r="A895" s="174">
        <v>1678</v>
      </c>
      <c r="B895" s="47"/>
      <c r="C895" s="47"/>
      <c r="D895" s="47"/>
      <c r="E895" s="47"/>
      <c r="F895" s="47"/>
      <c r="G895" s="47"/>
      <c r="H895" s="47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5"/>
      <c r="AV895" s="175"/>
      <c r="AW895" s="175"/>
      <c r="AX895" s="175"/>
      <c r="AY895" s="175"/>
      <c r="AZ895" s="175"/>
      <c r="BA895" s="175"/>
      <c r="BB895" s="175"/>
      <c r="BC895" s="175"/>
      <c r="BD895" s="175"/>
      <c r="BE895" s="175"/>
      <c r="BF895" s="175"/>
      <c r="BG895" s="175"/>
      <c r="BH895" s="175"/>
      <c r="BI895" s="175"/>
      <c r="BJ895" s="175"/>
      <c r="BK895" s="175"/>
      <c r="BL895" s="175"/>
      <c r="BM895" s="175"/>
      <c r="BN895" s="175"/>
      <c r="BO895" s="175"/>
      <c r="BP895" s="175"/>
      <c r="BQ895" s="175"/>
      <c r="BR895" s="175"/>
      <c r="BS895" s="175"/>
      <c r="BT895" s="175"/>
    </row>
    <row r="896" spans="1:72" s="174" customFormat="1" ht="12" customHeight="1">
      <c r="B896" s="47"/>
      <c r="C896" s="47"/>
      <c r="D896" s="47"/>
      <c r="E896" s="47"/>
      <c r="F896" s="47"/>
      <c r="G896" s="47"/>
      <c r="H896" s="47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5"/>
      <c r="AV896" s="175"/>
      <c r="AW896" s="175"/>
      <c r="AX896" s="175"/>
      <c r="AY896" s="175"/>
      <c r="AZ896" s="175"/>
      <c r="BA896" s="175"/>
      <c r="BB896" s="175"/>
      <c r="BC896" s="175"/>
      <c r="BD896" s="175"/>
      <c r="BE896" s="175"/>
      <c r="BF896" s="175"/>
      <c r="BG896" s="175"/>
      <c r="BH896" s="175"/>
      <c r="BI896" s="175"/>
      <c r="BJ896" s="175"/>
      <c r="BK896" s="175"/>
      <c r="BL896" s="175"/>
      <c r="BM896" s="175"/>
      <c r="BN896" s="175"/>
      <c r="BO896" s="175"/>
      <c r="BP896" s="175"/>
      <c r="BQ896" s="175"/>
      <c r="BR896" s="175"/>
      <c r="BS896" s="175"/>
      <c r="BT896" s="175"/>
    </row>
    <row r="897" spans="1:72" s="174" customFormat="1" ht="11.4">
      <c r="A897" s="174">
        <v>1682</v>
      </c>
      <c r="B897" s="47"/>
      <c r="C897" s="47"/>
      <c r="D897" s="47"/>
      <c r="E897" s="47"/>
      <c r="F897" s="47"/>
      <c r="G897" s="47"/>
      <c r="H897" s="47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75"/>
      <c r="AT897" s="175"/>
      <c r="AU897" s="175"/>
      <c r="AV897" s="175"/>
      <c r="AW897" s="175"/>
      <c r="AX897" s="175"/>
      <c r="AY897" s="175"/>
      <c r="AZ897" s="175"/>
      <c r="BA897" s="175"/>
      <c r="BB897" s="175"/>
      <c r="BC897" s="175"/>
      <c r="BD897" s="175"/>
      <c r="BE897" s="175"/>
      <c r="BF897" s="175"/>
      <c r="BG897" s="175"/>
      <c r="BH897" s="175"/>
      <c r="BI897" s="175"/>
      <c r="BJ897" s="175"/>
      <c r="BK897" s="175"/>
      <c r="BL897" s="175"/>
      <c r="BM897" s="175"/>
      <c r="BN897" s="175"/>
      <c r="BO897" s="175"/>
      <c r="BP897" s="175"/>
      <c r="BQ897" s="175"/>
      <c r="BR897" s="175"/>
      <c r="BS897" s="175"/>
      <c r="BT897" s="175"/>
    </row>
    <row r="898" spans="1:72" s="174" customFormat="1" ht="12" customHeight="1">
      <c r="B898" s="47"/>
      <c r="C898" s="47"/>
      <c r="D898" s="47"/>
      <c r="E898" s="47"/>
      <c r="F898" s="47"/>
      <c r="G898" s="47"/>
      <c r="H898" s="47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5"/>
      <c r="AV898" s="175"/>
      <c r="AW898" s="175"/>
      <c r="AX898" s="175"/>
      <c r="AY898" s="175"/>
      <c r="AZ898" s="175"/>
      <c r="BA898" s="175"/>
      <c r="BB898" s="175"/>
      <c r="BC898" s="175"/>
      <c r="BD898" s="175"/>
      <c r="BE898" s="175"/>
      <c r="BF898" s="175"/>
      <c r="BG898" s="175"/>
      <c r="BH898" s="175"/>
      <c r="BI898" s="175"/>
      <c r="BJ898" s="175"/>
      <c r="BK898" s="175"/>
      <c r="BL898" s="175"/>
      <c r="BM898" s="175"/>
      <c r="BN898" s="175"/>
      <c r="BO898" s="175"/>
      <c r="BP898" s="175"/>
      <c r="BQ898" s="175"/>
      <c r="BR898" s="175"/>
      <c r="BS898" s="175"/>
      <c r="BT898" s="175"/>
    </row>
    <row r="899" spans="1:72" s="174" customFormat="1" ht="11.4">
      <c r="A899" s="174">
        <v>1684</v>
      </c>
      <c r="B899" s="47"/>
      <c r="C899" s="47"/>
      <c r="D899" s="47"/>
      <c r="E899" s="47"/>
      <c r="F899" s="47"/>
      <c r="G899" s="47"/>
      <c r="H899" s="47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5"/>
      <c r="AV899" s="175"/>
      <c r="AW899" s="175"/>
      <c r="AX899" s="175"/>
      <c r="AY899" s="175"/>
      <c r="AZ899" s="175"/>
      <c r="BA899" s="175"/>
      <c r="BB899" s="175"/>
      <c r="BC899" s="175"/>
      <c r="BD899" s="175"/>
      <c r="BE899" s="175"/>
      <c r="BF899" s="175"/>
      <c r="BG899" s="175"/>
      <c r="BH899" s="175"/>
      <c r="BI899" s="175"/>
      <c r="BJ899" s="175"/>
      <c r="BK899" s="175"/>
      <c r="BL899" s="175"/>
      <c r="BM899" s="175"/>
      <c r="BN899" s="175"/>
      <c r="BO899" s="175"/>
      <c r="BP899" s="175"/>
      <c r="BQ899" s="175"/>
      <c r="BR899" s="175"/>
      <c r="BS899" s="175"/>
      <c r="BT899" s="175"/>
    </row>
    <row r="900" spans="1:72" s="174" customFormat="1" ht="12" customHeight="1">
      <c r="B900" s="47"/>
      <c r="C900" s="47"/>
      <c r="D900" s="47"/>
      <c r="E900" s="47"/>
      <c r="F900" s="47"/>
      <c r="G900" s="47"/>
      <c r="H900" s="47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  <c r="AS900" s="175"/>
      <c r="AT900" s="175"/>
      <c r="AU900" s="175"/>
      <c r="AV900" s="175"/>
      <c r="AW900" s="175"/>
      <c r="AX900" s="175"/>
      <c r="AY900" s="175"/>
      <c r="AZ900" s="175"/>
      <c r="BA900" s="175"/>
      <c r="BB900" s="175"/>
      <c r="BC900" s="175"/>
      <c r="BD900" s="175"/>
      <c r="BE900" s="175"/>
      <c r="BF900" s="175"/>
      <c r="BG900" s="175"/>
      <c r="BH900" s="175"/>
      <c r="BI900" s="175"/>
      <c r="BJ900" s="175"/>
      <c r="BK900" s="175"/>
      <c r="BL900" s="175"/>
      <c r="BM900" s="175"/>
      <c r="BN900" s="175"/>
      <c r="BO900" s="175"/>
      <c r="BP900" s="175"/>
      <c r="BQ900" s="175"/>
      <c r="BR900" s="175"/>
      <c r="BS900" s="175"/>
      <c r="BT900" s="175"/>
    </row>
    <row r="901" spans="1:72" s="174" customFormat="1" ht="12" customHeight="1">
      <c r="B901" s="47"/>
      <c r="C901" s="47"/>
      <c r="D901" s="47"/>
      <c r="E901" s="47"/>
      <c r="F901" s="47"/>
      <c r="G901" s="47"/>
      <c r="H901" s="47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  <c r="AS901" s="175"/>
      <c r="AT901" s="175"/>
      <c r="AU901" s="175"/>
      <c r="AV901" s="175"/>
      <c r="AW901" s="175"/>
      <c r="AX901" s="175"/>
      <c r="AY901" s="175"/>
      <c r="AZ901" s="175"/>
      <c r="BA901" s="175"/>
      <c r="BB901" s="175"/>
      <c r="BC901" s="175"/>
      <c r="BD901" s="175"/>
      <c r="BE901" s="175"/>
      <c r="BF901" s="175"/>
      <c r="BG901" s="175"/>
      <c r="BH901" s="175"/>
      <c r="BI901" s="175"/>
      <c r="BJ901" s="175"/>
      <c r="BK901" s="175"/>
      <c r="BL901" s="175"/>
      <c r="BM901" s="175"/>
      <c r="BN901" s="175"/>
      <c r="BO901" s="175"/>
      <c r="BP901" s="175"/>
      <c r="BQ901" s="175"/>
      <c r="BR901" s="175"/>
      <c r="BS901" s="175"/>
      <c r="BT901" s="175"/>
    </row>
    <row r="902" spans="1:72" s="174" customFormat="1" ht="12" customHeight="1">
      <c r="B902" s="47"/>
      <c r="C902" s="47"/>
      <c r="D902" s="47"/>
      <c r="E902" s="47"/>
      <c r="F902" s="47"/>
      <c r="G902" s="47"/>
      <c r="H902" s="47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  <c r="AS902" s="175"/>
      <c r="AT902" s="175"/>
      <c r="AU902" s="175"/>
      <c r="AV902" s="175"/>
      <c r="AW902" s="175"/>
      <c r="AX902" s="175"/>
      <c r="AY902" s="175"/>
      <c r="AZ902" s="175"/>
      <c r="BA902" s="175"/>
      <c r="BB902" s="175"/>
      <c r="BC902" s="175"/>
      <c r="BD902" s="175"/>
      <c r="BE902" s="175"/>
      <c r="BF902" s="175"/>
      <c r="BG902" s="175"/>
      <c r="BH902" s="175"/>
      <c r="BI902" s="175"/>
      <c r="BJ902" s="175"/>
      <c r="BK902" s="175"/>
      <c r="BL902" s="175"/>
      <c r="BM902" s="175"/>
      <c r="BN902" s="175"/>
      <c r="BO902" s="175"/>
      <c r="BP902" s="175"/>
      <c r="BQ902" s="175"/>
      <c r="BR902" s="175"/>
      <c r="BS902" s="175"/>
      <c r="BT902" s="175"/>
    </row>
    <row r="903" spans="1:72" s="174" customFormat="1" ht="12" customHeight="1">
      <c r="B903" s="47"/>
      <c r="C903" s="47"/>
      <c r="D903" s="47"/>
      <c r="E903" s="47"/>
      <c r="F903" s="47"/>
      <c r="G903" s="47"/>
      <c r="H903" s="47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5"/>
      <c r="AV903" s="175"/>
      <c r="AW903" s="175"/>
      <c r="AX903" s="175"/>
      <c r="AY903" s="175"/>
      <c r="AZ903" s="175"/>
      <c r="BA903" s="175"/>
      <c r="BB903" s="175"/>
      <c r="BC903" s="175"/>
      <c r="BD903" s="175"/>
      <c r="BE903" s="175"/>
      <c r="BF903" s="175"/>
      <c r="BG903" s="175"/>
      <c r="BH903" s="175"/>
      <c r="BI903" s="175"/>
      <c r="BJ903" s="175"/>
      <c r="BK903" s="175"/>
      <c r="BL903" s="175"/>
      <c r="BM903" s="175"/>
      <c r="BN903" s="175"/>
      <c r="BO903" s="175"/>
      <c r="BP903" s="175"/>
      <c r="BQ903" s="175"/>
      <c r="BR903" s="175"/>
      <c r="BS903" s="175"/>
      <c r="BT903" s="175"/>
    </row>
    <row r="904" spans="1:72" s="174" customFormat="1" ht="12" customHeight="1">
      <c r="B904" s="47"/>
      <c r="C904" s="47"/>
      <c r="D904" s="47"/>
      <c r="E904" s="47"/>
      <c r="F904" s="47"/>
      <c r="G904" s="47"/>
      <c r="H904" s="47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  <c r="AS904" s="175"/>
      <c r="AT904" s="175"/>
      <c r="AU904" s="175"/>
      <c r="AV904" s="175"/>
      <c r="AW904" s="175"/>
      <c r="AX904" s="175"/>
      <c r="AY904" s="175"/>
      <c r="AZ904" s="175"/>
      <c r="BA904" s="175"/>
      <c r="BB904" s="175"/>
      <c r="BC904" s="175"/>
      <c r="BD904" s="175"/>
      <c r="BE904" s="175"/>
      <c r="BF904" s="175"/>
      <c r="BG904" s="175"/>
      <c r="BH904" s="175"/>
      <c r="BI904" s="175"/>
      <c r="BJ904" s="175"/>
      <c r="BK904" s="175"/>
      <c r="BL904" s="175"/>
      <c r="BM904" s="175"/>
      <c r="BN904" s="175"/>
      <c r="BO904" s="175"/>
      <c r="BP904" s="175"/>
      <c r="BQ904" s="175"/>
      <c r="BR904" s="175"/>
      <c r="BS904" s="175"/>
      <c r="BT904" s="175"/>
    </row>
    <row r="905" spans="1:72" s="174" customFormat="1" ht="12" customHeight="1">
      <c r="B905" s="47"/>
      <c r="C905" s="47"/>
      <c r="D905" s="47"/>
      <c r="E905" s="47"/>
      <c r="F905" s="47"/>
      <c r="G905" s="47"/>
      <c r="H905" s="47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  <c r="AW905" s="175"/>
      <c r="AX905" s="175"/>
      <c r="AY905" s="175"/>
      <c r="AZ905" s="175"/>
      <c r="BA905" s="175"/>
      <c r="BB905" s="175"/>
      <c r="BC905" s="175"/>
      <c r="BD905" s="175"/>
      <c r="BE905" s="175"/>
      <c r="BF905" s="175"/>
      <c r="BG905" s="175"/>
      <c r="BH905" s="175"/>
      <c r="BI905" s="175"/>
      <c r="BJ905" s="175"/>
      <c r="BK905" s="175"/>
      <c r="BL905" s="175"/>
      <c r="BM905" s="175"/>
      <c r="BN905" s="175"/>
      <c r="BO905" s="175"/>
      <c r="BP905" s="175"/>
      <c r="BQ905" s="175"/>
      <c r="BR905" s="175"/>
      <c r="BS905" s="175"/>
      <c r="BT905" s="175"/>
    </row>
    <row r="906" spans="1:72" s="174" customFormat="1" ht="12" customHeight="1">
      <c r="B906" s="47"/>
      <c r="C906" s="47"/>
      <c r="D906" s="47"/>
      <c r="E906" s="47"/>
      <c r="F906" s="47"/>
      <c r="G906" s="47"/>
      <c r="H906" s="47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175"/>
      <c r="AT906" s="175"/>
      <c r="AU906" s="175"/>
      <c r="AV906" s="175"/>
      <c r="AW906" s="175"/>
      <c r="AX906" s="175"/>
      <c r="AY906" s="175"/>
      <c r="AZ906" s="175"/>
      <c r="BA906" s="175"/>
      <c r="BB906" s="175"/>
      <c r="BC906" s="175"/>
      <c r="BD906" s="175"/>
      <c r="BE906" s="175"/>
      <c r="BF906" s="175"/>
      <c r="BG906" s="175"/>
      <c r="BH906" s="175"/>
      <c r="BI906" s="175"/>
      <c r="BJ906" s="175"/>
      <c r="BK906" s="175"/>
      <c r="BL906" s="175"/>
      <c r="BM906" s="175"/>
      <c r="BN906" s="175"/>
      <c r="BO906" s="175"/>
      <c r="BP906" s="175"/>
      <c r="BQ906" s="175"/>
      <c r="BR906" s="175"/>
      <c r="BS906" s="175"/>
      <c r="BT906" s="175"/>
    </row>
    <row r="907" spans="1:72" s="174" customFormat="1" ht="12" customHeight="1">
      <c r="B907" s="47"/>
      <c r="C907" s="47"/>
      <c r="D907" s="47"/>
      <c r="E907" s="47"/>
      <c r="F907" s="47"/>
      <c r="G907" s="47"/>
      <c r="H907" s="47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5"/>
      <c r="AT907" s="175"/>
      <c r="AU907" s="175"/>
      <c r="AV907" s="175"/>
      <c r="AW907" s="175"/>
      <c r="AX907" s="175"/>
      <c r="AY907" s="175"/>
      <c r="AZ907" s="175"/>
      <c r="BA907" s="175"/>
      <c r="BB907" s="175"/>
      <c r="BC907" s="175"/>
      <c r="BD907" s="175"/>
      <c r="BE907" s="175"/>
      <c r="BF907" s="175"/>
      <c r="BG907" s="175"/>
      <c r="BH907" s="175"/>
      <c r="BI907" s="175"/>
      <c r="BJ907" s="175"/>
      <c r="BK907" s="175"/>
      <c r="BL907" s="175"/>
      <c r="BM907" s="175"/>
      <c r="BN907" s="175"/>
      <c r="BO907" s="175"/>
      <c r="BP907" s="175"/>
      <c r="BQ907" s="175"/>
      <c r="BR907" s="175"/>
      <c r="BS907" s="175"/>
      <c r="BT907" s="175"/>
    </row>
    <row r="908" spans="1:72" s="174" customFormat="1" ht="12" customHeight="1">
      <c r="B908" s="47"/>
      <c r="C908" s="47"/>
      <c r="D908" s="47"/>
      <c r="E908" s="47"/>
      <c r="F908" s="47"/>
      <c r="G908" s="47"/>
      <c r="H908" s="47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5"/>
      <c r="AT908" s="175"/>
      <c r="AU908" s="175"/>
      <c r="AV908" s="175"/>
      <c r="AW908" s="175"/>
      <c r="AX908" s="175"/>
      <c r="AY908" s="175"/>
      <c r="AZ908" s="175"/>
      <c r="BA908" s="175"/>
      <c r="BB908" s="175"/>
      <c r="BC908" s="175"/>
      <c r="BD908" s="175"/>
      <c r="BE908" s="175"/>
      <c r="BF908" s="175"/>
      <c r="BG908" s="175"/>
      <c r="BH908" s="175"/>
      <c r="BI908" s="175"/>
      <c r="BJ908" s="175"/>
      <c r="BK908" s="175"/>
      <c r="BL908" s="175"/>
      <c r="BM908" s="175"/>
      <c r="BN908" s="175"/>
      <c r="BO908" s="175"/>
      <c r="BP908" s="175"/>
      <c r="BQ908" s="175"/>
      <c r="BR908" s="175"/>
      <c r="BS908" s="175"/>
      <c r="BT908" s="175"/>
    </row>
    <row r="909" spans="1:72" s="174" customFormat="1" ht="12" customHeight="1">
      <c r="B909" s="47"/>
      <c r="C909" s="47"/>
      <c r="D909" s="47"/>
      <c r="E909" s="47"/>
      <c r="F909" s="47"/>
      <c r="G909" s="47"/>
      <c r="H909" s="47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5"/>
      <c r="AT909" s="175"/>
      <c r="AU909" s="175"/>
      <c r="AV909" s="175"/>
      <c r="AW909" s="175"/>
      <c r="AX909" s="175"/>
      <c r="AY909" s="175"/>
      <c r="AZ909" s="175"/>
      <c r="BA909" s="175"/>
      <c r="BB909" s="175"/>
      <c r="BC909" s="175"/>
      <c r="BD909" s="175"/>
      <c r="BE909" s="175"/>
      <c r="BF909" s="175"/>
      <c r="BG909" s="175"/>
      <c r="BH909" s="175"/>
      <c r="BI909" s="175"/>
      <c r="BJ909" s="175"/>
      <c r="BK909" s="175"/>
      <c r="BL909" s="175"/>
      <c r="BM909" s="175"/>
      <c r="BN909" s="175"/>
      <c r="BO909" s="175"/>
      <c r="BP909" s="175"/>
      <c r="BQ909" s="175"/>
      <c r="BR909" s="175"/>
      <c r="BS909" s="175"/>
      <c r="BT909" s="175"/>
    </row>
    <row r="910" spans="1:72" s="174" customFormat="1" ht="12" customHeight="1">
      <c r="B910" s="47"/>
      <c r="C910" s="47"/>
      <c r="D910" s="47"/>
      <c r="E910" s="47"/>
      <c r="F910" s="47"/>
      <c r="G910" s="47"/>
      <c r="H910" s="47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5"/>
      <c r="AV910" s="175"/>
      <c r="AW910" s="175"/>
      <c r="AX910" s="175"/>
      <c r="AY910" s="175"/>
      <c r="AZ910" s="175"/>
      <c r="BA910" s="175"/>
      <c r="BB910" s="175"/>
      <c r="BC910" s="175"/>
      <c r="BD910" s="175"/>
      <c r="BE910" s="175"/>
      <c r="BF910" s="175"/>
      <c r="BG910" s="175"/>
      <c r="BH910" s="175"/>
      <c r="BI910" s="175"/>
      <c r="BJ910" s="175"/>
      <c r="BK910" s="175"/>
      <c r="BL910" s="175"/>
      <c r="BM910" s="175"/>
      <c r="BN910" s="175"/>
      <c r="BO910" s="175"/>
      <c r="BP910" s="175"/>
      <c r="BQ910" s="175"/>
      <c r="BR910" s="175"/>
      <c r="BS910" s="175"/>
      <c r="BT910" s="175"/>
    </row>
    <row r="911" spans="1:72" s="174" customFormat="1" ht="12" customHeight="1">
      <c r="B911" s="47"/>
      <c r="C911" s="47"/>
      <c r="D911" s="47"/>
      <c r="E911" s="47"/>
      <c r="F911" s="47"/>
      <c r="G911" s="47"/>
      <c r="H911" s="47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5"/>
      <c r="AT911" s="175"/>
      <c r="AU911" s="175"/>
      <c r="AV911" s="175"/>
      <c r="AW911" s="175"/>
      <c r="AX911" s="175"/>
      <c r="AY911" s="175"/>
      <c r="AZ911" s="175"/>
      <c r="BA911" s="175"/>
      <c r="BB911" s="175"/>
      <c r="BC911" s="175"/>
      <c r="BD911" s="175"/>
      <c r="BE911" s="175"/>
      <c r="BF911" s="175"/>
      <c r="BG911" s="175"/>
      <c r="BH911" s="175"/>
      <c r="BI911" s="175"/>
      <c r="BJ911" s="175"/>
      <c r="BK911" s="175"/>
      <c r="BL911" s="175"/>
      <c r="BM911" s="175"/>
      <c r="BN911" s="175"/>
      <c r="BO911" s="175"/>
      <c r="BP911" s="175"/>
      <c r="BQ911" s="175"/>
      <c r="BR911" s="175"/>
      <c r="BS911" s="175"/>
      <c r="BT911" s="175"/>
    </row>
    <row r="912" spans="1:72" s="174" customFormat="1" ht="12" customHeight="1">
      <c r="B912" s="47"/>
      <c r="C912" s="47"/>
      <c r="D912" s="47"/>
      <c r="E912" s="47"/>
      <c r="F912" s="47"/>
      <c r="G912" s="47"/>
      <c r="H912" s="47"/>
      <c r="I912" s="178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75"/>
      <c r="AT912" s="175"/>
      <c r="AU912" s="175"/>
      <c r="AV912" s="175"/>
      <c r="AW912" s="175"/>
      <c r="AX912" s="175"/>
      <c r="AY912" s="175"/>
      <c r="AZ912" s="175"/>
      <c r="BA912" s="175"/>
      <c r="BB912" s="175"/>
      <c r="BC912" s="175"/>
      <c r="BD912" s="175"/>
      <c r="BE912" s="175"/>
      <c r="BF912" s="175"/>
      <c r="BG912" s="175"/>
      <c r="BH912" s="175"/>
      <c r="BI912" s="175"/>
      <c r="BJ912" s="175"/>
      <c r="BK912" s="175"/>
      <c r="BL912" s="175"/>
      <c r="BM912" s="175"/>
      <c r="BN912" s="175"/>
      <c r="BO912" s="175"/>
      <c r="BP912" s="175"/>
      <c r="BQ912" s="175"/>
      <c r="BR912" s="175"/>
      <c r="BS912" s="175"/>
      <c r="BT912" s="175"/>
    </row>
    <row r="913" spans="2:72" s="174" customFormat="1" ht="12" customHeight="1">
      <c r="B913" s="47"/>
      <c r="C913" s="47"/>
      <c r="D913" s="47"/>
      <c r="E913" s="47"/>
      <c r="F913" s="47"/>
      <c r="G913" s="47"/>
      <c r="H913" s="47"/>
      <c r="I913" s="332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75"/>
      <c r="AT913" s="175"/>
      <c r="AU913" s="175"/>
      <c r="AV913" s="175"/>
      <c r="AW913" s="175"/>
      <c r="AX913" s="175"/>
      <c r="AY913" s="175"/>
      <c r="AZ913" s="175"/>
      <c r="BA913" s="175"/>
      <c r="BB913" s="175"/>
      <c r="BC913" s="175"/>
      <c r="BD913" s="175"/>
      <c r="BE913" s="175"/>
      <c r="BF913" s="175"/>
      <c r="BG913" s="175"/>
      <c r="BH913" s="175"/>
      <c r="BI913" s="175"/>
      <c r="BJ913" s="175"/>
      <c r="BK913" s="175"/>
      <c r="BL913" s="175"/>
      <c r="BM913" s="175"/>
      <c r="BN913" s="175"/>
      <c r="BO913" s="175"/>
      <c r="BP913" s="175"/>
      <c r="BQ913" s="175"/>
      <c r="BR913" s="175"/>
      <c r="BS913" s="175"/>
      <c r="BT913" s="175"/>
    </row>
    <row r="914" spans="2:72" s="174" customFormat="1" ht="12" customHeight="1">
      <c r="B914" s="47"/>
      <c r="C914" s="47"/>
      <c r="D914" s="47"/>
      <c r="E914" s="47"/>
      <c r="F914" s="47"/>
      <c r="G914" s="47"/>
      <c r="H914" s="47"/>
      <c r="I914" s="332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75"/>
      <c r="AT914" s="175"/>
      <c r="AU914" s="175"/>
      <c r="AV914" s="175"/>
      <c r="AW914" s="175"/>
      <c r="AX914" s="175"/>
      <c r="AY914" s="175"/>
      <c r="AZ914" s="175"/>
      <c r="BA914" s="175"/>
      <c r="BB914" s="175"/>
      <c r="BC914" s="175"/>
      <c r="BD914" s="175"/>
      <c r="BE914" s="175"/>
      <c r="BF914" s="175"/>
      <c r="BG914" s="175"/>
      <c r="BH914" s="175"/>
      <c r="BI914" s="175"/>
      <c r="BJ914" s="175"/>
      <c r="BK914" s="175"/>
      <c r="BL914" s="175"/>
      <c r="BM914" s="175"/>
      <c r="BN914" s="175"/>
      <c r="BO914" s="175"/>
      <c r="BP914" s="175"/>
      <c r="BQ914" s="175"/>
      <c r="BR914" s="175"/>
      <c r="BS914" s="175"/>
      <c r="BT914" s="175"/>
    </row>
    <row r="915" spans="2:72" s="174" customFormat="1" ht="12" customHeight="1">
      <c r="B915" s="47"/>
      <c r="C915" s="47"/>
      <c r="D915" s="47"/>
      <c r="E915" s="47"/>
      <c r="F915" s="47"/>
      <c r="G915" s="47"/>
      <c r="H915" s="47"/>
      <c r="I915" s="332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  <c r="AS915" s="175"/>
      <c r="AT915" s="175"/>
      <c r="AU915" s="175"/>
      <c r="AV915" s="175"/>
      <c r="AW915" s="175"/>
      <c r="AX915" s="175"/>
      <c r="AY915" s="175"/>
      <c r="AZ915" s="175"/>
      <c r="BA915" s="175"/>
      <c r="BB915" s="175"/>
      <c r="BC915" s="175"/>
      <c r="BD915" s="175"/>
      <c r="BE915" s="175"/>
      <c r="BF915" s="175"/>
      <c r="BG915" s="175"/>
      <c r="BH915" s="175"/>
      <c r="BI915" s="175"/>
      <c r="BJ915" s="175"/>
      <c r="BK915" s="175"/>
      <c r="BL915" s="175"/>
      <c r="BM915" s="175"/>
      <c r="BN915" s="175"/>
      <c r="BO915" s="175"/>
      <c r="BP915" s="175"/>
      <c r="BQ915" s="175"/>
      <c r="BR915" s="175"/>
      <c r="BS915" s="175"/>
      <c r="BT915" s="175"/>
    </row>
    <row r="916" spans="2:72" s="174" customFormat="1" ht="12" customHeight="1">
      <c r="B916" s="47"/>
      <c r="C916" s="47"/>
      <c r="D916" s="47"/>
      <c r="E916" s="47"/>
      <c r="F916" s="47"/>
      <c r="G916" s="47"/>
      <c r="H916" s="47"/>
      <c r="I916" s="332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  <c r="AS916" s="175"/>
      <c r="AT916" s="175"/>
      <c r="AU916" s="175"/>
      <c r="AV916" s="175"/>
      <c r="AW916" s="175"/>
      <c r="AX916" s="175"/>
      <c r="AY916" s="175"/>
      <c r="AZ916" s="175"/>
      <c r="BA916" s="175"/>
      <c r="BB916" s="175"/>
      <c r="BC916" s="175"/>
      <c r="BD916" s="175"/>
      <c r="BE916" s="175"/>
      <c r="BF916" s="175"/>
      <c r="BG916" s="175"/>
      <c r="BH916" s="175"/>
      <c r="BI916" s="175"/>
      <c r="BJ916" s="175"/>
      <c r="BK916" s="175"/>
      <c r="BL916" s="175"/>
      <c r="BM916" s="175"/>
      <c r="BN916" s="175"/>
      <c r="BO916" s="175"/>
      <c r="BP916" s="175"/>
      <c r="BQ916" s="175"/>
      <c r="BR916" s="175"/>
      <c r="BS916" s="175"/>
      <c r="BT916" s="175"/>
    </row>
    <row r="917" spans="2:72" s="174" customFormat="1" ht="12" customHeight="1">
      <c r="B917" s="47"/>
      <c r="C917" s="47"/>
      <c r="D917" s="47"/>
      <c r="E917" s="47"/>
      <c r="F917" s="47"/>
      <c r="G917" s="47"/>
      <c r="H917" s="47"/>
      <c r="I917" s="332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5"/>
      <c r="AT917" s="175"/>
      <c r="AU917" s="175"/>
      <c r="AV917" s="175"/>
      <c r="AW917" s="175"/>
      <c r="AX917" s="175"/>
      <c r="AY917" s="175"/>
      <c r="AZ917" s="175"/>
      <c r="BA917" s="175"/>
      <c r="BB917" s="175"/>
      <c r="BC917" s="175"/>
      <c r="BD917" s="175"/>
      <c r="BE917" s="175"/>
      <c r="BF917" s="175"/>
      <c r="BG917" s="175"/>
      <c r="BH917" s="175"/>
      <c r="BI917" s="175"/>
      <c r="BJ917" s="175"/>
      <c r="BK917" s="175"/>
      <c r="BL917" s="175"/>
      <c r="BM917" s="175"/>
      <c r="BN917" s="175"/>
      <c r="BO917" s="175"/>
      <c r="BP917" s="175"/>
      <c r="BQ917" s="175"/>
      <c r="BR917" s="175"/>
      <c r="BS917" s="175"/>
      <c r="BT917" s="175"/>
    </row>
    <row r="918" spans="2:72" s="174" customFormat="1" ht="12" customHeight="1">
      <c r="B918" s="47"/>
      <c r="C918" s="47"/>
      <c r="D918" s="47"/>
      <c r="E918" s="47"/>
      <c r="F918" s="47"/>
      <c r="G918" s="47"/>
      <c r="H918" s="47"/>
      <c r="I918" s="332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  <c r="AW918" s="175"/>
      <c r="AX918" s="175"/>
      <c r="AY918" s="175"/>
      <c r="AZ918" s="175"/>
      <c r="BA918" s="175"/>
      <c r="BB918" s="175"/>
      <c r="BC918" s="175"/>
      <c r="BD918" s="175"/>
      <c r="BE918" s="175"/>
      <c r="BF918" s="175"/>
      <c r="BG918" s="175"/>
      <c r="BH918" s="175"/>
      <c r="BI918" s="175"/>
      <c r="BJ918" s="175"/>
      <c r="BK918" s="175"/>
      <c r="BL918" s="175"/>
      <c r="BM918" s="175"/>
      <c r="BN918" s="175"/>
      <c r="BO918" s="175"/>
      <c r="BP918" s="175"/>
      <c r="BQ918" s="175"/>
      <c r="BR918" s="175"/>
      <c r="BS918" s="175"/>
      <c r="BT918" s="175"/>
    </row>
    <row r="919" spans="2:72" s="174" customFormat="1" ht="12" customHeight="1">
      <c r="B919" s="47"/>
      <c r="C919" s="47"/>
      <c r="D919" s="47"/>
      <c r="E919" s="47"/>
      <c r="F919" s="47"/>
      <c r="G919" s="47"/>
      <c r="H919" s="47"/>
      <c r="I919" s="332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  <c r="AW919" s="175"/>
      <c r="AX919" s="175"/>
      <c r="AY919" s="175"/>
      <c r="AZ919" s="175"/>
      <c r="BA919" s="175"/>
      <c r="BB919" s="175"/>
      <c r="BC919" s="175"/>
      <c r="BD919" s="175"/>
      <c r="BE919" s="175"/>
      <c r="BF919" s="175"/>
      <c r="BG919" s="175"/>
      <c r="BH919" s="175"/>
      <c r="BI919" s="175"/>
      <c r="BJ919" s="175"/>
      <c r="BK919" s="175"/>
      <c r="BL919" s="175"/>
      <c r="BM919" s="175"/>
      <c r="BN919" s="175"/>
      <c r="BO919" s="175"/>
      <c r="BP919" s="175"/>
      <c r="BQ919" s="175"/>
      <c r="BR919" s="175"/>
      <c r="BS919" s="175"/>
      <c r="BT919" s="175"/>
    </row>
    <row r="920" spans="2:72" s="174" customFormat="1" ht="12" customHeight="1">
      <c r="B920" s="47"/>
      <c r="C920" s="47"/>
      <c r="D920" s="47"/>
      <c r="E920" s="47"/>
      <c r="F920" s="47"/>
      <c r="G920" s="47"/>
      <c r="H920" s="47"/>
      <c r="I920" s="332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  <c r="AW920" s="175"/>
      <c r="AX920" s="175"/>
      <c r="AY920" s="175"/>
      <c r="AZ920" s="175"/>
      <c r="BA920" s="175"/>
      <c r="BB920" s="175"/>
      <c r="BC920" s="175"/>
      <c r="BD920" s="175"/>
      <c r="BE920" s="175"/>
      <c r="BF920" s="175"/>
      <c r="BG920" s="175"/>
      <c r="BH920" s="175"/>
      <c r="BI920" s="175"/>
      <c r="BJ920" s="175"/>
      <c r="BK920" s="175"/>
      <c r="BL920" s="175"/>
      <c r="BM920" s="175"/>
      <c r="BN920" s="175"/>
      <c r="BO920" s="175"/>
      <c r="BP920" s="175"/>
      <c r="BQ920" s="175"/>
      <c r="BR920" s="175"/>
      <c r="BS920" s="175"/>
      <c r="BT920" s="175"/>
    </row>
    <row r="921" spans="2:72" s="174" customFormat="1" ht="12" customHeight="1">
      <c r="B921" s="47"/>
      <c r="C921" s="47"/>
      <c r="D921" s="47"/>
      <c r="E921" s="47"/>
      <c r="F921" s="47"/>
      <c r="G921" s="47"/>
      <c r="H921" s="47"/>
      <c r="I921" s="332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  <c r="AW921" s="175"/>
      <c r="AX921" s="175"/>
      <c r="AY921" s="175"/>
      <c r="AZ921" s="175"/>
      <c r="BA921" s="175"/>
      <c r="BB921" s="175"/>
      <c r="BC921" s="175"/>
      <c r="BD921" s="175"/>
      <c r="BE921" s="175"/>
      <c r="BF921" s="175"/>
      <c r="BG921" s="175"/>
      <c r="BH921" s="175"/>
      <c r="BI921" s="175"/>
      <c r="BJ921" s="175"/>
      <c r="BK921" s="175"/>
      <c r="BL921" s="175"/>
      <c r="BM921" s="175"/>
      <c r="BN921" s="175"/>
      <c r="BO921" s="175"/>
      <c r="BP921" s="175"/>
      <c r="BQ921" s="175"/>
      <c r="BR921" s="175"/>
      <c r="BS921" s="175"/>
      <c r="BT921" s="175"/>
    </row>
    <row r="922" spans="2:72" s="174" customFormat="1" ht="12" customHeight="1">
      <c r="B922" s="47"/>
      <c r="C922" s="47"/>
      <c r="D922" s="47"/>
      <c r="E922" s="47"/>
      <c r="F922" s="47"/>
      <c r="G922" s="47"/>
      <c r="H922" s="47"/>
      <c r="I922" s="332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  <c r="AW922" s="175"/>
      <c r="AX922" s="175"/>
      <c r="AY922" s="175"/>
      <c r="AZ922" s="175"/>
      <c r="BA922" s="175"/>
      <c r="BB922" s="175"/>
      <c r="BC922" s="175"/>
      <c r="BD922" s="175"/>
      <c r="BE922" s="175"/>
      <c r="BF922" s="175"/>
      <c r="BG922" s="175"/>
      <c r="BH922" s="175"/>
      <c r="BI922" s="175"/>
      <c r="BJ922" s="175"/>
      <c r="BK922" s="175"/>
      <c r="BL922" s="175"/>
      <c r="BM922" s="175"/>
      <c r="BN922" s="175"/>
      <c r="BO922" s="175"/>
      <c r="BP922" s="175"/>
      <c r="BQ922" s="175"/>
      <c r="BR922" s="175"/>
      <c r="BS922" s="175"/>
      <c r="BT922" s="175"/>
    </row>
    <row r="923" spans="2:72" s="174" customFormat="1" ht="12" customHeight="1">
      <c r="B923" s="47"/>
      <c r="C923" s="47"/>
      <c r="D923" s="47"/>
      <c r="E923" s="47"/>
      <c r="F923" s="47"/>
      <c r="G923" s="47"/>
      <c r="H923" s="47"/>
      <c r="I923" s="332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  <c r="AW923" s="175"/>
      <c r="AX923" s="175"/>
      <c r="AY923" s="175"/>
      <c r="AZ923" s="175"/>
      <c r="BA923" s="175"/>
      <c r="BB923" s="175"/>
      <c r="BC923" s="175"/>
      <c r="BD923" s="175"/>
      <c r="BE923" s="175"/>
      <c r="BF923" s="175"/>
      <c r="BG923" s="175"/>
      <c r="BH923" s="175"/>
      <c r="BI923" s="175"/>
      <c r="BJ923" s="175"/>
      <c r="BK923" s="175"/>
      <c r="BL923" s="175"/>
      <c r="BM923" s="175"/>
      <c r="BN923" s="175"/>
      <c r="BO923" s="175"/>
      <c r="BP923" s="175"/>
      <c r="BQ923" s="175"/>
      <c r="BR923" s="175"/>
      <c r="BS923" s="175"/>
      <c r="BT923" s="175"/>
    </row>
    <row r="924" spans="2:72" s="174" customFormat="1" ht="12" customHeight="1">
      <c r="B924" s="47"/>
      <c r="C924" s="47"/>
      <c r="D924" s="47"/>
      <c r="E924" s="47"/>
      <c r="F924" s="47"/>
      <c r="G924" s="47"/>
      <c r="H924" s="47"/>
      <c r="I924" s="332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  <c r="AW924" s="175"/>
      <c r="AX924" s="175"/>
      <c r="AY924" s="175"/>
      <c r="AZ924" s="175"/>
      <c r="BA924" s="175"/>
      <c r="BB924" s="175"/>
      <c r="BC924" s="175"/>
      <c r="BD924" s="175"/>
      <c r="BE924" s="175"/>
      <c r="BF924" s="175"/>
      <c r="BG924" s="175"/>
      <c r="BH924" s="175"/>
      <c r="BI924" s="175"/>
      <c r="BJ924" s="175"/>
      <c r="BK924" s="175"/>
      <c r="BL924" s="175"/>
      <c r="BM924" s="175"/>
      <c r="BN924" s="175"/>
      <c r="BO924" s="175"/>
      <c r="BP924" s="175"/>
      <c r="BQ924" s="175"/>
      <c r="BR924" s="175"/>
      <c r="BS924" s="175"/>
      <c r="BT924" s="175"/>
    </row>
    <row r="925" spans="2:72" s="174" customFormat="1" ht="12" customHeight="1">
      <c r="B925" s="137"/>
      <c r="C925" s="137"/>
      <c r="D925" s="137"/>
      <c r="E925" s="137"/>
      <c r="F925" s="137"/>
      <c r="G925" s="137"/>
      <c r="H925" s="137"/>
      <c r="I925" s="332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  <c r="AW925" s="175"/>
      <c r="AX925" s="175"/>
      <c r="AY925" s="175"/>
      <c r="AZ925" s="175"/>
      <c r="BA925" s="175"/>
      <c r="BB925" s="175"/>
      <c r="BC925" s="175"/>
      <c r="BD925" s="175"/>
      <c r="BE925" s="175"/>
      <c r="BF925" s="175"/>
      <c r="BG925" s="175"/>
      <c r="BH925" s="175"/>
      <c r="BI925" s="175"/>
      <c r="BJ925" s="175"/>
      <c r="BK925" s="175"/>
      <c r="BL925" s="175"/>
      <c r="BM925" s="175"/>
      <c r="BN925" s="175"/>
      <c r="BO925" s="175"/>
      <c r="BP925" s="175"/>
      <c r="BQ925" s="175"/>
      <c r="BR925" s="175"/>
      <c r="BS925" s="175"/>
      <c r="BT925" s="175"/>
    </row>
    <row r="926" spans="2:72" s="174" customFormat="1" ht="12" customHeight="1">
      <c r="B926" s="138" t="s">
        <v>28</v>
      </c>
      <c r="C926" s="172"/>
      <c r="D926" s="173"/>
      <c r="E926" s="156"/>
      <c r="F926" s="142"/>
      <c r="G926" s="14"/>
      <c r="H926" s="7">
        <f>SUM(H863:H925)</f>
        <v>20000</v>
      </c>
      <c r="I926" s="332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  <c r="AZ926" s="175"/>
      <c r="BA926" s="175"/>
      <c r="BB926" s="175"/>
      <c r="BC926" s="175"/>
      <c r="BD926" s="175"/>
      <c r="BE926" s="175"/>
      <c r="BF926" s="175"/>
      <c r="BG926" s="175"/>
      <c r="BH926" s="175"/>
      <c r="BI926" s="175"/>
      <c r="BJ926" s="175"/>
      <c r="BK926" s="175"/>
      <c r="BL926" s="175"/>
      <c r="BM926" s="175"/>
      <c r="BN926" s="175"/>
      <c r="BO926" s="175"/>
      <c r="BP926" s="175"/>
      <c r="BQ926" s="175"/>
      <c r="BR926" s="175"/>
      <c r="BS926" s="175"/>
      <c r="BT926" s="175"/>
    </row>
    <row r="927" spans="2:72" s="174" customFormat="1" ht="12" customHeight="1">
      <c r="B927" s="2"/>
      <c r="C927" s="2"/>
      <c r="D927" s="144">
        <v>415</v>
      </c>
      <c r="E927" s="147"/>
      <c r="F927" s="146"/>
      <c r="G927" s="147"/>
      <c r="H927" s="2"/>
      <c r="I927" s="332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  <c r="AW927" s="175"/>
      <c r="AX927" s="175"/>
      <c r="AY927" s="175"/>
      <c r="AZ927" s="175"/>
      <c r="BA927" s="175"/>
      <c r="BB927" s="175"/>
      <c r="BC927" s="175"/>
      <c r="BD927" s="175"/>
      <c r="BE927" s="175"/>
      <c r="BF927" s="175"/>
      <c r="BG927" s="175"/>
      <c r="BH927" s="175"/>
      <c r="BI927" s="175"/>
      <c r="BJ927" s="175"/>
      <c r="BK927" s="175"/>
      <c r="BL927" s="175"/>
      <c r="BM927" s="175"/>
      <c r="BN927" s="175"/>
      <c r="BO927" s="175"/>
      <c r="BP927" s="175"/>
      <c r="BQ927" s="175"/>
      <c r="BR927" s="175"/>
      <c r="BS927" s="175"/>
      <c r="BT927" s="175"/>
    </row>
    <row r="928" spans="2:72" s="174" customFormat="1" ht="12" customHeight="1">
      <c r="B928" s="148" t="s">
        <v>165</v>
      </c>
      <c r="C928" s="1"/>
      <c r="D928" s="1"/>
      <c r="E928" s="151"/>
      <c r="F928" s="150"/>
      <c r="G928" s="151"/>
      <c r="H928" s="1"/>
      <c r="I928" s="332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  <c r="AW928" s="175"/>
      <c r="AX928" s="175"/>
      <c r="AY928" s="175"/>
      <c r="AZ928" s="175"/>
      <c r="BA928" s="175"/>
      <c r="BB928" s="175"/>
      <c r="BC928" s="175"/>
      <c r="BD928" s="175"/>
      <c r="BE928" s="175"/>
      <c r="BF928" s="175"/>
      <c r="BG928" s="175"/>
      <c r="BH928" s="175"/>
      <c r="BI928" s="175"/>
      <c r="BJ928" s="175"/>
      <c r="BK928" s="175"/>
      <c r="BL928" s="175"/>
      <c r="BM928" s="175"/>
      <c r="BN928" s="175"/>
      <c r="BO928" s="175"/>
      <c r="BP928" s="175"/>
      <c r="BQ928" s="175"/>
      <c r="BR928" s="175"/>
      <c r="BS928" s="175"/>
      <c r="BT928" s="175"/>
    </row>
    <row r="929" spans="2:72" s="174" customFormat="1" ht="12" customHeight="1">
      <c r="B929" s="176" t="s">
        <v>634</v>
      </c>
      <c r="C929" s="1"/>
      <c r="D929" s="1"/>
      <c r="E929" s="151"/>
      <c r="F929" s="150"/>
      <c r="G929" s="151"/>
      <c r="H929" s="1"/>
      <c r="I929" s="332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  <c r="AW929" s="175"/>
      <c r="AX929" s="175"/>
      <c r="AY929" s="175"/>
      <c r="AZ929" s="175"/>
      <c r="BA929" s="175"/>
      <c r="BB929" s="175"/>
      <c r="BC929" s="175"/>
      <c r="BD929" s="175"/>
      <c r="BE929" s="175"/>
      <c r="BF929" s="175"/>
      <c r="BG929" s="175"/>
      <c r="BH929" s="175"/>
      <c r="BI929" s="175"/>
      <c r="BJ929" s="175"/>
      <c r="BK929" s="175"/>
      <c r="BL929" s="175"/>
      <c r="BM929" s="175"/>
      <c r="BN929" s="175"/>
      <c r="BO929" s="175"/>
      <c r="BP929" s="175"/>
      <c r="BQ929" s="175"/>
      <c r="BR929" s="175"/>
      <c r="BS929" s="175"/>
      <c r="BT929" s="175"/>
    </row>
    <row r="930" spans="2:72" s="174" customFormat="1" ht="12" customHeight="1">
      <c r="B930" s="2"/>
      <c r="C930" s="333"/>
      <c r="E930" s="147"/>
      <c r="F930" s="146"/>
      <c r="G930" s="147"/>
      <c r="H930" s="2"/>
      <c r="I930" s="332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  <c r="AW930" s="175"/>
      <c r="AX930" s="175"/>
      <c r="AY930" s="175"/>
      <c r="AZ930" s="175"/>
      <c r="BA930" s="175"/>
      <c r="BB930" s="175"/>
      <c r="BC930" s="175"/>
      <c r="BD930" s="175"/>
      <c r="BE930" s="175"/>
      <c r="BF930" s="175"/>
      <c r="BG930" s="175"/>
      <c r="BH930" s="175"/>
      <c r="BI930" s="175"/>
      <c r="BJ930" s="175"/>
      <c r="BK930" s="175"/>
      <c r="BL930" s="175"/>
      <c r="BM930" s="175"/>
      <c r="BN930" s="175"/>
      <c r="BO930" s="175"/>
      <c r="BP930" s="175"/>
      <c r="BQ930" s="175"/>
      <c r="BR930" s="175"/>
      <c r="BS930" s="175"/>
      <c r="BT930" s="175"/>
    </row>
    <row r="931" spans="2:72" s="174" customFormat="1" ht="12" customHeight="1">
      <c r="B931" s="152" t="s">
        <v>100</v>
      </c>
      <c r="C931" s="10" t="s">
        <v>101</v>
      </c>
      <c r="D931" s="152" t="s">
        <v>102</v>
      </c>
      <c r="E931" s="152" t="s">
        <v>101</v>
      </c>
      <c r="F931" s="153" t="s">
        <v>101</v>
      </c>
      <c r="G931" s="152" t="s">
        <v>101</v>
      </c>
      <c r="H931" s="10" t="s">
        <v>7</v>
      </c>
      <c r="I931" s="332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  <c r="AW931" s="175"/>
      <c r="AX931" s="175"/>
      <c r="AY931" s="175"/>
      <c r="AZ931" s="175"/>
      <c r="BA931" s="175"/>
      <c r="BB931" s="175"/>
      <c r="BC931" s="175"/>
      <c r="BD931" s="175"/>
      <c r="BE931" s="175"/>
      <c r="BF931" s="175"/>
      <c r="BG931" s="175"/>
      <c r="BH931" s="175"/>
      <c r="BI931" s="175"/>
      <c r="BJ931" s="175"/>
      <c r="BK931" s="175"/>
      <c r="BL931" s="175"/>
      <c r="BM931" s="175"/>
      <c r="BN931" s="175"/>
      <c r="BO931" s="175"/>
      <c r="BP931" s="175"/>
      <c r="BQ931" s="175"/>
      <c r="BR931" s="175"/>
      <c r="BS931" s="175"/>
      <c r="BT931" s="175"/>
    </row>
    <row r="932" spans="2:72" s="174" customFormat="1" ht="12" customHeight="1">
      <c r="B932" s="154"/>
      <c r="C932" s="203"/>
      <c r="D932" s="8" t="s">
        <v>99</v>
      </c>
      <c r="E932" s="156"/>
      <c r="F932" s="142"/>
      <c r="G932" s="156"/>
      <c r="H932" s="6"/>
      <c r="I932" s="332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  <c r="AW932" s="175"/>
      <c r="AX932" s="175"/>
      <c r="AY932" s="175"/>
      <c r="AZ932" s="175"/>
      <c r="BA932" s="175"/>
      <c r="BB932" s="175"/>
      <c r="BC932" s="175"/>
      <c r="BD932" s="175"/>
      <c r="BE932" s="175"/>
      <c r="BF932" s="175"/>
      <c r="BG932" s="175"/>
      <c r="BH932" s="175"/>
      <c r="BI932" s="175"/>
      <c r="BJ932" s="175"/>
      <c r="BK932" s="175"/>
      <c r="BL932" s="175"/>
      <c r="BM932" s="175"/>
      <c r="BN932" s="175"/>
      <c r="BO932" s="175"/>
      <c r="BP932" s="175"/>
      <c r="BQ932" s="175"/>
      <c r="BR932" s="175"/>
      <c r="BS932" s="175"/>
      <c r="BT932" s="175"/>
    </row>
    <row r="933" spans="2:72" s="174" customFormat="1" ht="12" customHeight="1">
      <c r="B933" s="406">
        <v>1700</v>
      </c>
      <c r="C933" s="406"/>
      <c r="D933" s="407" t="s">
        <v>309</v>
      </c>
      <c r="E933" s="406"/>
      <c r="F933" s="215"/>
      <c r="G933" s="406"/>
      <c r="H933" s="408" t="s">
        <v>197</v>
      </c>
      <c r="I933" s="332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  <c r="AW933" s="175"/>
      <c r="AX933" s="175"/>
      <c r="AY933" s="175"/>
      <c r="AZ933" s="175"/>
      <c r="BA933" s="175"/>
      <c r="BB933" s="175"/>
      <c r="BC933" s="175"/>
      <c r="BD933" s="175"/>
      <c r="BE933" s="175"/>
      <c r="BF933" s="175"/>
      <c r="BG933" s="175"/>
      <c r="BH933" s="175"/>
      <c r="BI933" s="175"/>
      <c r="BJ933" s="175"/>
      <c r="BK933" s="175"/>
      <c r="BL933" s="175"/>
      <c r="BM933" s="175"/>
      <c r="BN933" s="175"/>
      <c r="BO933" s="175"/>
      <c r="BP933" s="175"/>
      <c r="BQ933" s="175"/>
      <c r="BR933" s="175"/>
      <c r="BS933" s="175"/>
      <c r="BT933" s="175"/>
    </row>
    <row r="934" spans="2:72" s="174" customFormat="1" ht="12" customHeight="1">
      <c r="B934" s="167"/>
      <c r="C934" s="167"/>
      <c r="D934" s="166"/>
      <c r="E934" s="165"/>
      <c r="F934" s="162"/>
      <c r="G934" s="167"/>
      <c r="H934" s="408"/>
      <c r="I934" s="332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  <c r="AW934" s="175"/>
      <c r="AX934" s="175"/>
      <c r="AY934" s="175"/>
      <c r="AZ934" s="175"/>
      <c r="BA934" s="175"/>
      <c r="BB934" s="175"/>
      <c r="BC934" s="175"/>
      <c r="BD934" s="175"/>
      <c r="BE934" s="175"/>
      <c r="BF934" s="175"/>
      <c r="BG934" s="175"/>
      <c r="BH934" s="175"/>
      <c r="BI934" s="175"/>
      <c r="BJ934" s="175"/>
      <c r="BK934" s="175"/>
      <c r="BL934" s="175"/>
      <c r="BM934" s="175"/>
      <c r="BN934" s="175"/>
      <c r="BO934" s="175"/>
      <c r="BP934" s="175"/>
      <c r="BQ934" s="175"/>
      <c r="BR934" s="175"/>
      <c r="BS934" s="175"/>
      <c r="BT934" s="175"/>
    </row>
    <row r="935" spans="2:72" s="174" customFormat="1" ht="12" customHeight="1">
      <c r="B935" s="165">
        <v>2100</v>
      </c>
      <c r="C935" s="165"/>
      <c r="D935" s="166" t="s">
        <v>350</v>
      </c>
      <c r="E935" s="165"/>
      <c r="F935" s="50"/>
      <c r="G935" s="165"/>
      <c r="H935" s="408" t="s">
        <v>197</v>
      </c>
      <c r="I935" s="332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5"/>
      <c r="AT935" s="175"/>
      <c r="AU935" s="175"/>
      <c r="AV935" s="175"/>
      <c r="AW935" s="175"/>
      <c r="AX935" s="175"/>
      <c r="AY935" s="175"/>
      <c r="AZ935" s="175"/>
      <c r="BA935" s="175"/>
      <c r="BB935" s="175"/>
      <c r="BC935" s="175"/>
      <c r="BD935" s="175"/>
      <c r="BE935" s="175"/>
      <c r="BF935" s="175"/>
      <c r="BG935" s="175"/>
      <c r="BH935" s="175"/>
      <c r="BI935" s="175"/>
      <c r="BJ935" s="175"/>
      <c r="BK935" s="175"/>
      <c r="BL935" s="175"/>
      <c r="BM935" s="175"/>
      <c r="BN935" s="175"/>
      <c r="BO935" s="175"/>
      <c r="BP935" s="175"/>
      <c r="BQ935" s="175"/>
      <c r="BR935" s="175"/>
      <c r="BS935" s="175"/>
      <c r="BT935" s="175"/>
    </row>
    <row r="936" spans="2:72" s="174" customFormat="1" ht="12" customHeight="1">
      <c r="B936" s="167"/>
      <c r="C936" s="167"/>
      <c r="D936" s="166"/>
      <c r="E936" s="165"/>
      <c r="F936" s="162"/>
      <c r="G936" s="167"/>
      <c r="H936" s="408"/>
      <c r="I936" s="332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5"/>
      <c r="AT936" s="175"/>
      <c r="AU936" s="175"/>
      <c r="AV936" s="175"/>
      <c r="AW936" s="175"/>
      <c r="AX936" s="175"/>
      <c r="AY936" s="175"/>
      <c r="AZ936" s="175"/>
      <c r="BA936" s="175"/>
      <c r="BB936" s="175"/>
      <c r="BC936" s="175"/>
      <c r="BD936" s="175"/>
      <c r="BE936" s="175"/>
      <c r="BF936" s="175"/>
      <c r="BG936" s="175"/>
      <c r="BH936" s="175"/>
      <c r="BI936" s="175"/>
      <c r="BJ936" s="175"/>
      <c r="BK936" s="175"/>
      <c r="BL936" s="175"/>
      <c r="BM936" s="175"/>
      <c r="BN936" s="175"/>
      <c r="BO936" s="175"/>
      <c r="BP936" s="175"/>
      <c r="BQ936" s="175"/>
      <c r="BR936" s="175"/>
      <c r="BS936" s="175"/>
      <c r="BT936" s="175"/>
    </row>
    <row r="937" spans="2:72" s="174" customFormat="1" ht="12" customHeight="1">
      <c r="B937" s="165">
        <v>2200</v>
      </c>
      <c r="C937" s="165"/>
      <c r="D937" s="166" t="s">
        <v>226</v>
      </c>
      <c r="E937" s="165"/>
      <c r="F937" s="50"/>
      <c r="G937" s="165"/>
      <c r="H937" s="408" t="s">
        <v>197</v>
      </c>
      <c r="I937" s="332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  <c r="AP937" s="175"/>
      <c r="AQ937" s="175"/>
      <c r="AR937" s="175"/>
      <c r="AS937" s="175"/>
      <c r="AT937" s="175"/>
      <c r="AU937" s="175"/>
      <c r="AV937" s="175"/>
      <c r="AW937" s="175"/>
      <c r="AX937" s="175"/>
      <c r="AY937" s="175"/>
      <c r="AZ937" s="175"/>
      <c r="BA937" s="175"/>
      <c r="BB937" s="175"/>
      <c r="BC937" s="175"/>
      <c r="BD937" s="175"/>
      <c r="BE937" s="175"/>
      <c r="BF937" s="175"/>
      <c r="BG937" s="175"/>
      <c r="BH937" s="175"/>
      <c r="BI937" s="175"/>
      <c r="BJ937" s="175"/>
      <c r="BK937" s="175"/>
      <c r="BL937" s="175"/>
      <c r="BM937" s="175"/>
      <c r="BN937" s="175"/>
      <c r="BO937" s="175"/>
      <c r="BP937" s="175"/>
      <c r="BQ937" s="175"/>
      <c r="BR937" s="175"/>
      <c r="BS937" s="175"/>
      <c r="BT937" s="175"/>
    </row>
    <row r="938" spans="2:72" s="174" customFormat="1" ht="12" customHeight="1">
      <c r="B938" s="165"/>
      <c r="C938" s="165"/>
      <c r="D938" s="166"/>
      <c r="E938" s="165"/>
      <c r="F938" s="50"/>
      <c r="G938" s="165"/>
      <c r="H938" s="408"/>
      <c r="I938" s="332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  <c r="AK938" s="175"/>
      <c r="AL938" s="175"/>
      <c r="AM938" s="175"/>
      <c r="AN938" s="175"/>
      <c r="AO938" s="175"/>
      <c r="AP938" s="175"/>
      <c r="AQ938" s="175"/>
      <c r="AR938" s="175"/>
      <c r="AS938" s="175"/>
      <c r="AT938" s="175"/>
      <c r="AU938" s="175"/>
      <c r="AV938" s="175"/>
      <c r="AW938" s="175"/>
      <c r="AX938" s="175"/>
      <c r="AY938" s="175"/>
      <c r="AZ938" s="175"/>
      <c r="BA938" s="175"/>
      <c r="BB938" s="175"/>
      <c r="BC938" s="175"/>
      <c r="BD938" s="175"/>
      <c r="BE938" s="175"/>
      <c r="BF938" s="175"/>
      <c r="BG938" s="175"/>
      <c r="BH938" s="175"/>
      <c r="BI938" s="175"/>
      <c r="BJ938" s="175"/>
      <c r="BK938" s="175"/>
      <c r="BL938" s="175"/>
      <c r="BM938" s="175"/>
      <c r="BN938" s="175"/>
      <c r="BO938" s="175"/>
      <c r="BP938" s="175"/>
      <c r="BQ938" s="175"/>
      <c r="BR938" s="175"/>
      <c r="BS938" s="175"/>
      <c r="BT938" s="175"/>
    </row>
    <row r="939" spans="2:72" s="174" customFormat="1" ht="12" customHeight="1">
      <c r="B939" s="165">
        <v>3300</v>
      </c>
      <c r="C939" s="165"/>
      <c r="D939" s="126" t="s">
        <v>186</v>
      </c>
      <c r="E939" s="165"/>
      <c r="F939" s="50"/>
      <c r="G939" s="165"/>
      <c r="H939" s="408">
        <f>H295</f>
        <v>0</v>
      </c>
      <c r="I939" s="332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  <c r="AK939" s="175"/>
      <c r="AL939" s="175"/>
      <c r="AM939" s="175"/>
      <c r="AN939" s="175"/>
      <c r="AO939" s="175"/>
      <c r="AP939" s="175"/>
      <c r="AQ939" s="175"/>
      <c r="AR939" s="175"/>
      <c r="AS939" s="175"/>
      <c r="AT939" s="175"/>
      <c r="AU939" s="175"/>
      <c r="AV939" s="175"/>
      <c r="AW939" s="175"/>
      <c r="AX939" s="175"/>
      <c r="AY939" s="175"/>
      <c r="AZ939" s="175"/>
      <c r="BA939" s="175"/>
      <c r="BB939" s="175"/>
      <c r="BC939" s="175"/>
      <c r="BD939" s="175"/>
      <c r="BE939" s="175"/>
      <c r="BF939" s="175"/>
      <c r="BG939" s="175"/>
      <c r="BH939" s="175"/>
      <c r="BI939" s="175"/>
      <c r="BJ939" s="175"/>
      <c r="BK939" s="175"/>
      <c r="BL939" s="175"/>
      <c r="BM939" s="175"/>
      <c r="BN939" s="175"/>
      <c r="BO939" s="175"/>
      <c r="BP939" s="175"/>
      <c r="BQ939" s="175"/>
      <c r="BR939" s="175"/>
      <c r="BS939" s="175"/>
      <c r="BT939" s="175"/>
    </row>
    <row r="940" spans="2:72" s="174" customFormat="1" ht="12" customHeight="1">
      <c r="B940" s="167"/>
      <c r="C940" s="167"/>
      <c r="D940" s="166"/>
      <c r="E940" s="165"/>
      <c r="F940" s="162"/>
      <c r="G940" s="167"/>
      <c r="H940" s="408"/>
      <c r="I940" s="332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  <c r="AK940" s="175"/>
      <c r="AL940" s="175"/>
      <c r="AM940" s="175"/>
      <c r="AN940" s="175"/>
      <c r="AO940" s="175"/>
      <c r="AP940" s="175"/>
      <c r="AQ940" s="175"/>
      <c r="AR940" s="175"/>
      <c r="AS940" s="175"/>
      <c r="AT940" s="175"/>
      <c r="AU940" s="175"/>
      <c r="AV940" s="175"/>
      <c r="AW940" s="175"/>
      <c r="AX940" s="175"/>
      <c r="AY940" s="175"/>
      <c r="AZ940" s="175"/>
      <c r="BA940" s="175"/>
      <c r="BB940" s="175"/>
      <c r="BC940" s="175"/>
      <c r="BD940" s="175"/>
      <c r="BE940" s="175"/>
      <c r="BF940" s="175"/>
      <c r="BG940" s="175"/>
      <c r="BH940" s="175"/>
      <c r="BI940" s="175"/>
      <c r="BJ940" s="175"/>
      <c r="BK940" s="175"/>
      <c r="BL940" s="175"/>
      <c r="BM940" s="175"/>
      <c r="BN940" s="175"/>
      <c r="BO940" s="175"/>
      <c r="BP940" s="175"/>
      <c r="BQ940" s="175"/>
      <c r="BR940" s="175"/>
      <c r="BS940" s="175"/>
      <c r="BT940" s="175"/>
    </row>
    <row r="941" spans="2:72" s="174" customFormat="1" ht="12" customHeight="1">
      <c r="B941" s="165">
        <v>3400</v>
      </c>
      <c r="C941" s="165"/>
      <c r="D941" s="166" t="s">
        <v>78</v>
      </c>
      <c r="E941" s="165"/>
      <c r="F941" s="50"/>
      <c r="G941" s="165"/>
      <c r="H941" s="408">
        <f>H351</f>
        <v>0</v>
      </c>
      <c r="I941" s="332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  <c r="AP941" s="175"/>
      <c r="AQ941" s="175"/>
      <c r="AR941" s="175"/>
      <c r="AS941" s="175"/>
      <c r="AT941" s="175"/>
      <c r="AU941" s="175"/>
      <c r="AV941" s="175"/>
      <c r="AW941" s="175"/>
      <c r="AX941" s="175"/>
      <c r="AY941" s="175"/>
      <c r="AZ941" s="175"/>
      <c r="BA941" s="175"/>
      <c r="BB941" s="175"/>
      <c r="BC941" s="175"/>
      <c r="BD941" s="175"/>
      <c r="BE941" s="175"/>
      <c r="BF941" s="175"/>
      <c r="BG941" s="175"/>
      <c r="BH941" s="175"/>
      <c r="BI941" s="175"/>
      <c r="BJ941" s="175"/>
      <c r="BK941" s="175"/>
      <c r="BL941" s="175"/>
      <c r="BM941" s="175"/>
      <c r="BN941" s="175"/>
      <c r="BO941" s="175"/>
      <c r="BP941" s="175"/>
      <c r="BQ941" s="175"/>
      <c r="BR941" s="175"/>
      <c r="BS941" s="175"/>
      <c r="BT941" s="175"/>
    </row>
    <row r="942" spans="2:72" s="174" customFormat="1" ht="12" customHeight="1">
      <c r="B942" s="165"/>
      <c r="C942" s="410"/>
      <c r="D942" s="166"/>
      <c r="E942" s="411"/>
      <c r="F942" s="50"/>
      <c r="G942" s="165"/>
      <c r="H942" s="408"/>
      <c r="I942" s="332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  <c r="AP942" s="175"/>
      <c r="AQ942" s="175"/>
      <c r="AR942" s="175"/>
      <c r="AS942" s="175"/>
      <c r="AT942" s="175"/>
      <c r="AU942" s="175"/>
      <c r="AV942" s="175"/>
      <c r="AW942" s="175"/>
      <c r="AX942" s="175"/>
      <c r="AY942" s="175"/>
      <c r="AZ942" s="175"/>
      <c r="BA942" s="175"/>
      <c r="BB942" s="175"/>
      <c r="BC942" s="175"/>
      <c r="BD942" s="175"/>
      <c r="BE942" s="175"/>
      <c r="BF942" s="175"/>
      <c r="BG942" s="175"/>
      <c r="BH942" s="175"/>
      <c r="BI942" s="175"/>
      <c r="BJ942" s="175"/>
      <c r="BK942" s="175"/>
      <c r="BL942" s="175"/>
      <c r="BM942" s="175"/>
      <c r="BN942" s="175"/>
      <c r="BO942" s="175"/>
      <c r="BP942" s="175"/>
      <c r="BQ942" s="175"/>
      <c r="BR942" s="175"/>
      <c r="BS942" s="175"/>
      <c r="BT942" s="175"/>
    </row>
    <row r="943" spans="2:72" s="174" customFormat="1" ht="12" customHeight="1">
      <c r="B943" s="165">
        <v>3500</v>
      </c>
      <c r="C943" s="165"/>
      <c r="D943" s="166" t="s">
        <v>122</v>
      </c>
      <c r="E943" s="165"/>
      <c r="F943" s="50"/>
      <c r="G943" s="165"/>
      <c r="H943" s="408">
        <f>H415</f>
        <v>0</v>
      </c>
      <c r="I943" s="332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  <c r="AJ943" s="175"/>
      <c r="AK943" s="175"/>
      <c r="AL943" s="175"/>
      <c r="AM943" s="175"/>
      <c r="AN943" s="175"/>
      <c r="AO943" s="175"/>
      <c r="AP943" s="175"/>
      <c r="AQ943" s="175"/>
      <c r="AR943" s="175"/>
      <c r="AS943" s="175"/>
      <c r="AT943" s="175"/>
      <c r="AU943" s="175"/>
      <c r="AV943" s="175"/>
      <c r="AW943" s="175"/>
      <c r="AX943" s="175"/>
      <c r="AY943" s="175"/>
      <c r="AZ943" s="175"/>
      <c r="BA943" s="175"/>
      <c r="BB943" s="175"/>
      <c r="BC943" s="175"/>
      <c r="BD943" s="175"/>
      <c r="BE943" s="175"/>
      <c r="BF943" s="175"/>
      <c r="BG943" s="175"/>
      <c r="BH943" s="175"/>
      <c r="BI943" s="175"/>
      <c r="BJ943" s="175"/>
      <c r="BK943" s="175"/>
      <c r="BL943" s="175"/>
      <c r="BM943" s="175"/>
      <c r="BN943" s="175"/>
      <c r="BO943" s="175"/>
      <c r="BP943" s="175"/>
      <c r="BQ943" s="175"/>
      <c r="BR943" s="175"/>
      <c r="BS943" s="175"/>
      <c r="BT943" s="175"/>
    </row>
    <row r="944" spans="2:72" s="174" customFormat="1" ht="20.100000000000001" customHeight="1">
      <c r="B944" s="167"/>
      <c r="C944" s="167"/>
      <c r="D944" s="166"/>
      <c r="E944" s="165"/>
      <c r="F944" s="162"/>
      <c r="G944" s="167"/>
      <c r="H944" s="408"/>
      <c r="I944" s="332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  <c r="AK944" s="175"/>
      <c r="AL944" s="175"/>
      <c r="AM944" s="175"/>
      <c r="AN944" s="175"/>
      <c r="AO944" s="175"/>
      <c r="AP944" s="175"/>
      <c r="AQ944" s="175"/>
      <c r="AR944" s="175"/>
      <c r="AS944" s="175"/>
      <c r="AT944" s="175"/>
      <c r="AU944" s="175"/>
      <c r="AV944" s="175"/>
      <c r="AW944" s="175"/>
      <c r="AX944" s="175"/>
      <c r="AY944" s="175"/>
      <c r="AZ944" s="175"/>
      <c r="BA944" s="175"/>
      <c r="BB944" s="175"/>
      <c r="BC944" s="175"/>
      <c r="BD944" s="175"/>
      <c r="BE944" s="175"/>
      <c r="BF944" s="175"/>
      <c r="BG944" s="175"/>
      <c r="BH944" s="175"/>
      <c r="BI944" s="175"/>
      <c r="BJ944" s="175"/>
      <c r="BK944" s="175"/>
      <c r="BL944" s="175"/>
      <c r="BM944" s="175"/>
      <c r="BN944" s="175"/>
      <c r="BO944" s="175"/>
      <c r="BP944" s="175"/>
      <c r="BQ944" s="175"/>
      <c r="BR944" s="175"/>
      <c r="BS944" s="175"/>
      <c r="BT944" s="175"/>
    </row>
    <row r="945" spans="1:72" s="2" customFormat="1" ht="12" customHeight="1">
      <c r="B945" s="165">
        <v>4100</v>
      </c>
      <c r="C945" s="165"/>
      <c r="D945" s="166" t="s">
        <v>579</v>
      </c>
      <c r="E945" s="165"/>
      <c r="F945" s="50"/>
      <c r="G945" s="165"/>
      <c r="H945" s="408">
        <f>H481</f>
        <v>0</v>
      </c>
      <c r="I945" s="332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  <c r="AA945" s="178"/>
      <c r="AB945" s="178"/>
      <c r="AC945" s="178"/>
      <c r="AD945" s="178"/>
      <c r="AE945" s="178"/>
      <c r="AF945" s="178"/>
      <c r="AG945" s="178"/>
      <c r="AH945" s="178"/>
      <c r="AI945" s="178"/>
      <c r="AJ945" s="178"/>
      <c r="AK945" s="178"/>
      <c r="AL945" s="178"/>
      <c r="AM945" s="178"/>
      <c r="AN945" s="178"/>
      <c r="AO945" s="178"/>
      <c r="AP945" s="178"/>
      <c r="AQ945" s="178"/>
      <c r="AR945" s="178"/>
      <c r="AS945" s="178"/>
      <c r="AT945" s="178"/>
      <c r="AU945" s="178"/>
      <c r="AV945" s="178"/>
      <c r="AW945" s="178"/>
      <c r="AX945" s="178"/>
      <c r="AY945" s="178"/>
      <c r="AZ945" s="178"/>
      <c r="BA945" s="178"/>
      <c r="BB945" s="178"/>
      <c r="BC945" s="178"/>
      <c r="BD945" s="178"/>
      <c r="BE945" s="178"/>
      <c r="BF945" s="178"/>
      <c r="BG945" s="178"/>
      <c r="BH945" s="178"/>
      <c r="BI945" s="178"/>
      <c r="BJ945" s="178"/>
      <c r="BK945" s="178"/>
      <c r="BL945" s="178"/>
      <c r="BM945" s="178"/>
      <c r="BN945" s="178"/>
      <c r="BO945" s="178"/>
      <c r="BP945" s="178"/>
      <c r="BQ945" s="178"/>
      <c r="BR945" s="178"/>
      <c r="BS945" s="178"/>
      <c r="BT945" s="178"/>
    </row>
    <row r="946" spans="1:72" s="1" customFormat="1" ht="15" customHeight="1">
      <c r="B946" s="167"/>
      <c r="C946" s="167"/>
      <c r="D946" s="166"/>
      <c r="E946" s="165"/>
      <c r="F946" s="162"/>
      <c r="G946" s="167"/>
      <c r="H946" s="408"/>
      <c r="I946" s="332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  <c r="AB946" s="180"/>
      <c r="AC946" s="180"/>
      <c r="AD946" s="180"/>
      <c r="AE946" s="180"/>
      <c r="AF946" s="180"/>
      <c r="AG946" s="180"/>
      <c r="AH946" s="180"/>
      <c r="AI946" s="180"/>
      <c r="AJ946" s="180"/>
      <c r="AK946" s="180"/>
      <c r="AL946" s="180"/>
      <c r="AM946" s="180"/>
      <c r="AN946" s="180"/>
      <c r="AO946" s="180"/>
      <c r="AP946" s="180"/>
      <c r="AQ946" s="180"/>
      <c r="AR946" s="180"/>
      <c r="AS946" s="180"/>
      <c r="AT946" s="180"/>
      <c r="AU946" s="180"/>
      <c r="AV946" s="180"/>
      <c r="AW946" s="180"/>
      <c r="AX946" s="180"/>
      <c r="AY946" s="180"/>
      <c r="AZ946" s="180"/>
      <c r="BA946" s="180"/>
      <c r="BB946" s="180"/>
      <c r="BC946" s="180"/>
      <c r="BD946" s="180"/>
      <c r="BE946" s="180"/>
      <c r="BF946" s="180"/>
      <c r="BG946" s="180"/>
      <c r="BH946" s="180"/>
      <c r="BI946" s="180"/>
      <c r="BJ946" s="180"/>
      <c r="BK946" s="180"/>
      <c r="BL946" s="180"/>
      <c r="BM946" s="180"/>
      <c r="BN946" s="180"/>
      <c r="BO946" s="180"/>
      <c r="BP946" s="180"/>
      <c r="BQ946" s="180"/>
      <c r="BR946" s="180"/>
      <c r="BS946" s="180"/>
      <c r="BT946" s="180"/>
    </row>
    <row r="947" spans="1:72" s="1" customFormat="1" ht="15" customHeight="1">
      <c r="B947" s="165">
        <v>4200</v>
      </c>
      <c r="C947" s="165"/>
      <c r="D947" s="166" t="s">
        <v>81</v>
      </c>
      <c r="E947" s="165"/>
      <c r="F947" s="50"/>
      <c r="G947" s="165"/>
      <c r="H947" s="408">
        <f>H531</f>
        <v>0</v>
      </c>
      <c r="I947" s="332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  <c r="AB947" s="180"/>
      <c r="AC947" s="180"/>
      <c r="AD947" s="180"/>
      <c r="AE947" s="180"/>
      <c r="AF947" s="180"/>
      <c r="AG947" s="180"/>
      <c r="AH947" s="180"/>
      <c r="AI947" s="180"/>
      <c r="AJ947" s="180"/>
      <c r="AK947" s="180"/>
      <c r="AL947" s="180"/>
      <c r="AM947" s="180"/>
      <c r="AN947" s="180"/>
      <c r="AO947" s="180"/>
      <c r="AP947" s="180"/>
      <c r="AQ947" s="180"/>
      <c r="AR947" s="180"/>
      <c r="AS947" s="180"/>
      <c r="AT947" s="180"/>
      <c r="AU947" s="180"/>
      <c r="AV947" s="180"/>
      <c r="AW947" s="180"/>
      <c r="AX947" s="180"/>
      <c r="AY947" s="180"/>
      <c r="AZ947" s="180"/>
      <c r="BA947" s="180"/>
      <c r="BB947" s="180"/>
      <c r="BC947" s="180"/>
      <c r="BD947" s="180"/>
      <c r="BE947" s="180"/>
      <c r="BF947" s="180"/>
      <c r="BG947" s="180"/>
      <c r="BH947" s="180"/>
      <c r="BI947" s="180"/>
      <c r="BJ947" s="180"/>
      <c r="BK947" s="180"/>
      <c r="BL947" s="180"/>
      <c r="BM947" s="180"/>
      <c r="BN947" s="180"/>
      <c r="BO947" s="180"/>
      <c r="BP947" s="180"/>
      <c r="BQ947" s="180"/>
      <c r="BR947" s="180"/>
      <c r="BS947" s="180"/>
      <c r="BT947" s="180"/>
    </row>
    <row r="948" spans="1:72" s="2" customFormat="1" ht="15" customHeight="1">
      <c r="B948" s="167"/>
      <c r="C948" s="167"/>
      <c r="D948" s="166"/>
      <c r="E948" s="165"/>
      <c r="F948" s="162"/>
      <c r="G948" s="167"/>
      <c r="H948" s="408"/>
      <c r="I948" s="332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  <c r="AA948" s="178"/>
      <c r="AB948" s="178"/>
      <c r="AC948" s="178"/>
      <c r="AD948" s="178"/>
      <c r="AE948" s="178"/>
      <c r="AF948" s="178"/>
      <c r="AG948" s="178"/>
      <c r="AH948" s="178"/>
      <c r="AI948" s="178"/>
      <c r="AJ948" s="178"/>
      <c r="AK948" s="178"/>
      <c r="AL948" s="178"/>
      <c r="AM948" s="178"/>
      <c r="AN948" s="178"/>
      <c r="AO948" s="178"/>
      <c r="AP948" s="178"/>
      <c r="AQ948" s="178"/>
      <c r="AR948" s="178"/>
      <c r="AS948" s="178"/>
      <c r="AT948" s="178"/>
      <c r="AU948" s="178"/>
      <c r="AV948" s="178"/>
      <c r="AW948" s="178"/>
      <c r="AX948" s="178"/>
      <c r="AY948" s="178"/>
      <c r="AZ948" s="178"/>
      <c r="BA948" s="178"/>
      <c r="BB948" s="178"/>
      <c r="BC948" s="178"/>
      <c r="BD948" s="178"/>
      <c r="BE948" s="178"/>
      <c r="BF948" s="178"/>
      <c r="BG948" s="178"/>
      <c r="BH948" s="178"/>
      <c r="BI948" s="178"/>
      <c r="BJ948" s="178"/>
      <c r="BK948" s="178"/>
      <c r="BL948" s="178"/>
      <c r="BM948" s="178"/>
      <c r="BN948" s="178"/>
      <c r="BO948" s="178"/>
      <c r="BP948" s="178"/>
      <c r="BQ948" s="178"/>
      <c r="BR948" s="178"/>
      <c r="BS948" s="178"/>
      <c r="BT948" s="178"/>
    </row>
    <row r="949" spans="1:72" s="174" customFormat="1" ht="15.45" customHeight="1">
      <c r="B949" s="165">
        <v>5600</v>
      </c>
      <c r="C949" s="165"/>
      <c r="D949" s="166" t="s">
        <v>84</v>
      </c>
      <c r="E949" s="165"/>
      <c r="F949" s="50"/>
      <c r="G949" s="165"/>
      <c r="H949" s="408" t="s">
        <v>197</v>
      </c>
      <c r="I949" s="332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5"/>
      <c r="AK949" s="175"/>
      <c r="AL949" s="175"/>
      <c r="AM949" s="175"/>
      <c r="AN949" s="175"/>
      <c r="AO949" s="175"/>
      <c r="AP949" s="175"/>
      <c r="AQ949" s="175"/>
      <c r="AR949" s="175"/>
      <c r="AS949" s="175"/>
      <c r="AT949" s="175"/>
      <c r="AU949" s="175"/>
      <c r="AV949" s="175"/>
      <c r="AW949" s="175"/>
      <c r="AX949" s="175"/>
      <c r="AY949" s="175"/>
      <c r="AZ949" s="175"/>
      <c r="BA949" s="175"/>
      <c r="BB949" s="175"/>
      <c r="BC949" s="175"/>
      <c r="BD949" s="175"/>
      <c r="BE949" s="175"/>
      <c r="BF949" s="175"/>
      <c r="BG949" s="175"/>
      <c r="BH949" s="175"/>
      <c r="BI949" s="175"/>
      <c r="BJ949" s="175"/>
      <c r="BK949" s="175"/>
      <c r="BL949" s="175"/>
      <c r="BM949" s="175"/>
      <c r="BN949" s="175"/>
      <c r="BO949" s="175"/>
      <c r="BP949" s="175"/>
      <c r="BQ949" s="175"/>
      <c r="BR949" s="175"/>
      <c r="BS949" s="175"/>
      <c r="BT949" s="175"/>
    </row>
    <row r="950" spans="1:72" s="174" customFormat="1" ht="15.45" customHeight="1">
      <c r="B950" s="165"/>
      <c r="C950" s="165"/>
      <c r="D950" s="166"/>
      <c r="E950" s="165"/>
      <c r="F950" s="50"/>
      <c r="G950" s="165"/>
      <c r="H950" s="408"/>
      <c r="I950" s="332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5"/>
      <c r="AK950" s="175"/>
      <c r="AL950" s="175"/>
      <c r="AM950" s="175"/>
      <c r="AN950" s="175"/>
      <c r="AO950" s="175"/>
      <c r="AP950" s="175"/>
      <c r="AQ950" s="175"/>
      <c r="AR950" s="175"/>
      <c r="AS950" s="175"/>
      <c r="AT950" s="175"/>
      <c r="AU950" s="175"/>
      <c r="AV950" s="175"/>
      <c r="AW950" s="175"/>
      <c r="AX950" s="175"/>
      <c r="AY950" s="175"/>
      <c r="AZ950" s="175"/>
      <c r="BA950" s="175"/>
      <c r="BB950" s="175"/>
      <c r="BC950" s="175"/>
      <c r="BD950" s="175"/>
      <c r="BE950" s="175"/>
      <c r="BF950" s="175"/>
      <c r="BG950" s="175"/>
      <c r="BH950" s="175"/>
      <c r="BI950" s="175"/>
      <c r="BJ950" s="175"/>
      <c r="BK950" s="175"/>
      <c r="BL950" s="175"/>
      <c r="BM950" s="175"/>
      <c r="BN950" s="175"/>
      <c r="BO950" s="175"/>
      <c r="BP950" s="175"/>
      <c r="BQ950" s="175"/>
      <c r="BR950" s="175"/>
      <c r="BS950" s="175"/>
      <c r="BT950" s="175"/>
    </row>
    <row r="951" spans="1:72" s="174" customFormat="1">
      <c r="B951" s="165">
        <v>5700</v>
      </c>
      <c r="C951" s="165"/>
      <c r="D951" s="166" t="s">
        <v>88</v>
      </c>
      <c r="E951" s="165"/>
      <c r="F951" s="50"/>
      <c r="G951" s="165"/>
      <c r="H951" s="408" t="s">
        <v>197</v>
      </c>
      <c r="I951" s="332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  <c r="AA951" s="175"/>
      <c r="AB951" s="175"/>
      <c r="AC951" s="175"/>
      <c r="AD951" s="175"/>
      <c r="AE951" s="175"/>
      <c r="AF951" s="175"/>
      <c r="AG951" s="175"/>
      <c r="AH951" s="175"/>
      <c r="AI951" s="175"/>
      <c r="AJ951" s="175"/>
      <c r="AK951" s="175"/>
      <c r="AL951" s="175"/>
      <c r="AM951" s="175"/>
      <c r="AN951" s="175"/>
      <c r="AO951" s="175"/>
      <c r="AP951" s="175"/>
      <c r="AQ951" s="175"/>
      <c r="AR951" s="175"/>
      <c r="AS951" s="175"/>
      <c r="AT951" s="175"/>
      <c r="AU951" s="175"/>
      <c r="AV951" s="175"/>
      <c r="AW951" s="175"/>
      <c r="AX951" s="175"/>
      <c r="AY951" s="175"/>
      <c r="AZ951" s="175"/>
      <c r="BA951" s="175"/>
      <c r="BB951" s="175"/>
      <c r="BC951" s="175"/>
      <c r="BD951" s="175"/>
      <c r="BE951" s="175"/>
      <c r="BF951" s="175"/>
      <c r="BG951" s="175"/>
      <c r="BH951" s="175"/>
      <c r="BI951" s="175"/>
      <c r="BJ951" s="175"/>
      <c r="BK951" s="175"/>
      <c r="BL951" s="175"/>
      <c r="BM951" s="175"/>
      <c r="BN951" s="175"/>
      <c r="BO951" s="175"/>
      <c r="BP951" s="175"/>
      <c r="BQ951" s="175"/>
      <c r="BR951" s="175"/>
      <c r="BS951" s="175"/>
      <c r="BT951" s="175"/>
    </row>
    <row r="952" spans="1:72" s="174" customFormat="1">
      <c r="A952" s="174">
        <v>1729</v>
      </c>
      <c r="B952" s="167"/>
      <c r="C952" s="167"/>
      <c r="D952" s="166"/>
      <c r="E952" s="165"/>
      <c r="F952" s="162"/>
      <c r="G952" s="167"/>
      <c r="H952" s="408"/>
      <c r="I952" s="332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  <c r="AA952" s="175"/>
      <c r="AB952" s="175"/>
      <c r="AC952" s="175"/>
      <c r="AD952" s="175"/>
      <c r="AE952" s="175"/>
      <c r="AF952" s="175"/>
      <c r="AG952" s="175"/>
      <c r="AH952" s="175"/>
      <c r="AI952" s="175"/>
      <c r="AJ952" s="175"/>
      <c r="AK952" s="175"/>
      <c r="AL952" s="175"/>
      <c r="AM952" s="175"/>
      <c r="AN952" s="175"/>
      <c r="AO952" s="175"/>
      <c r="AP952" s="175"/>
      <c r="AQ952" s="175"/>
      <c r="AR952" s="175"/>
      <c r="AS952" s="175"/>
      <c r="AT952" s="175"/>
      <c r="AU952" s="175"/>
      <c r="AV952" s="175"/>
      <c r="AW952" s="175"/>
      <c r="AX952" s="175"/>
      <c r="AY952" s="175"/>
      <c r="AZ952" s="175"/>
      <c r="BA952" s="175"/>
      <c r="BB952" s="175"/>
      <c r="BC952" s="175"/>
      <c r="BD952" s="175"/>
      <c r="BE952" s="175"/>
      <c r="BF952" s="175"/>
      <c r="BG952" s="175"/>
      <c r="BH952" s="175"/>
      <c r="BI952" s="175"/>
      <c r="BJ952" s="175"/>
      <c r="BK952" s="175"/>
      <c r="BL952" s="175"/>
      <c r="BM952" s="175"/>
      <c r="BN952" s="175"/>
      <c r="BO952" s="175"/>
      <c r="BP952" s="175"/>
      <c r="BQ952" s="175"/>
      <c r="BR952" s="175"/>
      <c r="BS952" s="175"/>
      <c r="BT952" s="175"/>
    </row>
    <row r="953" spans="1:72" s="174" customFormat="1" ht="12" customHeight="1">
      <c r="B953" s="165">
        <v>5800</v>
      </c>
      <c r="C953" s="165"/>
      <c r="D953" s="166" t="s">
        <v>526</v>
      </c>
      <c r="E953" s="165"/>
      <c r="F953" s="50"/>
      <c r="G953" s="165"/>
      <c r="H953" s="408" t="s">
        <v>197</v>
      </c>
      <c r="I953" s="332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  <c r="AJ953" s="175"/>
      <c r="AK953" s="175"/>
      <c r="AL953" s="175"/>
      <c r="AM953" s="175"/>
      <c r="AN953" s="175"/>
      <c r="AO953" s="175"/>
      <c r="AP953" s="175"/>
      <c r="AQ953" s="175"/>
      <c r="AR953" s="175"/>
      <c r="AS953" s="175"/>
      <c r="AT953" s="175"/>
      <c r="AU953" s="175"/>
      <c r="AV953" s="175"/>
      <c r="AW953" s="175"/>
      <c r="AX953" s="175"/>
      <c r="AY953" s="175"/>
      <c r="AZ953" s="175"/>
      <c r="BA953" s="175"/>
      <c r="BB953" s="175"/>
      <c r="BC953" s="175"/>
      <c r="BD953" s="175"/>
      <c r="BE953" s="175"/>
      <c r="BF953" s="175"/>
      <c r="BG953" s="175"/>
      <c r="BH953" s="175"/>
      <c r="BI953" s="175"/>
      <c r="BJ953" s="175"/>
      <c r="BK953" s="175"/>
      <c r="BL953" s="175"/>
      <c r="BM953" s="175"/>
      <c r="BN953" s="175"/>
      <c r="BO953" s="175"/>
      <c r="BP953" s="175"/>
      <c r="BQ953" s="175"/>
      <c r="BR953" s="175"/>
      <c r="BS953" s="175"/>
      <c r="BT953" s="175"/>
    </row>
    <row r="954" spans="1:72" s="174" customFormat="1" ht="12" customHeight="1">
      <c r="A954" s="174">
        <v>1730</v>
      </c>
      <c r="B954" s="165"/>
      <c r="C954" s="165"/>
      <c r="D954" s="166"/>
      <c r="E954" s="165"/>
      <c r="F954" s="50"/>
      <c r="G954" s="165"/>
      <c r="H954" s="408"/>
      <c r="I954" s="332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  <c r="AJ954" s="175"/>
      <c r="AK954" s="175"/>
      <c r="AL954" s="175"/>
      <c r="AM954" s="175"/>
      <c r="AN954" s="175"/>
      <c r="AO954" s="175"/>
      <c r="AP954" s="175"/>
      <c r="AQ954" s="175"/>
      <c r="AR954" s="175"/>
      <c r="AS954" s="175"/>
      <c r="AT954" s="175"/>
      <c r="AU954" s="175"/>
      <c r="AV954" s="175"/>
      <c r="AW954" s="175"/>
      <c r="AX954" s="175"/>
      <c r="AY954" s="175"/>
      <c r="AZ954" s="175"/>
      <c r="BA954" s="175"/>
      <c r="BB954" s="175"/>
      <c r="BC954" s="175"/>
      <c r="BD954" s="175"/>
      <c r="BE954" s="175"/>
      <c r="BF954" s="175"/>
      <c r="BG954" s="175"/>
      <c r="BH954" s="175"/>
      <c r="BI954" s="175"/>
      <c r="BJ954" s="175"/>
      <c r="BK954" s="175"/>
      <c r="BL954" s="175"/>
      <c r="BM954" s="175"/>
      <c r="BN954" s="175"/>
      <c r="BO954" s="175"/>
      <c r="BP954" s="175"/>
      <c r="BQ954" s="175"/>
      <c r="BR954" s="175"/>
      <c r="BS954" s="175"/>
      <c r="BT954" s="175"/>
    </row>
    <row r="955" spans="1:72" s="174" customFormat="1" ht="12" customHeight="1">
      <c r="B955" s="165">
        <v>5900</v>
      </c>
      <c r="C955" s="165"/>
      <c r="D955" s="166" t="str">
        <f>D729</f>
        <v>FINISHING THE ROAD AND ROAD RESERVE AND TREATING OLD ROADS</v>
      </c>
      <c r="E955" s="165"/>
      <c r="F955" s="50"/>
      <c r="G955" s="165"/>
      <c r="H955" s="408">
        <f>H786</f>
        <v>0</v>
      </c>
      <c r="I955" s="332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  <c r="AJ955" s="175"/>
      <c r="AK955" s="175"/>
      <c r="AL955" s="175"/>
      <c r="AM955" s="175"/>
      <c r="AN955" s="175"/>
      <c r="AO955" s="175"/>
      <c r="AP955" s="175"/>
      <c r="AQ955" s="175"/>
      <c r="AR955" s="175"/>
      <c r="AS955" s="175"/>
      <c r="AT955" s="175"/>
      <c r="AU955" s="175"/>
      <c r="AV955" s="175"/>
      <c r="AW955" s="175"/>
      <c r="AX955" s="175"/>
      <c r="AY955" s="175"/>
      <c r="AZ955" s="175"/>
      <c r="BA955" s="175"/>
      <c r="BB955" s="175"/>
      <c r="BC955" s="175"/>
      <c r="BD955" s="175"/>
      <c r="BE955" s="175"/>
      <c r="BF955" s="175"/>
      <c r="BG955" s="175"/>
      <c r="BH955" s="175"/>
      <c r="BI955" s="175"/>
      <c r="BJ955" s="175"/>
      <c r="BK955" s="175"/>
      <c r="BL955" s="175"/>
      <c r="BM955" s="175"/>
      <c r="BN955" s="175"/>
      <c r="BO955" s="175"/>
      <c r="BP955" s="175"/>
      <c r="BQ955" s="175"/>
      <c r="BR955" s="175"/>
      <c r="BS955" s="175"/>
      <c r="BT955" s="175"/>
    </row>
    <row r="956" spans="1:72" s="174" customFormat="1" ht="12" customHeight="1">
      <c r="A956" s="174">
        <v>1732</v>
      </c>
      <c r="B956" s="165"/>
      <c r="C956" s="165"/>
      <c r="D956" s="166"/>
      <c r="E956" s="165"/>
      <c r="F956" s="50"/>
      <c r="G956" s="165"/>
      <c r="H956" s="408"/>
      <c r="I956" s="332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  <c r="AK956" s="175"/>
      <c r="AL956" s="175"/>
      <c r="AM956" s="175"/>
      <c r="AN956" s="175"/>
      <c r="AO956" s="175"/>
      <c r="AP956" s="175"/>
      <c r="AQ956" s="175"/>
      <c r="AR956" s="175"/>
      <c r="AS956" s="175"/>
      <c r="AT956" s="175"/>
      <c r="AU956" s="175"/>
      <c r="AV956" s="175"/>
      <c r="AW956" s="175"/>
      <c r="AX956" s="175"/>
      <c r="AY956" s="175"/>
      <c r="AZ956" s="175"/>
      <c r="BA956" s="175"/>
      <c r="BB956" s="175"/>
      <c r="BC956" s="175"/>
      <c r="BD956" s="175"/>
      <c r="BE956" s="175"/>
      <c r="BF956" s="175"/>
      <c r="BG956" s="175"/>
      <c r="BH956" s="175"/>
      <c r="BI956" s="175"/>
      <c r="BJ956" s="175"/>
      <c r="BK956" s="175"/>
      <c r="BL956" s="175"/>
      <c r="BM956" s="175"/>
      <c r="BN956" s="175"/>
      <c r="BO956" s="175"/>
      <c r="BP956" s="175"/>
      <c r="BQ956" s="175"/>
      <c r="BR956" s="175"/>
      <c r="BS956" s="175"/>
      <c r="BT956" s="175"/>
    </row>
    <row r="957" spans="1:72" s="174" customFormat="1" ht="12" customHeight="1">
      <c r="B957" s="165">
        <v>7300</v>
      </c>
      <c r="C957" s="165"/>
      <c r="D957" s="166" t="s">
        <v>580</v>
      </c>
      <c r="E957" s="165"/>
      <c r="F957" s="50"/>
      <c r="G957" s="165"/>
      <c r="H957" s="408" t="s">
        <v>197</v>
      </c>
      <c r="I957" s="332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  <c r="AK957" s="175"/>
      <c r="AL957" s="175"/>
      <c r="AM957" s="175"/>
      <c r="AN957" s="175"/>
      <c r="AO957" s="175"/>
      <c r="AP957" s="175"/>
      <c r="AQ957" s="175"/>
      <c r="AR957" s="175"/>
      <c r="AS957" s="175"/>
      <c r="AT957" s="175"/>
      <c r="AU957" s="175"/>
      <c r="AV957" s="175"/>
      <c r="AW957" s="175"/>
      <c r="AX957" s="175"/>
      <c r="AY957" s="175"/>
      <c r="AZ957" s="175"/>
      <c r="BA957" s="175"/>
      <c r="BB957" s="175"/>
      <c r="BC957" s="175"/>
      <c r="BD957" s="175"/>
      <c r="BE957" s="175"/>
      <c r="BF957" s="175"/>
      <c r="BG957" s="175"/>
      <c r="BH957" s="175"/>
      <c r="BI957" s="175"/>
      <c r="BJ957" s="175"/>
      <c r="BK957" s="175"/>
      <c r="BL957" s="175"/>
      <c r="BM957" s="175"/>
      <c r="BN957" s="175"/>
      <c r="BO957" s="175"/>
      <c r="BP957" s="175"/>
      <c r="BQ957" s="175"/>
      <c r="BR957" s="175"/>
      <c r="BS957" s="175"/>
      <c r="BT957" s="175"/>
    </row>
    <row r="958" spans="1:72" s="174" customFormat="1">
      <c r="B958" s="167"/>
      <c r="C958" s="167"/>
      <c r="D958" s="166"/>
      <c r="E958" s="165"/>
      <c r="F958" s="162"/>
      <c r="G958" s="167"/>
      <c r="H958" s="408"/>
      <c r="I958" s="332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  <c r="AK958" s="175"/>
      <c r="AL958" s="175"/>
      <c r="AM958" s="175"/>
      <c r="AN958" s="175"/>
      <c r="AO958" s="175"/>
      <c r="AP958" s="175"/>
      <c r="AQ958" s="175"/>
      <c r="AR958" s="175"/>
      <c r="AS958" s="175"/>
      <c r="AT958" s="175"/>
      <c r="AU958" s="175"/>
      <c r="AV958" s="175"/>
      <c r="AW958" s="175"/>
      <c r="AX958" s="175"/>
      <c r="AY958" s="175"/>
      <c r="AZ958" s="175"/>
      <c r="BA958" s="175"/>
      <c r="BB958" s="175"/>
      <c r="BC958" s="175"/>
      <c r="BD958" s="175"/>
      <c r="BE958" s="175"/>
      <c r="BF958" s="175"/>
      <c r="BG958" s="175"/>
      <c r="BH958" s="175"/>
      <c r="BI958" s="175"/>
      <c r="BJ958" s="175"/>
      <c r="BK958" s="175"/>
      <c r="BL958" s="175"/>
      <c r="BM958" s="175"/>
      <c r="BN958" s="175"/>
      <c r="BO958" s="175"/>
      <c r="BP958" s="175"/>
      <c r="BQ958" s="175"/>
      <c r="BR958" s="175"/>
      <c r="BS958" s="175"/>
      <c r="BT958" s="175"/>
    </row>
    <row r="959" spans="1:72" s="174" customFormat="1" ht="12" customHeight="1">
      <c r="B959" s="165">
        <v>8100</v>
      </c>
      <c r="C959" s="165"/>
      <c r="D959" s="166" t="s">
        <v>96</v>
      </c>
      <c r="E959" s="165"/>
      <c r="F959" s="50"/>
      <c r="G959" s="165"/>
      <c r="H959" s="408">
        <f>H926</f>
        <v>20000</v>
      </c>
      <c r="I959" s="332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  <c r="AK959" s="175"/>
      <c r="AL959" s="175"/>
      <c r="AM959" s="175"/>
      <c r="AN959" s="175"/>
      <c r="AO959" s="175"/>
      <c r="AP959" s="175"/>
      <c r="AQ959" s="175"/>
      <c r="AR959" s="175"/>
      <c r="AS959" s="175"/>
      <c r="AT959" s="175"/>
      <c r="AU959" s="175"/>
      <c r="AV959" s="175"/>
      <c r="AW959" s="175"/>
      <c r="AX959" s="175"/>
      <c r="AY959" s="175"/>
      <c r="AZ959" s="175"/>
      <c r="BA959" s="175"/>
      <c r="BB959" s="175"/>
      <c r="BC959" s="175"/>
      <c r="BD959" s="175"/>
      <c r="BE959" s="175"/>
      <c r="BF959" s="175"/>
      <c r="BG959" s="175"/>
      <c r="BH959" s="175"/>
      <c r="BI959" s="175"/>
      <c r="BJ959" s="175"/>
      <c r="BK959" s="175"/>
      <c r="BL959" s="175"/>
      <c r="BM959" s="175"/>
      <c r="BN959" s="175"/>
      <c r="BO959" s="175"/>
      <c r="BP959" s="175"/>
      <c r="BQ959" s="175"/>
      <c r="BR959" s="175"/>
      <c r="BS959" s="175"/>
      <c r="BT959" s="175"/>
    </row>
    <row r="960" spans="1:72" s="174" customFormat="1" ht="12" customHeight="1">
      <c r="B960" s="336"/>
      <c r="C960" s="336"/>
      <c r="D960" s="334"/>
      <c r="E960" s="336"/>
      <c r="F960" s="336"/>
      <c r="G960" s="336"/>
      <c r="H960" s="335"/>
      <c r="I960" s="332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  <c r="AK960" s="175"/>
      <c r="AL960" s="175"/>
      <c r="AM960" s="175"/>
      <c r="AN960" s="175"/>
      <c r="AO960" s="175"/>
      <c r="AP960" s="175"/>
      <c r="AQ960" s="175"/>
      <c r="AR960" s="175"/>
      <c r="AS960" s="175"/>
      <c r="AT960" s="175"/>
      <c r="AU960" s="175"/>
      <c r="AV960" s="175"/>
      <c r="AW960" s="175"/>
      <c r="AX960" s="175"/>
      <c r="AY960" s="175"/>
      <c r="AZ960" s="175"/>
      <c r="BA960" s="175"/>
      <c r="BB960" s="175"/>
      <c r="BC960" s="175"/>
      <c r="BD960" s="175"/>
      <c r="BE960" s="175"/>
      <c r="BF960" s="175"/>
      <c r="BG960" s="175"/>
      <c r="BH960" s="175"/>
      <c r="BI960" s="175"/>
      <c r="BJ960" s="175"/>
      <c r="BK960" s="175"/>
      <c r="BL960" s="175"/>
      <c r="BM960" s="175"/>
      <c r="BN960" s="175"/>
      <c r="BO960" s="175"/>
      <c r="BP960" s="175"/>
      <c r="BQ960" s="175"/>
      <c r="BR960" s="175"/>
      <c r="BS960" s="175"/>
      <c r="BT960" s="175"/>
    </row>
    <row r="961" spans="2:72" s="174" customFormat="1" ht="12" customHeight="1">
      <c r="B961" s="336"/>
      <c r="C961" s="336"/>
      <c r="D961" s="334"/>
      <c r="E961" s="336"/>
      <c r="F961" s="336"/>
      <c r="G961" s="336"/>
      <c r="H961" s="335"/>
      <c r="I961" s="332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  <c r="AK961" s="175"/>
      <c r="AL961" s="175"/>
      <c r="AM961" s="175"/>
      <c r="AN961" s="175"/>
      <c r="AO961" s="175"/>
      <c r="AP961" s="175"/>
      <c r="AQ961" s="175"/>
      <c r="AR961" s="175"/>
      <c r="AS961" s="175"/>
      <c r="AT961" s="175"/>
      <c r="AU961" s="175"/>
      <c r="AV961" s="175"/>
      <c r="AW961" s="175"/>
      <c r="AX961" s="175"/>
      <c r="AY961" s="175"/>
      <c r="AZ961" s="175"/>
      <c r="BA961" s="175"/>
      <c r="BB961" s="175"/>
      <c r="BC961" s="175"/>
      <c r="BD961" s="175"/>
      <c r="BE961" s="175"/>
      <c r="BF961" s="175"/>
      <c r="BG961" s="175"/>
      <c r="BH961" s="175"/>
      <c r="BI961" s="175"/>
      <c r="BJ961" s="175"/>
      <c r="BK961" s="175"/>
      <c r="BL961" s="175"/>
      <c r="BM961" s="175"/>
      <c r="BN961" s="175"/>
      <c r="BO961" s="175"/>
      <c r="BP961" s="175"/>
      <c r="BQ961" s="175"/>
      <c r="BR961" s="175"/>
      <c r="BS961" s="175"/>
      <c r="BT961" s="175"/>
    </row>
    <row r="962" spans="2:72" s="174" customFormat="1" ht="12" customHeight="1">
      <c r="B962" s="194"/>
      <c r="C962" s="194"/>
      <c r="D962" s="334"/>
      <c r="E962" s="194"/>
      <c r="F962" s="194"/>
      <c r="G962" s="194"/>
      <c r="H962" s="335"/>
      <c r="I962" s="332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  <c r="AP962" s="175"/>
      <c r="AQ962" s="175"/>
      <c r="AR962" s="175"/>
      <c r="AS962" s="175"/>
      <c r="AT962" s="175"/>
      <c r="AU962" s="175"/>
      <c r="AV962" s="175"/>
      <c r="AW962" s="175"/>
      <c r="AX962" s="175"/>
      <c r="AY962" s="175"/>
      <c r="AZ962" s="175"/>
      <c r="BA962" s="175"/>
      <c r="BB962" s="175"/>
      <c r="BC962" s="175"/>
      <c r="BD962" s="175"/>
      <c r="BE962" s="175"/>
      <c r="BF962" s="175"/>
      <c r="BG962" s="175"/>
      <c r="BH962" s="175"/>
      <c r="BI962" s="175"/>
      <c r="BJ962" s="175"/>
      <c r="BK962" s="175"/>
      <c r="BL962" s="175"/>
      <c r="BM962" s="175"/>
      <c r="BN962" s="175"/>
      <c r="BO962" s="175"/>
      <c r="BP962" s="175"/>
      <c r="BQ962" s="175"/>
      <c r="BR962" s="175"/>
      <c r="BS962" s="175"/>
      <c r="BT962" s="175"/>
    </row>
    <row r="963" spans="2:72" s="174" customFormat="1" ht="12" customHeight="1">
      <c r="B963" s="336"/>
      <c r="C963" s="336"/>
      <c r="D963" s="334"/>
      <c r="E963" s="336"/>
      <c r="F963" s="336"/>
      <c r="G963" s="336"/>
      <c r="H963" s="341"/>
      <c r="I963" s="332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  <c r="AJ963" s="175"/>
      <c r="AK963" s="175"/>
      <c r="AL963" s="175"/>
      <c r="AM963" s="175"/>
      <c r="AN963" s="175"/>
      <c r="AO963" s="175"/>
      <c r="AP963" s="175"/>
      <c r="AQ963" s="175"/>
      <c r="AR963" s="175"/>
      <c r="AS963" s="175"/>
      <c r="AT963" s="175"/>
      <c r="AU963" s="175"/>
      <c r="AV963" s="175"/>
      <c r="AW963" s="175"/>
      <c r="AX963" s="175"/>
      <c r="AY963" s="175"/>
      <c r="AZ963" s="175"/>
      <c r="BA963" s="175"/>
      <c r="BB963" s="175"/>
      <c r="BC963" s="175"/>
      <c r="BD963" s="175"/>
      <c r="BE963" s="175"/>
      <c r="BF963" s="175"/>
      <c r="BG963" s="175"/>
      <c r="BH963" s="175"/>
      <c r="BI963" s="175"/>
      <c r="BJ963" s="175"/>
      <c r="BK963" s="175"/>
      <c r="BL963" s="175"/>
      <c r="BM963" s="175"/>
      <c r="BN963" s="175"/>
      <c r="BO963" s="175"/>
      <c r="BP963" s="175"/>
      <c r="BQ963" s="175"/>
      <c r="BR963" s="175"/>
      <c r="BS963" s="175"/>
      <c r="BT963" s="175"/>
    </row>
    <row r="964" spans="2:72" s="174" customFormat="1">
      <c r="B964" s="194"/>
      <c r="C964" s="194"/>
      <c r="D964" s="334"/>
      <c r="E964" s="194"/>
      <c r="F964" s="194"/>
      <c r="G964" s="194"/>
      <c r="H964" s="335"/>
      <c r="I964" s="332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  <c r="AJ964" s="175"/>
      <c r="AK964" s="175"/>
      <c r="AL964" s="175"/>
      <c r="AM964" s="175"/>
      <c r="AN964" s="175"/>
      <c r="AO964" s="175"/>
      <c r="AP964" s="175"/>
      <c r="AQ964" s="175"/>
      <c r="AR964" s="175"/>
      <c r="AS964" s="175"/>
      <c r="AT964" s="175"/>
      <c r="AU964" s="175"/>
      <c r="AV964" s="175"/>
      <c r="AW964" s="175"/>
      <c r="AX964" s="175"/>
      <c r="AY964" s="175"/>
      <c r="AZ964" s="175"/>
      <c r="BA964" s="175"/>
      <c r="BB964" s="175"/>
      <c r="BC964" s="175"/>
      <c r="BD964" s="175"/>
      <c r="BE964" s="175"/>
      <c r="BF964" s="175"/>
      <c r="BG964" s="175"/>
      <c r="BH964" s="175"/>
      <c r="BI964" s="175"/>
      <c r="BJ964" s="175"/>
      <c r="BK964" s="175"/>
      <c r="BL964" s="175"/>
      <c r="BM964" s="175"/>
      <c r="BN964" s="175"/>
      <c r="BO964" s="175"/>
      <c r="BP964" s="175"/>
      <c r="BQ964" s="175"/>
      <c r="BR964" s="175"/>
      <c r="BS964" s="175"/>
      <c r="BT964" s="175"/>
    </row>
    <row r="965" spans="2:72" s="174" customFormat="1" ht="12" customHeight="1">
      <c r="B965" s="336"/>
      <c r="C965" s="336"/>
      <c r="D965" s="336"/>
      <c r="E965" s="336"/>
      <c r="F965" s="336"/>
      <c r="G965" s="336"/>
      <c r="H965" s="342"/>
      <c r="I965" s="332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  <c r="AK965" s="175"/>
      <c r="AL965" s="175"/>
      <c r="AM965" s="175"/>
      <c r="AN965" s="175"/>
      <c r="AO965" s="175"/>
      <c r="AP965" s="175"/>
      <c r="AQ965" s="175"/>
      <c r="AR965" s="175"/>
      <c r="AS965" s="175"/>
      <c r="AT965" s="175"/>
      <c r="AU965" s="175"/>
      <c r="AV965" s="175"/>
      <c r="AW965" s="175"/>
      <c r="AX965" s="175"/>
      <c r="AY965" s="175"/>
      <c r="AZ965" s="175"/>
      <c r="BA965" s="175"/>
      <c r="BB965" s="175"/>
      <c r="BC965" s="175"/>
      <c r="BD965" s="175"/>
      <c r="BE965" s="175"/>
      <c r="BF965" s="175"/>
      <c r="BG965" s="175"/>
      <c r="BH965" s="175"/>
      <c r="BI965" s="175"/>
      <c r="BJ965" s="175"/>
      <c r="BK965" s="175"/>
      <c r="BL965" s="175"/>
      <c r="BM965" s="175"/>
      <c r="BN965" s="175"/>
      <c r="BO965" s="175"/>
      <c r="BP965" s="175"/>
      <c r="BQ965" s="175"/>
      <c r="BR965" s="175"/>
      <c r="BS965" s="175"/>
      <c r="BT965" s="175"/>
    </row>
    <row r="966" spans="2:72" s="174" customFormat="1" ht="12" customHeight="1">
      <c r="B966" s="194"/>
      <c r="C966" s="194"/>
      <c r="D966" s="334"/>
      <c r="E966" s="194"/>
      <c r="F966" s="194"/>
      <c r="G966" s="194"/>
      <c r="H966" s="335"/>
      <c r="I966" s="332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  <c r="AA966" s="175"/>
      <c r="AB966" s="175"/>
      <c r="AC966" s="175"/>
      <c r="AD966" s="175"/>
      <c r="AE966" s="175"/>
      <c r="AF966" s="175"/>
      <c r="AG966" s="175"/>
      <c r="AH966" s="175"/>
      <c r="AI966" s="175"/>
      <c r="AJ966" s="175"/>
      <c r="AK966" s="175"/>
      <c r="AL966" s="175"/>
      <c r="AM966" s="175"/>
      <c r="AN966" s="175"/>
      <c r="AO966" s="175"/>
      <c r="AP966" s="175"/>
      <c r="AQ966" s="175"/>
      <c r="AR966" s="175"/>
      <c r="AS966" s="175"/>
      <c r="AT966" s="175"/>
      <c r="AU966" s="175"/>
      <c r="AV966" s="175"/>
      <c r="AW966" s="175"/>
      <c r="AX966" s="175"/>
      <c r="AY966" s="175"/>
      <c r="AZ966" s="175"/>
      <c r="BA966" s="175"/>
      <c r="BB966" s="175"/>
      <c r="BC966" s="175"/>
      <c r="BD966" s="175"/>
      <c r="BE966" s="175"/>
      <c r="BF966" s="175"/>
      <c r="BG966" s="175"/>
      <c r="BH966" s="175"/>
      <c r="BI966" s="175"/>
      <c r="BJ966" s="175"/>
      <c r="BK966" s="175"/>
      <c r="BL966" s="175"/>
      <c r="BM966" s="175"/>
      <c r="BN966" s="175"/>
      <c r="BO966" s="175"/>
      <c r="BP966" s="175"/>
      <c r="BQ966" s="175"/>
      <c r="BR966" s="175"/>
      <c r="BS966" s="175"/>
      <c r="BT966" s="175"/>
    </row>
    <row r="967" spans="2:72" s="174" customFormat="1" ht="12" customHeight="1">
      <c r="B967" s="336"/>
      <c r="C967" s="336"/>
      <c r="D967" s="336"/>
      <c r="E967" s="336"/>
      <c r="F967" s="336"/>
      <c r="G967" s="336"/>
      <c r="H967" s="342"/>
      <c r="I967" s="332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  <c r="AA967" s="175"/>
      <c r="AB967" s="175"/>
      <c r="AC967" s="175"/>
      <c r="AD967" s="175"/>
      <c r="AE967" s="175"/>
      <c r="AF967" s="175"/>
      <c r="AG967" s="175"/>
      <c r="AH967" s="175"/>
      <c r="AI967" s="175"/>
      <c r="AJ967" s="175"/>
      <c r="AK967" s="175"/>
      <c r="AL967" s="175"/>
      <c r="AM967" s="175"/>
      <c r="AN967" s="175"/>
      <c r="AO967" s="175"/>
      <c r="AP967" s="175"/>
      <c r="AQ967" s="175"/>
      <c r="AR967" s="175"/>
      <c r="AS967" s="175"/>
      <c r="AT967" s="175"/>
      <c r="AU967" s="175"/>
      <c r="AV967" s="175"/>
      <c r="AW967" s="175"/>
      <c r="AX967" s="175"/>
      <c r="AY967" s="175"/>
      <c r="AZ967" s="175"/>
      <c r="BA967" s="175"/>
      <c r="BB967" s="175"/>
      <c r="BC967" s="175"/>
      <c r="BD967" s="175"/>
      <c r="BE967" s="175"/>
      <c r="BF967" s="175"/>
      <c r="BG967" s="175"/>
      <c r="BH967" s="175"/>
      <c r="BI967" s="175"/>
      <c r="BJ967" s="175"/>
      <c r="BK967" s="175"/>
      <c r="BL967" s="175"/>
      <c r="BM967" s="175"/>
      <c r="BN967" s="175"/>
      <c r="BO967" s="175"/>
      <c r="BP967" s="175"/>
      <c r="BQ967" s="175"/>
      <c r="BR967" s="175"/>
      <c r="BS967" s="175"/>
      <c r="BT967" s="175"/>
    </row>
    <row r="968" spans="2:72" s="174" customFormat="1" ht="12" customHeight="1">
      <c r="B968" s="336"/>
      <c r="C968" s="336"/>
      <c r="D968" s="336"/>
      <c r="E968" s="336"/>
      <c r="F968" s="336"/>
      <c r="G968" s="336"/>
      <c r="H968" s="342"/>
      <c r="I968" s="332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  <c r="AA968" s="175"/>
      <c r="AB968" s="175"/>
      <c r="AC968" s="175"/>
      <c r="AD968" s="175"/>
      <c r="AE968" s="175"/>
      <c r="AF968" s="175"/>
      <c r="AG968" s="175"/>
      <c r="AH968" s="175"/>
      <c r="AI968" s="175"/>
      <c r="AJ968" s="175"/>
      <c r="AK968" s="175"/>
      <c r="AL968" s="175"/>
      <c r="AM968" s="175"/>
      <c r="AN968" s="175"/>
      <c r="AO968" s="175"/>
      <c r="AP968" s="175"/>
      <c r="AQ968" s="175"/>
      <c r="AR968" s="175"/>
      <c r="AS968" s="175"/>
      <c r="AT968" s="175"/>
      <c r="AU968" s="175"/>
      <c r="AV968" s="175"/>
      <c r="AW968" s="175"/>
      <c r="AX968" s="175"/>
      <c r="AY968" s="175"/>
      <c r="AZ968" s="175"/>
      <c r="BA968" s="175"/>
      <c r="BB968" s="175"/>
      <c r="BC968" s="175"/>
      <c r="BD968" s="175"/>
      <c r="BE968" s="175"/>
      <c r="BF968" s="175"/>
      <c r="BG968" s="175"/>
      <c r="BH968" s="175"/>
      <c r="BI968" s="175"/>
      <c r="BJ968" s="175"/>
      <c r="BK968" s="175"/>
      <c r="BL968" s="175"/>
      <c r="BM968" s="175"/>
      <c r="BN968" s="175"/>
      <c r="BO968" s="175"/>
      <c r="BP968" s="175"/>
      <c r="BQ968" s="175"/>
      <c r="BR968" s="175"/>
      <c r="BS968" s="175"/>
      <c r="BT968" s="175"/>
    </row>
    <row r="969" spans="2:72" s="174" customFormat="1" ht="12" customHeight="1">
      <c r="B969" s="194"/>
      <c r="C969" s="194"/>
      <c r="D969" s="194"/>
      <c r="E969" s="194"/>
      <c r="F969" s="194"/>
      <c r="G969" s="194"/>
      <c r="H969" s="343"/>
      <c r="I969" s="332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  <c r="AA969" s="175"/>
      <c r="AB969" s="175"/>
      <c r="AC969" s="175"/>
      <c r="AD969" s="175"/>
      <c r="AE969" s="175"/>
      <c r="AF969" s="175"/>
      <c r="AG969" s="175"/>
      <c r="AH969" s="175"/>
      <c r="AI969" s="175"/>
      <c r="AJ969" s="175"/>
      <c r="AK969" s="175"/>
      <c r="AL969" s="175"/>
      <c r="AM969" s="175"/>
      <c r="AN969" s="175"/>
      <c r="AO969" s="175"/>
      <c r="AP969" s="175"/>
      <c r="AQ969" s="175"/>
      <c r="AR969" s="175"/>
      <c r="AS969" s="175"/>
      <c r="AT969" s="175"/>
      <c r="AU969" s="175"/>
      <c r="AV969" s="175"/>
      <c r="AW969" s="175"/>
      <c r="AX969" s="175"/>
      <c r="AY969" s="175"/>
      <c r="AZ969" s="175"/>
      <c r="BA969" s="175"/>
      <c r="BB969" s="175"/>
      <c r="BC969" s="175"/>
      <c r="BD969" s="175"/>
      <c r="BE969" s="175"/>
      <c r="BF969" s="175"/>
      <c r="BG969" s="175"/>
      <c r="BH969" s="175"/>
      <c r="BI969" s="175"/>
      <c r="BJ969" s="175"/>
      <c r="BK969" s="175"/>
      <c r="BL969" s="175"/>
      <c r="BM969" s="175"/>
      <c r="BN969" s="175"/>
      <c r="BO969" s="175"/>
      <c r="BP969" s="175"/>
      <c r="BQ969" s="175"/>
      <c r="BR969" s="175"/>
      <c r="BS969" s="175"/>
      <c r="BT969" s="175"/>
    </row>
    <row r="970" spans="2:72" s="174" customFormat="1" ht="12" customHeight="1">
      <c r="B970" s="336"/>
      <c r="C970" s="336"/>
      <c r="D970" s="336"/>
      <c r="E970" s="336"/>
      <c r="F970" s="336"/>
      <c r="G970" s="336"/>
      <c r="H970" s="342"/>
      <c r="I970" s="332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  <c r="AA970" s="175"/>
      <c r="AB970" s="175"/>
      <c r="AC970" s="175"/>
      <c r="AD970" s="175"/>
      <c r="AE970" s="175"/>
      <c r="AF970" s="175"/>
      <c r="AG970" s="175"/>
      <c r="AH970" s="175"/>
      <c r="AI970" s="175"/>
      <c r="AJ970" s="175"/>
      <c r="AK970" s="175"/>
      <c r="AL970" s="175"/>
      <c r="AM970" s="175"/>
      <c r="AN970" s="175"/>
      <c r="AO970" s="175"/>
      <c r="AP970" s="175"/>
      <c r="AQ970" s="175"/>
      <c r="AR970" s="175"/>
      <c r="AS970" s="175"/>
      <c r="AT970" s="175"/>
      <c r="AU970" s="175"/>
      <c r="AV970" s="175"/>
      <c r="AW970" s="175"/>
      <c r="AX970" s="175"/>
      <c r="AY970" s="175"/>
      <c r="AZ970" s="175"/>
      <c r="BA970" s="175"/>
      <c r="BB970" s="175"/>
      <c r="BC970" s="175"/>
      <c r="BD970" s="175"/>
      <c r="BE970" s="175"/>
      <c r="BF970" s="175"/>
      <c r="BG970" s="175"/>
      <c r="BH970" s="175"/>
      <c r="BI970" s="175"/>
      <c r="BJ970" s="175"/>
      <c r="BK970" s="175"/>
      <c r="BL970" s="175"/>
      <c r="BM970" s="175"/>
      <c r="BN970" s="175"/>
      <c r="BO970" s="175"/>
      <c r="BP970" s="175"/>
      <c r="BQ970" s="175"/>
      <c r="BR970" s="175"/>
      <c r="BS970" s="175"/>
      <c r="BT970" s="175"/>
    </row>
    <row r="971" spans="2:72" s="174" customFormat="1" ht="12" customHeight="1">
      <c r="B971" s="194"/>
      <c r="C971" s="194"/>
      <c r="D971" s="194"/>
      <c r="E971" s="194"/>
      <c r="F971" s="194"/>
      <c r="G971" s="194"/>
      <c r="H971" s="343"/>
      <c r="I971" s="332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  <c r="AJ971" s="175"/>
      <c r="AK971" s="175"/>
      <c r="AL971" s="175"/>
      <c r="AM971" s="175"/>
      <c r="AN971" s="175"/>
      <c r="AO971" s="175"/>
      <c r="AP971" s="175"/>
      <c r="AQ971" s="175"/>
      <c r="AR971" s="175"/>
      <c r="AS971" s="175"/>
      <c r="AT971" s="175"/>
      <c r="AU971" s="175"/>
      <c r="AV971" s="175"/>
      <c r="AW971" s="175"/>
      <c r="AX971" s="175"/>
      <c r="AY971" s="175"/>
      <c r="AZ971" s="175"/>
      <c r="BA971" s="175"/>
      <c r="BB971" s="175"/>
      <c r="BC971" s="175"/>
      <c r="BD971" s="175"/>
      <c r="BE971" s="175"/>
      <c r="BF971" s="175"/>
      <c r="BG971" s="175"/>
      <c r="BH971" s="175"/>
      <c r="BI971" s="175"/>
      <c r="BJ971" s="175"/>
      <c r="BK971" s="175"/>
      <c r="BL971" s="175"/>
      <c r="BM971" s="175"/>
      <c r="BN971" s="175"/>
      <c r="BO971" s="175"/>
      <c r="BP971" s="175"/>
      <c r="BQ971" s="175"/>
      <c r="BR971" s="175"/>
      <c r="BS971" s="175"/>
      <c r="BT971" s="175"/>
    </row>
    <row r="972" spans="2:72" s="174" customFormat="1">
      <c r="B972" s="336"/>
      <c r="C972" s="336"/>
      <c r="D972" s="336"/>
      <c r="E972" s="336"/>
      <c r="F972" s="336"/>
      <c r="G972" s="336"/>
      <c r="H972" s="342"/>
      <c r="I972" s="332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  <c r="AJ972" s="175"/>
      <c r="AK972" s="175"/>
      <c r="AL972" s="175"/>
      <c r="AM972" s="175"/>
      <c r="AN972" s="175"/>
      <c r="AO972" s="175"/>
      <c r="AP972" s="175"/>
      <c r="AQ972" s="175"/>
      <c r="AR972" s="175"/>
      <c r="AS972" s="175"/>
      <c r="AT972" s="175"/>
      <c r="AU972" s="175"/>
      <c r="AV972" s="175"/>
      <c r="AW972" s="175"/>
      <c r="AX972" s="175"/>
      <c r="AY972" s="175"/>
      <c r="AZ972" s="175"/>
      <c r="BA972" s="175"/>
      <c r="BB972" s="175"/>
      <c r="BC972" s="175"/>
      <c r="BD972" s="175"/>
      <c r="BE972" s="175"/>
      <c r="BF972" s="175"/>
      <c r="BG972" s="175"/>
      <c r="BH972" s="175"/>
      <c r="BI972" s="175"/>
      <c r="BJ972" s="175"/>
      <c r="BK972" s="175"/>
      <c r="BL972" s="175"/>
      <c r="BM972" s="175"/>
      <c r="BN972" s="175"/>
      <c r="BO972" s="175"/>
      <c r="BP972" s="175"/>
      <c r="BQ972" s="175"/>
      <c r="BR972" s="175"/>
      <c r="BS972" s="175"/>
      <c r="BT972" s="175"/>
    </row>
    <row r="973" spans="2:72" s="174" customFormat="1" ht="12" customHeight="1">
      <c r="B973" s="194"/>
      <c r="C973" s="194"/>
      <c r="D973" s="194"/>
      <c r="E973" s="194"/>
      <c r="F973" s="194"/>
      <c r="G973" s="194"/>
      <c r="H973" s="343"/>
      <c r="I973" s="332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  <c r="AA973" s="175"/>
      <c r="AB973" s="175"/>
      <c r="AC973" s="175"/>
      <c r="AD973" s="175"/>
      <c r="AE973" s="175"/>
      <c r="AF973" s="175"/>
      <c r="AG973" s="175"/>
      <c r="AH973" s="175"/>
      <c r="AI973" s="175"/>
      <c r="AJ973" s="175"/>
      <c r="AK973" s="175"/>
      <c r="AL973" s="175"/>
      <c r="AM973" s="175"/>
      <c r="AN973" s="175"/>
      <c r="AO973" s="175"/>
      <c r="AP973" s="175"/>
      <c r="AQ973" s="175"/>
      <c r="AR973" s="175"/>
      <c r="AS973" s="175"/>
      <c r="AT973" s="175"/>
      <c r="AU973" s="175"/>
      <c r="AV973" s="175"/>
      <c r="AW973" s="175"/>
      <c r="AX973" s="175"/>
      <c r="AY973" s="175"/>
      <c r="AZ973" s="175"/>
      <c r="BA973" s="175"/>
      <c r="BB973" s="175"/>
      <c r="BC973" s="175"/>
      <c r="BD973" s="175"/>
      <c r="BE973" s="175"/>
      <c r="BF973" s="175"/>
      <c r="BG973" s="175"/>
      <c r="BH973" s="175"/>
      <c r="BI973" s="175"/>
      <c r="BJ973" s="175"/>
      <c r="BK973" s="175"/>
      <c r="BL973" s="175"/>
      <c r="BM973" s="175"/>
      <c r="BN973" s="175"/>
      <c r="BO973" s="175"/>
      <c r="BP973" s="175"/>
      <c r="BQ973" s="175"/>
      <c r="BR973" s="175"/>
      <c r="BS973" s="175"/>
      <c r="BT973" s="175"/>
    </row>
    <row r="974" spans="2:72" s="174" customFormat="1" ht="12" customHeight="1">
      <c r="B974" s="336"/>
      <c r="C974" s="336"/>
      <c r="D974" s="336"/>
      <c r="E974" s="336"/>
      <c r="F974" s="336"/>
      <c r="G974" s="336"/>
      <c r="H974" s="342"/>
      <c r="I974" s="332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  <c r="AJ974" s="175"/>
      <c r="AK974" s="175"/>
      <c r="AL974" s="175"/>
      <c r="AM974" s="175"/>
      <c r="AN974" s="175"/>
      <c r="AO974" s="175"/>
      <c r="AP974" s="175"/>
      <c r="AQ974" s="175"/>
      <c r="AR974" s="175"/>
      <c r="AS974" s="175"/>
      <c r="AT974" s="175"/>
      <c r="AU974" s="175"/>
      <c r="AV974" s="175"/>
      <c r="AW974" s="175"/>
      <c r="AX974" s="175"/>
      <c r="AY974" s="175"/>
      <c r="AZ974" s="175"/>
      <c r="BA974" s="175"/>
      <c r="BB974" s="175"/>
      <c r="BC974" s="175"/>
      <c r="BD974" s="175"/>
      <c r="BE974" s="175"/>
      <c r="BF974" s="175"/>
      <c r="BG974" s="175"/>
      <c r="BH974" s="175"/>
      <c r="BI974" s="175"/>
      <c r="BJ974" s="175"/>
      <c r="BK974" s="175"/>
      <c r="BL974" s="175"/>
      <c r="BM974" s="175"/>
      <c r="BN974" s="175"/>
      <c r="BO974" s="175"/>
      <c r="BP974" s="175"/>
      <c r="BQ974" s="175"/>
      <c r="BR974" s="175"/>
      <c r="BS974" s="175"/>
      <c r="BT974" s="175"/>
    </row>
    <row r="975" spans="2:72" s="174" customFormat="1" ht="12" customHeight="1">
      <c r="B975" s="194"/>
      <c r="C975" s="194"/>
      <c r="D975" s="194"/>
      <c r="E975" s="194"/>
      <c r="F975" s="194"/>
      <c r="G975" s="194"/>
      <c r="H975" s="343"/>
      <c r="I975" s="332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  <c r="AK975" s="175"/>
      <c r="AL975" s="175"/>
      <c r="AM975" s="175"/>
      <c r="AN975" s="175"/>
      <c r="AO975" s="175"/>
      <c r="AP975" s="175"/>
      <c r="AQ975" s="175"/>
      <c r="AR975" s="175"/>
      <c r="AS975" s="175"/>
      <c r="AT975" s="175"/>
      <c r="AU975" s="175"/>
      <c r="AV975" s="175"/>
      <c r="AW975" s="175"/>
      <c r="AX975" s="175"/>
      <c r="AY975" s="175"/>
      <c r="AZ975" s="175"/>
      <c r="BA975" s="175"/>
      <c r="BB975" s="175"/>
      <c r="BC975" s="175"/>
      <c r="BD975" s="175"/>
      <c r="BE975" s="175"/>
      <c r="BF975" s="175"/>
      <c r="BG975" s="175"/>
      <c r="BH975" s="175"/>
      <c r="BI975" s="175"/>
      <c r="BJ975" s="175"/>
      <c r="BK975" s="175"/>
      <c r="BL975" s="175"/>
      <c r="BM975" s="175"/>
      <c r="BN975" s="175"/>
      <c r="BO975" s="175"/>
      <c r="BP975" s="175"/>
      <c r="BQ975" s="175"/>
      <c r="BR975" s="175"/>
      <c r="BS975" s="175"/>
      <c r="BT975" s="175"/>
    </row>
    <row r="976" spans="2:72" s="174" customFormat="1" ht="12" customHeight="1">
      <c r="B976" s="47"/>
      <c r="C976" s="47"/>
      <c r="D976" s="47"/>
      <c r="E976" s="47"/>
      <c r="F976" s="47"/>
      <c r="G976" s="47"/>
      <c r="H976" s="342"/>
      <c r="I976" s="332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  <c r="AK976" s="175"/>
      <c r="AL976" s="175"/>
      <c r="AM976" s="175"/>
      <c r="AN976" s="175"/>
      <c r="AO976" s="175"/>
      <c r="AP976" s="175"/>
      <c r="AQ976" s="175"/>
      <c r="AR976" s="175"/>
      <c r="AS976" s="175"/>
      <c r="AT976" s="175"/>
      <c r="AU976" s="175"/>
      <c r="AV976" s="175"/>
      <c r="AW976" s="175"/>
      <c r="AX976" s="175"/>
      <c r="AY976" s="175"/>
      <c r="AZ976" s="175"/>
      <c r="BA976" s="175"/>
      <c r="BB976" s="175"/>
      <c r="BC976" s="175"/>
      <c r="BD976" s="175"/>
      <c r="BE976" s="175"/>
      <c r="BF976" s="175"/>
      <c r="BG976" s="175"/>
      <c r="BH976" s="175"/>
      <c r="BI976" s="175"/>
      <c r="BJ976" s="175"/>
      <c r="BK976" s="175"/>
      <c r="BL976" s="175"/>
      <c r="BM976" s="175"/>
      <c r="BN976" s="175"/>
      <c r="BO976" s="175"/>
      <c r="BP976" s="175"/>
      <c r="BQ976" s="175"/>
      <c r="BR976" s="175"/>
      <c r="BS976" s="175"/>
      <c r="BT976" s="175"/>
    </row>
    <row r="977" spans="2:72" s="174" customFormat="1" ht="12" customHeight="1">
      <c r="B977" s="42"/>
      <c r="C977" s="42"/>
      <c r="D977" s="328" t="s">
        <v>104</v>
      </c>
      <c r="E977" s="344"/>
      <c r="F977" s="345"/>
      <c r="G977" s="344"/>
      <c r="H977" s="17">
        <f>SUM(H933:H976)</f>
        <v>20000</v>
      </c>
      <c r="I977" s="332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  <c r="AJ977" s="175"/>
      <c r="AK977" s="175"/>
      <c r="AL977" s="175"/>
      <c r="AM977" s="175"/>
      <c r="AN977" s="175"/>
      <c r="AO977" s="175"/>
      <c r="AP977" s="175"/>
      <c r="AQ977" s="175"/>
      <c r="AR977" s="175"/>
      <c r="AS977" s="175"/>
      <c r="AT977" s="175"/>
      <c r="AU977" s="175"/>
      <c r="AV977" s="175"/>
      <c r="AW977" s="175"/>
      <c r="AX977" s="175"/>
      <c r="AY977" s="175"/>
      <c r="AZ977" s="175"/>
      <c r="BA977" s="175"/>
      <c r="BB977" s="175"/>
      <c r="BC977" s="175"/>
      <c r="BD977" s="175"/>
      <c r="BE977" s="175"/>
      <c r="BF977" s="175"/>
      <c r="BG977" s="175"/>
      <c r="BH977" s="175"/>
      <c r="BI977" s="175"/>
      <c r="BJ977" s="175"/>
      <c r="BK977" s="175"/>
      <c r="BL977" s="175"/>
      <c r="BM977" s="175"/>
      <c r="BN977" s="175"/>
      <c r="BO977" s="175"/>
      <c r="BP977" s="175"/>
      <c r="BQ977" s="175"/>
      <c r="BR977" s="175"/>
      <c r="BS977" s="175"/>
      <c r="BT977" s="175"/>
    </row>
    <row r="978" spans="2:72" s="174" customFormat="1" ht="12" customHeight="1">
      <c r="B978" s="47"/>
      <c r="C978" s="47"/>
      <c r="D978" s="137"/>
      <c r="E978" s="346"/>
      <c r="F978" s="347"/>
      <c r="G978" s="346"/>
      <c r="H978" s="16"/>
      <c r="I978" s="332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  <c r="AJ978" s="175"/>
      <c r="AK978" s="175"/>
      <c r="AL978" s="175"/>
      <c r="AM978" s="175"/>
      <c r="AN978" s="175"/>
      <c r="AO978" s="175"/>
      <c r="AP978" s="175"/>
      <c r="AQ978" s="175"/>
      <c r="AR978" s="175"/>
      <c r="AS978" s="175"/>
      <c r="AT978" s="175"/>
      <c r="AU978" s="175"/>
      <c r="AV978" s="175"/>
      <c r="AW978" s="175"/>
      <c r="AX978" s="175"/>
      <c r="AY978" s="175"/>
      <c r="AZ978" s="175"/>
      <c r="BA978" s="175"/>
      <c r="BB978" s="175"/>
      <c r="BC978" s="175"/>
      <c r="BD978" s="175"/>
      <c r="BE978" s="175"/>
      <c r="BF978" s="175"/>
      <c r="BG978" s="175"/>
      <c r="BH978" s="175"/>
      <c r="BI978" s="175"/>
      <c r="BJ978" s="175"/>
      <c r="BK978" s="175"/>
      <c r="BL978" s="175"/>
      <c r="BM978" s="175"/>
      <c r="BN978" s="175"/>
      <c r="BO978" s="175"/>
      <c r="BP978" s="175"/>
      <c r="BQ978" s="175"/>
      <c r="BR978" s="175"/>
      <c r="BS978" s="175"/>
      <c r="BT978" s="175"/>
    </row>
    <row r="979" spans="2:72" s="174" customFormat="1" ht="12" customHeight="1">
      <c r="B979" s="139"/>
      <c r="C979" s="348"/>
      <c r="D979" s="559" t="s">
        <v>632</v>
      </c>
      <c r="E979" s="559"/>
      <c r="F979" s="559"/>
      <c r="G979" s="156"/>
      <c r="H979" s="17">
        <f>H977</f>
        <v>20000</v>
      </c>
      <c r="I979" s="332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  <c r="AK979" s="175"/>
      <c r="AL979" s="175"/>
      <c r="AM979" s="175"/>
      <c r="AN979" s="175"/>
      <c r="AO979" s="175"/>
      <c r="AP979" s="175"/>
      <c r="AQ979" s="175"/>
      <c r="AR979" s="175"/>
      <c r="AS979" s="175"/>
      <c r="AT979" s="175"/>
      <c r="AU979" s="175"/>
      <c r="AV979" s="175"/>
      <c r="AW979" s="175"/>
      <c r="AX979" s="175"/>
      <c r="AY979" s="175"/>
      <c r="AZ979" s="175"/>
      <c r="BA979" s="175"/>
      <c r="BB979" s="175"/>
      <c r="BC979" s="175"/>
      <c r="BD979" s="175"/>
      <c r="BE979" s="175"/>
      <c r="BF979" s="175"/>
      <c r="BG979" s="175"/>
      <c r="BH979" s="175"/>
      <c r="BI979" s="175"/>
      <c r="BJ979" s="175"/>
      <c r="BK979" s="175"/>
      <c r="BL979" s="175"/>
      <c r="BM979" s="175"/>
      <c r="BN979" s="175"/>
      <c r="BO979" s="175"/>
      <c r="BP979" s="175"/>
      <c r="BQ979" s="175"/>
      <c r="BR979" s="175"/>
      <c r="BS979" s="175"/>
      <c r="BT979" s="175"/>
    </row>
    <row r="980" spans="2:72" s="174" customFormat="1" ht="12" customHeight="1">
      <c r="B980" s="2"/>
      <c r="C980" s="2"/>
      <c r="D980" s="144"/>
      <c r="E980" s="147"/>
      <c r="F980" s="146"/>
      <c r="G980" s="147"/>
      <c r="H980" s="2"/>
      <c r="I980" s="332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  <c r="AK980" s="175"/>
      <c r="AL980" s="175"/>
      <c r="AM980" s="175"/>
      <c r="AN980" s="175"/>
      <c r="AO980" s="175"/>
      <c r="AP980" s="175"/>
      <c r="AQ980" s="175"/>
      <c r="AR980" s="175"/>
      <c r="AS980" s="175"/>
      <c r="AT980" s="175"/>
      <c r="AU980" s="175"/>
      <c r="AV980" s="175"/>
      <c r="AW980" s="175"/>
      <c r="AX980" s="175"/>
      <c r="AY980" s="175"/>
      <c r="AZ980" s="175"/>
      <c r="BA980" s="175"/>
      <c r="BB980" s="175"/>
      <c r="BC980" s="175"/>
      <c r="BD980" s="175"/>
      <c r="BE980" s="175"/>
      <c r="BF980" s="175"/>
      <c r="BG980" s="175"/>
      <c r="BH980" s="175"/>
      <c r="BI980" s="175"/>
      <c r="BJ980" s="175"/>
      <c r="BK980" s="175"/>
      <c r="BL980" s="175"/>
      <c r="BM980" s="175"/>
      <c r="BN980" s="175"/>
      <c r="BO980" s="175"/>
      <c r="BP980" s="175"/>
      <c r="BQ980" s="175"/>
      <c r="BR980" s="175"/>
      <c r="BS980" s="175"/>
      <c r="BT980" s="175"/>
    </row>
    <row r="981" spans="2:72" s="174" customFormat="1" ht="12" customHeight="1">
      <c r="B981" s="4"/>
      <c r="C981" s="4"/>
      <c r="D981" s="4"/>
      <c r="E981" s="349"/>
      <c r="F981" s="350"/>
      <c r="G981" s="349"/>
      <c r="H981" s="4"/>
      <c r="I981" s="332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  <c r="AK981" s="175"/>
      <c r="AL981" s="175"/>
      <c r="AM981" s="175"/>
      <c r="AN981" s="175"/>
      <c r="AO981" s="175"/>
      <c r="AP981" s="175"/>
      <c r="AQ981" s="175"/>
      <c r="AR981" s="175"/>
      <c r="AS981" s="175"/>
      <c r="AT981" s="175"/>
      <c r="AU981" s="175"/>
      <c r="AV981" s="175"/>
      <c r="AW981" s="175"/>
      <c r="AX981" s="175"/>
      <c r="AY981" s="175"/>
      <c r="AZ981" s="175"/>
      <c r="BA981" s="175"/>
      <c r="BB981" s="175"/>
      <c r="BC981" s="175"/>
      <c r="BD981" s="175"/>
      <c r="BE981" s="175"/>
      <c r="BF981" s="175"/>
      <c r="BG981" s="175"/>
      <c r="BH981" s="175"/>
      <c r="BI981" s="175"/>
      <c r="BJ981" s="175"/>
      <c r="BK981" s="175"/>
      <c r="BL981" s="175"/>
      <c r="BM981" s="175"/>
      <c r="BN981" s="175"/>
      <c r="BO981" s="175"/>
      <c r="BP981" s="175"/>
      <c r="BQ981" s="175"/>
      <c r="BR981" s="175"/>
      <c r="BS981" s="175"/>
      <c r="BT981" s="175"/>
    </row>
    <row r="982" spans="2:72" s="174" customFormat="1" ht="12" customHeight="1">
      <c r="B982" s="4"/>
      <c r="C982" s="4"/>
      <c r="D982" s="4"/>
      <c r="E982" s="349"/>
      <c r="F982" s="350"/>
      <c r="G982" s="349"/>
      <c r="H982" s="4"/>
      <c r="I982" s="332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  <c r="AK982" s="175"/>
      <c r="AL982" s="175"/>
      <c r="AM982" s="175"/>
      <c r="AN982" s="175"/>
      <c r="AO982" s="175"/>
      <c r="AP982" s="175"/>
      <c r="AQ982" s="175"/>
      <c r="AR982" s="175"/>
      <c r="AS982" s="175"/>
      <c r="AT982" s="175"/>
      <c r="AU982" s="175"/>
      <c r="AV982" s="175"/>
      <c r="AW982" s="175"/>
      <c r="AX982" s="175"/>
      <c r="AY982" s="175"/>
      <c r="AZ982" s="175"/>
      <c r="BA982" s="175"/>
      <c r="BB982" s="175"/>
      <c r="BC982" s="175"/>
      <c r="BD982" s="175"/>
      <c r="BE982" s="175"/>
      <c r="BF982" s="175"/>
      <c r="BG982" s="175"/>
      <c r="BH982" s="175"/>
      <c r="BI982" s="175"/>
      <c r="BJ982" s="175"/>
      <c r="BK982" s="175"/>
      <c r="BL982" s="175"/>
      <c r="BM982" s="175"/>
      <c r="BN982" s="175"/>
      <c r="BO982" s="175"/>
      <c r="BP982" s="175"/>
      <c r="BQ982" s="175"/>
      <c r="BR982" s="175"/>
      <c r="BS982" s="175"/>
      <c r="BT982" s="175"/>
    </row>
    <row r="983" spans="2:72" s="174" customFormat="1" ht="12" customHeight="1">
      <c r="B983" s="4"/>
      <c r="C983" s="4"/>
      <c r="D983" s="4"/>
      <c r="E983" s="349"/>
      <c r="F983" s="350"/>
      <c r="G983" s="349"/>
      <c r="H983" s="4"/>
      <c r="I983" s="332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5"/>
      <c r="AI983" s="175"/>
      <c r="AJ983" s="175"/>
      <c r="AK983" s="175"/>
      <c r="AL983" s="175"/>
      <c r="AM983" s="175"/>
      <c r="AN983" s="175"/>
      <c r="AO983" s="175"/>
      <c r="AP983" s="175"/>
      <c r="AQ983" s="175"/>
      <c r="AR983" s="175"/>
      <c r="AS983" s="175"/>
      <c r="AT983" s="175"/>
      <c r="AU983" s="175"/>
      <c r="AV983" s="175"/>
      <c r="AW983" s="175"/>
      <c r="AX983" s="175"/>
      <c r="AY983" s="175"/>
      <c r="AZ983" s="175"/>
      <c r="BA983" s="175"/>
      <c r="BB983" s="175"/>
      <c r="BC983" s="175"/>
      <c r="BD983" s="175"/>
      <c r="BE983" s="175"/>
      <c r="BF983" s="175"/>
      <c r="BG983" s="175"/>
      <c r="BH983" s="175"/>
      <c r="BI983" s="175"/>
      <c r="BJ983" s="175"/>
      <c r="BK983" s="175"/>
      <c r="BL983" s="175"/>
      <c r="BM983" s="175"/>
      <c r="BN983" s="175"/>
      <c r="BO983" s="175"/>
      <c r="BP983" s="175"/>
      <c r="BQ983" s="175"/>
      <c r="BR983" s="175"/>
      <c r="BS983" s="175"/>
      <c r="BT983" s="175"/>
    </row>
    <row r="984" spans="2:72" s="174" customFormat="1" ht="12" customHeight="1">
      <c r="B984" s="4"/>
      <c r="C984" s="4"/>
      <c r="D984" s="4"/>
      <c r="E984" s="349"/>
      <c r="F984" s="350"/>
      <c r="G984" s="349"/>
      <c r="H984" s="4"/>
      <c r="I984" s="332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5"/>
      <c r="AI984" s="175"/>
      <c r="AJ984" s="175"/>
      <c r="AK984" s="175"/>
      <c r="AL984" s="175"/>
      <c r="AM984" s="175"/>
      <c r="AN984" s="175"/>
      <c r="AO984" s="175"/>
      <c r="AP984" s="175"/>
      <c r="AQ984" s="175"/>
      <c r="AR984" s="175"/>
      <c r="AS984" s="175"/>
      <c r="AT984" s="175"/>
      <c r="AU984" s="175"/>
      <c r="AV984" s="175"/>
      <c r="AW984" s="175"/>
      <c r="AX984" s="175"/>
      <c r="AY984" s="175"/>
      <c r="AZ984" s="175"/>
      <c r="BA984" s="175"/>
      <c r="BB984" s="175"/>
      <c r="BC984" s="175"/>
      <c r="BD984" s="175"/>
      <c r="BE984" s="175"/>
      <c r="BF984" s="175"/>
      <c r="BG984" s="175"/>
      <c r="BH984" s="175"/>
      <c r="BI984" s="175"/>
      <c r="BJ984" s="175"/>
      <c r="BK984" s="175"/>
      <c r="BL984" s="175"/>
      <c r="BM984" s="175"/>
      <c r="BN984" s="175"/>
      <c r="BO984" s="175"/>
      <c r="BP984" s="175"/>
      <c r="BQ984" s="175"/>
      <c r="BR984" s="175"/>
      <c r="BS984" s="175"/>
      <c r="BT984" s="175"/>
    </row>
    <row r="985" spans="2:72" s="174" customFormat="1" ht="12" customHeight="1">
      <c r="B985" s="4"/>
      <c r="C985" s="4"/>
      <c r="D985" s="4"/>
      <c r="E985" s="349"/>
      <c r="F985" s="350"/>
      <c r="G985" s="349"/>
      <c r="H985" s="4"/>
      <c r="I985" s="332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  <c r="AA985" s="175"/>
      <c r="AB985" s="175"/>
      <c r="AC985" s="175"/>
      <c r="AD985" s="175"/>
      <c r="AE985" s="175"/>
      <c r="AF985" s="175"/>
      <c r="AG985" s="175"/>
      <c r="AH985" s="175"/>
      <c r="AI985" s="175"/>
      <c r="AJ985" s="175"/>
      <c r="AK985" s="175"/>
      <c r="AL985" s="175"/>
      <c r="AM985" s="175"/>
      <c r="AN985" s="175"/>
      <c r="AO985" s="175"/>
      <c r="AP985" s="175"/>
      <c r="AQ985" s="175"/>
      <c r="AR985" s="175"/>
      <c r="AS985" s="175"/>
      <c r="AT985" s="175"/>
      <c r="AU985" s="175"/>
      <c r="AV985" s="175"/>
      <c r="AW985" s="175"/>
      <c r="AX985" s="175"/>
      <c r="AY985" s="175"/>
      <c r="AZ985" s="175"/>
      <c r="BA985" s="175"/>
      <c r="BB985" s="175"/>
      <c r="BC985" s="175"/>
      <c r="BD985" s="175"/>
      <c r="BE985" s="175"/>
      <c r="BF985" s="175"/>
      <c r="BG985" s="175"/>
      <c r="BH985" s="175"/>
      <c r="BI985" s="175"/>
      <c r="BJ985" s="175"/>
      <c r="BK985" s="175"/>
      <c r="BL985" s="175"/>
      <c r="BM985" s="175"/>
      <c r="BN985" s="175"/>
      <c r="BO985" s="175"/>
      <c r="BP985" s="175"/>
      <c r="BQ985" s="175"/>
      <c r="BR985" s="175"/>
      <c r="BS985" s="175"/>
      <c r="BT985" s="175"/>
    </row>
    <row r="986" spans="2:72" s="174" customFormat="1" ht="12" customHeight="1">
      <c r="B986" s="4"/>
      <c r="C986" s="4"/>
      <c r="D986" s="4"/>
      <c r="E986" s="349"/>
      <c r="F986" s="350"/>
      <c r="G986" s="349"/>
      <c r="H986" s="4"/>
      <c r="I986" s="332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  <c r="AJ986" s="175"/>
      <c r="AK986" s="175"/>
      <c r="AL986" s="175"/>
      <c r="AM986" s="175"/>
      <c r="AN986" s="175"/>
      <c r="AO986" s="175"/>
      <c r="AP986" s="175"/>
      <c r="AQ986" s="175"/>
      <c r="AR986" s="175"/>
      <c r="AS986" s="175"/>
      <c r="AT986" s="175"/>
      <c r="AU986" s="175"/>
      <c r="AV986" s="175"/>
      <c r="AW986" s="175"/>
      <c r="AX986" s="175"/>
      <c r="AY986" s="175"/>
      <c r="AZ986" s="175"/>
      <c r="BA986" s="175"/>
      <c r="BB986" s="175"/>
      <c r="BC986" s="175"/>
      <c r="BD986" s="175"/>
      <c r="BE986" s="175"/>
      <c r="BF986" s="175"/>
      <c r="BG986" s="175"/>
      <c r="BH986" s="175"/>
      <c r="BI986" s="175"/>
      <c r="BJ986" s="175"/>
      <c r="BK986" s="175"/>
      <c r="BL986" s="175"/>
      <c r="BM986" s="175"/>
      <c r="BN986" s="175"/>
      <c r="BO986" s="175"/>
      <c r="BP986" s="175"/>
      <c r="BQ986" s="175"/>
      <c r="BR986" s="175"/>
      <c r="BS986" s="175"/>
      <c r="BT986" s="175"/>
    </row>
    <row r="987" spans="2:72" s="174" customFormat="1" ht="12" customHeight="1">
      <c r="B987" s="4"/>
      <c r="C987" s="4"/>
      <c r="D987" s="4"/>
      <c r="E987" s="349"/>
      <c r="F987" s="350"/>
      <c r="G987" s="349"/>
      <c r="H987" s="4"/>
      <c r="I987" s="332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  <c r="AA987" s="175"/>
      <c r="AB987" s="175"/>
      <c r="AC987" s="175"/>
      <c r="AD987" s="175"/>
      <c r="AE987" s="175"/>
      <c r="AF987" s="175"/>
      <c r="AG987" s="175"/>
      <c r="AH987" s="175"/>
      <c r="AI987" s="175"/>
      <c r="AJ987" s="175"/>
      <c r="AK987" s="175"/>
      <c r="AL987" s="175"/>
      <c r="AM987" s="175"/>
      <c r="AN987" s="175"/>
      <c r="AO987" s="175"/>
      <c r="AP987" s="175"/>
      <c r="AQ987" s="175"/>
      <c r="AR987" s="175"/>
      <c r="AS987" s="175"/>
      <c r="AT987" s="175"/>
      <c r="AU987" s="175"/>
      <c r="AV987" s="175"/>
      <c r="AW987" s="175"/>
      <c r="AX987" s="175"/>
      <c r="AY987" s="175"/>
      <c r="AZ987" s="175"/>
      <c r="BA987" s="175"/>
      <c r="BB987" s="175"/>
      <c r="BC987" s="175"/>
      <c r="BD987" s="175"/>
      <c r="BE987" s="175"/>
      <c r="BF987" s="175"/>
      <c r="BG987" s="175"/>
      <c r="BH987" s="175"/>
      <c r="BI987" s="175"/>
      <c r="BJ987" s="175"/>
      <c r="BK987" s="175"/>
      <c r="BL987" s="175"/>
      <c r="BM987" s="175"/>
      <c r="BN987" s="175"/>
      <c r="BO987" s="175"/>
      <c r="BP987" s="175"/>
      <c r="BQ987" s="175"/>
      <c r="BR987" s="175"/>
      <c r="BS987" s="175"/>
      <c r="BT987" s="175"/>
    </row>
    <row r="988" spans="2:72" s="174" customFormat="1" ht="12" customHeight="1">
      <c r="B988" s="4"/>
      <c r="C988" s="4"/>
      <c r="D988" s="4"/>
      <c r="E988" s="349"/>
      <c r="F988" s="350"/>
      <c r="G988" s="349"/>
      <c r="H988" s="4"/>
      <c r="I988" s="332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  <c r="AA988" s="175"/>
      <c r="AB988" s="175"/>
      <c r="AC988" s="175"/>
      <c r="AD988" s="175"/>
      <c r="AE988" s="175"/>
      <c r="AF988" s="175"/>
      <c r="AG988" s="175"/>
      <c r="AH988" s="175"/>
      <c r="AI988" s="175"/>
      <c r="AJ988" s="175"/>
      <c r="AK988" s="175"/>
      <c r="AL988" s="175"/>
      <c r="AM988" s="175"/>
      <c r="AN988" s="175"/>
      <c r="AO988" s="175"/>
      <c r="AP988" s="175"/>
      <c r="AQ988" s="175"/>
      <c r="AR988" s="175"/>
      <c r="AS988" s="175"/>
      <c r="AT988" s="175"/>
      <c r="AU988" s="175"/>
      <c r="AV988" s="175"/>
      <c r="AW988" s="175"/>
      <c r="AX988" s="175"/>
      <c r="AY988" s="175"/>
      <c r="AZ988" s="175"/>
      <c r="BA988" s="175"/>
      <c r="BB988" s="175"/>
      <c r="BC988" s="175"/>
      <c r="BD988" s="175"/>
      <c r="BE988" s="175"/>
      <c r="BF988" s="175"/>
      <c r="BG988" s="175"/>
      <c r="BH988" s="175"/>
      <c r="BI988" s="175"/>
      <c r="BJ988" s="175"/>
      <c r="BK988" s="175"/>
      <c r="BL988" s="175"/>
      <c r="BM988" s="175"/>
      <c r="BN988" s="175"/>
      <c r="BO988" s="175"/>
      <c r="BP988" s="175"/>
      <c r="BQ988" s="175"/>
      <c r="BR988" s="175"/>
      <c r="BS988" s="175"/>
      <c r="BT988" s="175"/>
    </row>
    <row r="989" spans="2:72" s="174" customFormat="1" ht="12" customHeight="1">
      <c r="B989" s="4"/>
      <c r="C989" s="4"/>
      <c r="D989" s="4"/>
      <c r="E989" s="349"/>
      <c r="F989" s="350"/>
      <c r="G989" s="349"/>
      <c r="H989" s="4"/>
      <c r="I989" s="332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  <c r="AJ989" s="175"/>
      <c r="AK989" s="175"/>
      <c r="AL989" s="175"/>
      <c r="AM989" s="175"/>
      <c r="AN989" s="175"/>
      <c r="AO989" s="175"/>
      <c r="AP989" s="175"/>
      <c r="AQ989" s="175"/>
      <c r="AR989" s="175"/>
      <c r="AS989" s="175"/>
      <c r="AT989" s="175"/>
      <c r="AU989" s="175"/>
      <c r="AV989" s="175"/>
      <c r="AW989" s="175"/>
      <c r="AX989" s="175"/>
      <c r="AY989" s="175"/>
      <c r="AZ989" s="175"/>
      <c r="BA989" s="175"/>
      <c r="BB989" s="175"/>
      <c r="BC989" s="175"/>
      <c r="BD989" s="175"/>
      <c r="BE989" s="175"/>
      <c r="BF989" s="175"/>
      <c r="BG989" s="175"/>
      <c r="BH989" s="175"/>
      <c r="BI989" s="175"/>
      <c r="BJ989" s="175"/>
      <c r="BK989" s="175"/>
      <c r="BL989" s="175"/>
      <c r="BM989" s="175"/>
      <c r="BN989" s="175"/>
      <c r="BO989" s="175"/>
      <c r="BP989" s="175"/>
      <c r="BQ989" s="175"/>
      <c r="BR989" s="175"/>
      <c r="BS989" s="175"/>
      <c r="BT989" s="175"/>
    </row>
    <row r="990" spans="2:72" s="174" customFormat="1" ht="12" customHeight="1">
      <c r="B990" s="4"/>
      <c r="C990" s="4"/>
      <c r="D990" s="4"/>
      <c r="E990" s="349"/>
      <c r="F990" s="350"/>
      <c r="G990" s="349"/>
      <c r="H990" s="4"/>
      <c r="I990" s="332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  <c r="AJ990" s="175"/>
      <c r="AK990" s="175"/>
      <c r="AL990" s="175"/>
      <c r="AM990" s="175"/>
      <c r="AN990" s="175"/>
      <c r="AO990" s="175"/>
      <c r="AP990" s="175"/>
      <c r="AQ990" s="175"/>
      <c r="AR990" s="175"/>
      <c r="AS990" s="175"/>
      <c r="AT990" s="175"/>
      <c r="AU990" s="175"/>
      <c r="AV990" s="175"/>
      <c r="AW990" s="175"/>
      <c r="AX990" s="175"/>
      <c r="AY990" s="175"/>
      <c r="AZ990" s="175"/>
      <c r="BA990" s="175"/>
      <c r="BB990" s="175"/>
      <c r="BC990" s="175"/>
      <c r="BD990" s="175"/>
      <c r="BE990" s="175"/>
      <c r="BF990" s="175"/>
      <c r="BG990" s="175"/>
      <c r="BH990" s="175"/>
      <c r="BI990" s="175"/>
      <c r="BJ990" s="175"/>
      <c r="BK990" s="175"/>
      <c r="BL990" s="175"/>
      <c r="BM990" s="175"/>
      <c r="BN990" s="175"/>
      <c r="BO990" s="175"/>
      <c r="BP990" s="175"/>
      <c r="BQ990" s="175"/>
      <c r="BR990" s="175"/>
      <c r="BS990" s="175"/>
      <c r="BT990" s="175"/>
    </row>
    <row r="991" spans="2:72" s="174" customFormat="1" ht="12" customHeight="1">
      <c r="B991" s="4"/>
      <c r="C991" s="4"/>
      <c r="D991" s="4"/>
      <c r="E991" s="349"/>
      <c r="F991" s="350"/>
      <c r="G991" s="349"/>
      <c r="H991" s="4"/>
      <c r="I991" s="332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  <c r="AJ991" s="175"/>
      <c r="AK991" s="175"/>
      <c r="AL991" s="175"/>
      <c r="AM991" s="175"/>
      <c r="AN991" s="175"/>
      <c r="AO991" s="175"/>
      <c r="AP991" s="175"/>
      <c r="AQ991" s="175"/>
      <c r="AR991" s="175"/>
      <c r="AS991" s="175"/>
      <c r="AT991" s="175"/>
      <c r="AU991" s="175"/>
      <c r="AV991" s="175"/>
      <c r="AW991" s="175"/>
      <c r="AX991" s="175"/>
      <c r="AY991" s="175"/>
      <c r="AZ991" s="175"/>
      <c r="BA991" s="175"/>
      <c r="BB991" s="175"/>
      <c r="BC991" s="175"/>
      <c r="BD991" s="175"/>
      <c r="BE991" s="175"/>
      <c r="BF991" s="175"/>
      <c r="BG991" s="175"/>
      <c r="BH991" s="175"/>
      <c r="BI991" s="175"/>
      <c r="BJ991" s="175"/>
      <c r="BK991" s="175"/>
      <c r="BL991" s="175"/>
      <c r="BM991" s="175"/>
      <c r="BN991" s="175"/>
      <c r="BO991" s="175"/>
      <c r="BP991" s="175"/>
      <c r="BQ991" s="175"/>
      <c r="BR991" s="175"/>
      <c r="BS991" s="175"/>
      <c r="BT991" s="175"/>
    </row>
    <row r="992" spans="2:72" s="174" customFormat="1" ht="12" customHeight="1">
      <c r="B992" s="4"/>
      <c r="C992" s="4"/>
      <c r="D992" s="4"/>
      <c r="E992" s="349"/>
      <c r="F992" s="350"/>
      <c r="G992" s="349"/>
      <c r="H992" s="4"/>
      <c r="I992" s="332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  <c r="AK992" s="175"/>
      <c r="AL992" s="175"/>
      <c r="AM992" s="175"/>
      <c r="AN992" s="175"/>
      <c r="AO992" s="175"/>
      <c r="AP992" s="175"/>
      <c r="AQ992" s="175"/>
      <c r="AR992" s="175"/>
      <c r="AS992" s="175"/>
      <c r="AT992" s="175"/>
      <c r="AU992" s="175"/>
      <c r="AV992" s="175"/>
      <c r="AW992" s="175"/>
      <c r="AX992" s="175"/>
      <c r="AY992" s="175"/>
      <c r="AZ992" s="175"/>
      <c r="BA992" s="175"/>
      <c r="BB992" s="175"/>
      <c r="BC992" s="175"/>
      <c r="BD992" s="175"/>
      <c r="BE992" s="175"/>
      <c r="BF992" s="175"/>
      <c r="BG992" s="175"/>
      <c r="BH992" s="175"/>
      <c r="BI992" s="175"/>
      <c r="BJ992" s="175"/>
      <c r="BK992" s="175"/>
      <c r="BL992" s="175"/>
      <c r="BM992" s="175"/>
      <c r="BN992" s="175"/>
      <c r="BO992" s="175"/>
      <c r="BP992" s="175"/>
      <c r="BQ992" s="175"/>
      <c r="BR992" s="175"/>
      <c r="BS992" s="175"/>
      <c r="BT992" s="175"/>
    </row>
    <row r="993" spans="2:72" s="174" customFormat="1" ht="12" customHeight="1">
      <c r="B993" s="4"/>
      <c r="C993" s="4"/>
      <c r="D993" s="4"/>
      <c r="E993" s="349"/>
      <c r="F993" s="350"/>
      <c r="G993" s="349"/>
      <c r="H993" s="4"/>
      <c r="I993" s="332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  <c r="AP993" s="175"/>
      <c r="AQ993" s="175"/>
      <c r="AR993" s="175"/>
      <c r="AS993" s="175"/>
      <c r="AT993" s="175"/>
      <c r="AU993" s="175"/>
      <c r="AV993" s="175"/>
      <c r="AW993" s="175"/>
      <c r="AX993" s="175"/>
      <c r="AY993" s="175"/>
      <c r="AZ993" s="175"/>
      <c r="BA993" s="175"/>
      <c r="BB993" s="175"/>
      <c r="BC993" s="175"/>
      <c r="BD993" s="175"/>
      <c r="BE993" s="175"/>
      <c r="BF993" s="175"/>
      <c r="BG993" s="175"/>
      <c r="BH993" s="175"/>
      <c r="BI993" s="175"/>
      <c r="BJ993" s="175"/>
      <c r="BK993" s="175"/>
      <c r="BL993" s="175"/>
      <c r="BM993" s="175"/>
      <c r="BN993" s="175"/>
      <c r="BO993" s="175"/>
      <c r="BP993" s="175"/>
      <c r="BQ993" s="175"/>
      <c r="BR993" s="175"/>
      <c r="BS993" s="175"/>
      <c r="BT993" s="175"/>
    </row>
    <row r="994" spans="2:72" s="174" customFormat="1" ht="12" customHeight="1">
      <c r="B994" s="4"/>
      <c r="C994" s="4"/>
      <c r="D994" s="4"/>
      <c r="E994" s="349"/>
      <c r="F994" s="350"/>
      <c r="G994" s="349"/>
      <c r="H994" s="4"/>
      <c r="I994" s="332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  <c r="AK994" s="175"/>
      <c r="AL994" s="175"/>
      <c r="AM994" s="175"/>
      <c r="AN994" s="175"/>
      <c r="AO994" s="175"/>
      <c r="AP994" s="175"/>
      <c r="AQ994" s="175"/>
      <c r="AR994" s="175"/>
      <c r="AS994" s="175"/>
      <c r="AT994" s="175"/>
      <c r="AU994" s="175"/>
      <c r="AV994" s="175"/>
      <c r="AW994" s="175"/>
      <c r="AX994" s="175"/>
      <c r="AY994" s="175"/>
      <c r="AZ994" s="175"/>
      <c r="BA994" s="175"/>
      <c r="BB994" s="175"/>
      <c r="BC994" s="175"/>
      <c r="BD994" s="175"/>
      <c r="BE994" s="175"/>
      <c r="BF994" s="175"/>
      <c r="BG994" s="175"/>
      <c r="BH994" s="175"/>
      <c r="BI994" s="175"/>
      <c r="BJ994" s="175"/>
      <c r="BK994" s="175"/>
      <c r="BL994" s="175"/>
      <c r="BM994" s="175"/>
      <c r="BN994" s="175"/>
      <c r="BO994" s="175"/>
      <c r="BP994" s="175"/>
      <c r="BQ994" s="175"/>
      <c r="BR994" s="175"/>
      <c r="BS994" s="175"/>
      <c r="BT994" s="175"/>
    </row>
    <row r="995" spans="2:72" s="174" customFormat="1" ht="12" customHeight="1">
      <c r="B995" s="4"/>
      <c r="C995" s="4"/>
      <c r="D995" s="4"/>
      <c r="E995" s="349"/>
      <c r="F995" s="350"/>
      <c r="G995" s="349"/>
      <c r="H995" s="4"/>
      <c r="I995" s="332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  <c r="AP995" s="175"/>
      <c r="AQ995" s="175"/>
      <c r="AR995" s="175"/>
      <c r="AS995" s="175"/>
      <c r="AT995" s="175"/>
      <c r="AU995" s="175"/>
      <c r="AV995" s="175"/>
      <c r="AW995" s="175"/>
      <c r="AX995" s="175"/>
      <c r="AY995" s="175"/>
      <c r="AZ995" s="175"/>
      <c r="BA995" s="175"/>
      <c r="BB995" s="175"/>
      <c r="BC995" s="175"/>
      <c r="BD995" s="175"/>
      <c r="BE995" s="175"/>
      <c r="BF995" s="175"/>
      <c r="BG995" s="175"/>
      <c r="BH995" s="175"/>
      <c r="BI995" s="175"/>
      <c r="BJ995" s="175"/>
      <c r="BK995" s="175"/>
      <c r="BL995" s="175"/>
      <c r="BM995" s="175"/>
      <c r="BN995" s="175"/>
      <c r="BO995" s="175"/>
      <c r="BP995" s="175"/>
      <c r="BQ995" s="175"/>
      <c r="BR995" s="175"/>
      <c r="BS995" s="175"/>
      <c r="BT995" s="175"/>
    </row>
    <row r="996" spans="2:72" s="174" customFormat="1" ht="12" customHeight="1">
      <c r="B996" s="4"/>
      <c r="C996" s="4"/>
      <c r="D996" s="4"/>
      <c r="E996" s="349"/>
      <c r="F996" s="350"/>
      <c r="G996" s="349"/>
      <c r="H996" s="4"/>
      <c r="I996" s="332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75"/>
      <c r="AT996" s="175"/>
      <c r="AU996" s="175"/>
      <c r="AV996" s="175"/>
      <c r="AW996" s="175"/>
      <c r="AX996" s="175"/>
      <c r="AY996" s="175"/>
      <c r="AZ996" s="175"/>
      <c r="BA996" s="175"/>
      <c r="BB996" s="175"/>
      <c r="BC996" s="175"/>
      <c r="BD996" s="175"/>
      <c r="BE996" s="175"/>
      <c r="BF996" s="175"/>
      <c r="BG996" s="175"/>
      <c r="BH996" s="175"/>
      <c r="BI996" s="175"/>
      <c r="BJ996" s="175"/>
      <c r="BK996" s="175"/>
      <c r="BL996" s="175"/>
      <c r="BM996" s="175"/>
      <c r="BN996" s="175"/>
      <c r="BO996" s="175"/>
      <c r="BP996" s="175"/>
      <c r="BQ996" s="175"/>
      <c r="BR996" s="175"/>
      <c r="BS996" s="175"/>
      <c r="BT996" s="175"/>
    </row>
    <row r="997" spans="2:72" s="174" customFormat="1" ht="12" customHeight="1">
      <c r="B997" s="4"/>
      <c r="C997" s="4"/>
      <c r="D997" s="4"/>
      <c r="E997" s="349"/>
      <c r="F997" s="350"/>
      <c r="G997" s="349"/>
      <c r="H997" s="4"/>
      <c r="I997" s="332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75"/>
      <c r="AT997" s="175"/>
      <c r="AU997" s="175"/>
      <c r="AV997" s="175"/>
      <c r="AW997" s="175"/>
      <c r="AX997" s="175"/>
      <c r="AY997" s="175"/>
      <c r="AZ997" s="175"/>
      <c r="BA997" s="175"/>
      <c r="BB997" s="175"/>
      <c r="BC997" s="175"/>
      <c r="BD997" s="175"/>
      <c r="BE997" s="175"/>
      <c r="BF997" s="175"/>
      <c r="BG997" s="175"/>
      <c r="BH997" s="175"/>
      <c r="BI997" s="175"/>
      <c r="BJ997" s="175"/>
      <c r="BK997" s="175"/>
      <c r="BL997" s="175"/>
      <c r="BM997" s="175"/>
      <c r="BN997" s="175"/>
      <c r="BO997" s="175"/>
      <c r="BP997" s="175"/>
      <c r="BQ997" s="175"/>
      <c r="BR997" s="175"/>
      <c r="BS997" s="175"/>
      <c r="BT997" s="175"/>
    </row>
    <row r="998" spans="2:72" s="174" customFormat="1" ht="12" customHeight="1">
      <c r="B998" s="4"/>
      <c r="C998" s="4"/>
      <c r="D998" s="4"/>
      <c r="E998" s="349"/>
      <c r="F998" s="350"/>
      <c r="G998" s="349"/>
      <c r="H998" s="4"/>
      <c r="I998" s="332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  <c r="AP998" s="175"/>
      <c r="AQ998" s="175"/>
      <c r="AR998" s="175"/>
      <c r="AS998" s="175"/>
      <c r="AT998" s="175"/>
      <c r="AU998" s="175"/>
      <c r="AV998" s="175"/>
      <c r="AW998" s="175"/>
      <c r="AX998" s="175"/>
      <c r="AY998" s="175"/>
      <c r="AZ998" s="175"/>
      <c r="BA998" s="175"/>
      <c r="BB998" s="175"/>
      <c r="BC998" s="175"/>
      <c r="BD998" s="175"/>
      <c r="BE998" s="175"/>
      <c r="BF998" s="175"/>
      <c r="BG998" s="175"/>
      <c r="BH998" s="175"/>
      <c r="BI998" s="175"/>
      <c r="BJ998" s="175"/>
      <c r="BK998" s="175"/>
      <c r="BL998" s="175"/>
      <c r="BM998" s="175"/>
      <c r="BN998" s="175"/>
      <c r="BO998" s="175"/>
      <c r="BP998" s="175"/>
      <c r="BQ998" s="175"/>
      <c r="BR998" s="175"/>
      <c r="BS998" s="175"/>
      <c r="BT998" s="175"/>
    </row>
    <row r="999" spans="2:72" s="174" customFormat="1" ht="12" customHeight="1">
      <c r="B999" s="4"/>
      <c r="C999" s="4"/>
      <c r="D999" s="4"/>
      <c r="E999" s="349"/>
      <c r="F999" s="350"/>
      <c r="G999" s="349"/>
      <c r="H999" s="4"/>
      <c r="I999" s="332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75"/>
      <c r="AT999" s="175"/>
      <c r="AU999" s="175"/>
      <c r="AV999" s="175"/>
      <c r="AW999" s="175"/>
      <c r="AX999" s="175"/>
      <c r="AY999" s="175"/>
      <c r="AZ999" s="175"/>
      <c r="BA999" s="175"/>
      <c r="BB999" s="175"/>
      <c r="BC999" s="175"/>
      <c r="BD999" s="175"/>
      <c r="BE999" s="175"/>
      <c r="BF999" s="175"/>
      <c r="BG999" s="175"/>
      <c r="BH999" s="175"/>
      <c r="BI999" s="175"/>
      <c r="BJ999" s="175"/>
      <c r="BK999" s="175"/>
      <c r="BL999" s="175"/>
      <c r="BM999" s="175"/>
      <c r="BN999" s="175"/>
      <c r="BO999" s="175"/>
      <c r="BP999" s="175"/>
      <c r="BQ999" s="175"/>
      <c r="BR999" s="175"/>
      <c r="BS999" s="175"/>
      <c r="BT999" s="175"/>
    </row>
    <row r="1000" spans="2:72" s="174" customFormat="1" ht="12" customHeight="1">
      <c r="B1000" s="4"/>
      <c r="C1000" s="4"/>
      <c r="D1000" s="4"/>
      <c r="E1000" s="349"/>
      <c r="F1000" s="350"/>
      <c r="G1000" s="349"/>
      <c r="H1000" s="4"/>
      <c r="I1000" s="332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  <c r="AK1000" s="175"/>
      <c r="AL1000" s="175"/>
      <c r="AM1000" s="175"/>
      <c r="AN1000" s="175"/>
      <c r="AO1000" s="175"/>
      <c r="AP1000" s="175"/>
      <c r="AQ1000" s="175"/>
      <c r="AR1000" s="175"/>
      <c r="AS1000" s="175"/>
      <c r="AT1000" s="175"/>
      <c r="AU1000" s="175"/>
      <c r="AV1000" s="175"/>
      <c r="AW1000" s="175"/>
      <c r="AX1000" s="175"/>
      <c r="AY1000" s="175"/>
      <c r="AZ1000" s="175"/>
      <c r="BA1000" s="175"/>
      <c r="BB1000" s="175"/>
      <c r="BC1000" s="175"/>
      <c r="BD1000" s="175"/>
      <c r="BE1000" s="175"/>
      <c r="BF1000" s="175"/>
      <c r="BG1000" s="175"/>
      <c r="BH1000" s="175"/>
      <c r="BI1000" s="175"/>
      <c r="BJ1000" s="175"/>
      <c r="BK1000" s="175"/>
      <c r="BL1000" s="175"/>
      <c r="BM1000" s="175"/>
      <c r="BN1000" s="175"/>
      <c r="BO1000" s="175"/>
      <c r="BP1000" s="175"/>
      <c r="BQ1000" s="175"/>
      <c r="BR1000" s="175"/>
      <c r="BS1000" s="175"/>
      <c r="BT1000" s="175"/>
    </row>
    <row r="1001" spans="2:72" s="174" customFormat="1" ht="12" customHeight="1">
      <c r="B1001" s="4"/>
      <c r="C1001" s="4"/>
      <c r="D1001" s="4"/>
      <c r="E1001" s="349"/>
      <c r="F1001" s="350"/>
      <c r="G1001" s="349"/>
      <c r="H1001" s="4"/>
      <c r="I1001" s="332"/>
      <c r="J1001" s="175"/>
      <c r="K1001" s="175"/>
      <c r="L1001" s="175"/>
      <c r="M1001" s="175"/>
      <c r="N1001" s="175"/>
      <c r="O1001" s="175"/>
      <c r="P1001" s="175"/>
      <c r="Q1001" s="175"/>
      <c r="R1001" s="175"/>
      <c r="S1001" s="175"/>
      <c r="T1001" s="175"/>
      <c r="U1001" s="175"/>
      <c r="V1001" s="175"/>
      <c r="W1001" s="175"/>
      <c r="X1001" s="175"/>
      <c r="Y1001" s="175"/>
      <c r="Z1001" s="175"/>
      <c r="AA1001" s="175"/>
      <c r="AB1001" s="175"/>
      <c r="AC1001" s="175"/>
      <c r="AD1001" s="175"/>
      <c r="AE1001" s="175"/>
      <c r="AF1001" s="175"/>
      <c r="AG1001" s="175"/>
      <c r="AH1001" s="175"/>
      <c r="AI1001" s="175"/>
      <c r="AJ1001" s="175"/>
      <c r="AK1001" s="175"/>
      <c r="AL1001" s="175"/>
      <c r="AM1001" s="175"/>
      <c r="AN1001" s="175"/>
      <c r="AO1001" s="175"/>
      <c r="AP1001" s="175"/>
      <c r="AQ1001" s="175"/>
      <c r="AR1001" s="175"/>
      <c r="AS1001" s="175"/>
      <c r="AT1001" s="175"/>
      <c r="AU1001" s="175"/>
      <c r="AV1001" s="175"/>
      <c r="AW1001" s="175"/>
      <c r="AX1001" s="175"/>
      <c r="AY1001" s="175"/>
      <c r="AZ1001" s="175"/>
      <c r="BA1001" s="175"/>
      <c r="BB1001" s="175"/>
      <c r="BC1001" s="175"/>
      <c r="BD1001" s="175"/>
      <c r="BE1001" s="175"/>
      <c r="BF1001" s="175"/>
      <c r="BG1001" s="175"/>
      <c r="BH1001" s="175"/>
      <c r="BI1001" s="175"/>
      <c r="BJ1001" s="175"/>
      <c r="BK1001" s="175"/>
      <c r="BL1001" s="175"/>
      <c r="BM1001" s="175"/>
      <c r="BN1001" s="175"/>
      <c r="BO1001" s="175"/>
      <c r="BP1001" s="175"/>
      <c r="BQ1001" s="175"/>
      <c r="BR1001" s="175"/>
      <c r="BS1001" s="175"/>
      <c r="BT1001" s="175"/>
    </row>
    <row r="1002" spans="2:72" s="174" customFormat="1" ht="12" customHeight="1">
      <c r="B1002" s="4"/>
      <c r="C1002" s="4"/>
      <c r="D1002" s="4"/>
      <c r="E1002" s="349"/>
      <c r="F1002" s="350"/>
      <c r="G1002" s="349"/>
      <c r="H1002" s="4"/>
      <c r="I1002" s="332"/>
      <c r="J1002" s="175"/>
      <c r="K1002" s="175"/>
      <c r="L1002" s="175"/>
      <c r="M1002" s="175"/>
      <c r="N1002" s="175"/>
      <c r="O1002" s="175"/>
      <c r="P1002" s="175"/>
      <c r="Q1002" s="175"/>
      <c r="R1002" s="175"/>
      <c r="S1002" s="175"/>
      <c r="T1002" s="175"/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  <c r="AK1002" s="175"/>
      <c r="AL1002" s="175"/>
      <c r="AM1002" s="175"/>
      <c r="AN1002" s="175"/>
      <c r="AO1002" s="175"/>
      <c r="AP1002" s="175"/>
      <c r="AQ1002" s="175"/>
      <c r="AR1002" s="175"/>
      <c r="AS1002" s="175"/>
      <c r="AT1002" s="175"/>
      <c r="AU1002" s="175"/>
      <c r="AV1002" s="175"/>
      <c r="AW1002" s="175"/>
      <c r="AX1002" s="175"/>
      <c r="AY1002" s="175"/>
      <c r="AZ1002" s="175"/>
      <c r="BA1002" s="175"/>
      <c r="BB1002" s="175"/>
      <c r="BC1002" s="175"/>
      <c r="BD1002" s="175"/>
      <c r="BE1002" s="175"/>
      <c r="BF1002" s="175"/>
      <c r="BG1002" s="175"/>
      <c r="BH1002" s="175"/>
      <c r="BI1002" s="175"/>
      <c r="BJ1002" s="175"/>
      <c r="BK1002" s="175"/>
      <c r="BL1002" s="175"/>
      <c r="BM1002" s="175"/>
      <c r="BN1002" s="175"/>
      <c r="BO1002" s="175"/>
      <c r="BP1002" s="175"/>
      <c r="BQ1002" s="175"/>
      <c r="BR1002" s="175"/>
      <c r="BS1002" s="175"/>
      <c r="BT1002" s="175"/>
    </row>
    <row r="1003" spans="2:72" s="174" customFormat="1" ht="12" customHeight="1">
      <c r="B1003" s="4"/>
      <c r="C1003" s="4"/>
      <c r="D1003" s="4"/>
      <c r="E1003" s="349"/>
      <c r="F1003" s="350"/>
      <c r="G1003" s="349"/>
      <c r="H1003" s="4"/>
      <c r="I1003" s="332"/>
      <c r="J1003" s="175"/>
      <c r="K1003" s="175"/>
      <c r="L1003" s="175"/>
      <c r="M1003" s="175"/>
      <c r="N1003" s="175"/>
      <c r="O1003" s="175"/>
      <c r="P1003" s="175"/>
      <c r="Q1003" s="175"/>
      <c r="R1003" s="175"/>
      <c r="S1003" s="175"/>
      <c r="T1003" s="175"/>
      <c r="U1003" s="175"/>
      <c r="V1003" s="175"/>
      <c r="W1003" s="175"/>
      <c r="X1003" s="175"/>
      <c r="Y1003" s="175"/>
      <c r="Z1003" s="175"/>
      <c r="AA1003" s="175"/>
      <c r="AB1003" s="175"/>
      <c r="AC1003" s="175"/>
      <c r="AD1003" s="175"/>
      <c r="AE1003" s="175"/>
      <c r="AF1003" s="175"/>
      <c r="AG1003" s="175"/>
      <c r="AH1003" s="175"/>
      <c r="AI1003" s="175"/>
      <c r="AJ1003" s="175"/>
      <c r="AK1003" s="175"/>
      <c r="AL1003" s="175"/>
      <c r="AM1003" s="175"/>
      <c r="AN1003" s="175"/>
      <c r="AO1003" s="175"/>
      <c r="AP1003" s="175"/>
      <c r="AQ1003" s="175"/>
      <c r="AR1003" s="175"/>
      <c r="AS1003" s="175"/>
      <c r="AT1003" s="175"/>
      <c r="AU1003" s="175"/>
      <c r="AV1003" s="175"/>
      <c r="AW1003" s="175"/>
      <c r="AX1003" s="175"/>
      <c r="AY1003" s="175"/>
      <c r="AZ1003" s="175"/>
      <c r="BA1003" s="175"/>
      <c r="BB1003" s="175"/>
      <c r="BC1003" s="175"/>
      <c r="BD1003" s="175"/>
      <c r="BE1003" s="175"/>
      <c r="BF1003" s="175"/>
      <c r="BG1003" s="175"/>
      <c r="BH1003" s="175"/>
      <c r="BI1003" s="175"/>
      <c r="BJ1003" s="175"/>
      <c r="BK1003" s="175"/>
      <c r="BL1003" s="175"/>
      <c r="BM1003" s="175"/>
      <c r="BN1003" s="175"/>
      <c r="BO1003" s="175"/>
      <c r="BP1003" s="175"/>
      <c r="BQ1003" s="175"/>
      <c r="BR1003" s="175"/>
      <c r="BS1003" s="175"/>
      <c r="BT1003" s="175"/>
    </row>
    <row r="1004" spans="2:72" s="174" customFormat="1" ht="12" customHeight="1">
      <c r="B1004" s="4"/>
      <c r="C1004" s="4"/>
      <c r="D1004" s="4"/>
      <c r="E1004" s="349"/>
      <c r="F1004" s="350"/>
      <c r="G1004" s="349"/>
      <c r="H1004" s="4"/>
      <c r="I1004" s="332"/>
      <c r="J1004" s="175"/>
      <c r="K1004" s="175"/>
      <c r="L1004" s="175"/>
      <c r="M1004" s="175"/>
      <c r="N1004" s="175"/>
      <c r="O1004" s="175"/>
      <c r="P1004" s="175"/>
      <c r="Q1004" s="175"/>
      <c r="R1004" s="175"/>
      <c r="S1004" s="175"/>
      <c r="T1004" s="175"/>
      <c r="U1004" s="175"/>
      <c r="V1004" s="175"/>
      <c r="W1004" s="175"/>
      <c r="X1004" s="175"/>
      <c r="Y1004" s="175"/>
      <c r="Z1004" s="175"/>
      <c r="AA1004" s="175"/>
      <c r="AB1004" s="175"/>
      <c r="AC1004" s="175"/>
      <c r="AD1004" s="175"/>
      <c r="AE1004" s="175"/>
      <c r="AF1004" s="175"/>
      <c r="AG1004" s="175"/>
      <c r="AH1004" s="175"/>
      <c r="AI1004" s="175"/>
      <c r="AJ1004" s="175"/>
      <c r="AK1004" s="175"/>
      <c r="AL1004" s="175"/>
      <c r="AM1004" s="175"/>
      <c r="AN1004" s="175"/>
      <c r="AO1004" s="175"/>
      <c r="AP1004" s="175"/>
      <c r="AQ1004" s="175"/>
      <c r="AR1004" s="175"/>
      <c r="AS1004" s="175"/>
      <c r="AT1004" s="175"/>
      <c r="AU1004" s="175"/>
      <c r="AV1004" s="175"/>
      <c r="AW1004" s="175"/>
      <c r="AX1004" s="175"/>
      <c r="AY1004" s="175"/>
      <c r="AZ1004" s="175"/>
      <c r="BA1004" s="175"/>
      <c r="BB1004" s="175"/>
      <c r="BC1004" s="175"/>
      <c r="BD1004" s="175"/>
      <c r="BE1004" s="175"/>
      <c r="BF1004" s="175"/>
      <c r="BG1004" s="175"/>
      <c r="BH1004" s="175"/>
      <c r="BI1004" s="175"/>
      <c r="BJ1004" s="175"/>
      <c r="BK1004" s="175"/>
      <c r="BL1004" s="175"/>
      <c r="BM1004" s="175"/>
      <c r="BN1004" s="175"/>
      <c r="BO1004" s="175"/>
      <c r="BP1004" s="175"/>
      <c r="BQ1004" s="175"/>
      <c r="BR1004" s="175"/>
      <c r="BS1004" s="175"/>
      <c r="BT1004" s="175"/>
    </row>
    <row r="1005" spans="2:72" s="174" customFormat="1" ht="12" customHeight="1">
      <c r="B1005" s="4"/>
      <c r="C1005" s="4"/>
      <c r="D1005" s="4"/>
      <c r="E1005" s="349"/>
      <c r="F1005" s="350"/>
      <c r="G1005" s="349"/>
      <c r="H1005" s="4"/>
      <c r="I1005" s="332"/>
      <c r="J1005" s="175"/>
      <c r="K1005" s="175"/>
      <c r="L1005" s="175"/>
      <c r="M1005" s="175"/>
      <c r="N1005" s="175"/>
      <c r="O1005" s="175"/>
      <c r="P1005" s="175"/>
      <c r="Q1005" s="175"/>
      <c r="R1005" s="175"/>
      <c r="S1005" s="175"/>
      <c r="T1005" s="175"/>
      <c r="U1005" s="175"/>
      <c r="V1005" s="175"/>
      <c r="W1005" s="175"/>
      <c r="X1005" s="175"/>
      <c r="Y1005" s="175"/>
      <c r="Z1005" s="175"/>
      <c r="AA1005" s="175"/>
      <c r="AB1005" s="175"/>
      <c r="AC1005" s="175"/>
      <c r="AD1005" s="175"/>
      <c r="AE1005" s="175"/>
      <c r="AF1005" s="175"/>
      <c r="AG1005" s="175"/>
      <c r="AH1005" s="175"/>
      <c r="AI1005" s="175"/>
      <c r="AJ1005" s="175"/>
      <c r="AK1005" s="175"/>
      <c r="AL1005" s="175"/>
      <c r="AM1005" s="175"/>
      <c r="AN1005" s="175"/>
      <c r="AO1005" s="175"/>
      <c r="AP1005" s="175"/>
      <c r="AQ1005" s="175"/>
      <c r="AR1005" s="175"/>
      <c r="AS1005" s="175"/>
      <c r="AT1005" s="175"/>
      <c r="AU1005" s="175"/>
      <c r="AV1005" s="175"/>
      <c r="AW1005" s="175"/>
      <c r="AX1005" s="175"/>
      <c r="AY1005" s="175"/>
      <c r="AZ1005" s="175"/>
      <c r="BA1005" s="175"/>
      <c r="BB1005" s="175"/>
      <c r="BC1005" s="175"/>
      <c r="BD1005" s="175"/>
      <c r="BE1005" s="175"/>
      <c r="BF1005" s="175"/>
      <c r="BG1005" s="175"/>
      <c r="BH1005" s="175"/>
      <c r="BI1005" s="175"/>
      <c r="BJ1005" s="175"/>
      <c r="BK1005" s="175"/>
      <c r="BL1005" s="175"/>
      <c r="BM1005" s="175"/>
      <c r="BN1005" s="175"/>
      <c r="BO1005" s="175"/>
      <c r="BP1005" s="175"/>
      <c r="BQ1005" s="175"/>
      <c r="BR1005" s="175"/>
      <c r="BS1005" s="175"/>
      <c r="BT1005" s="175"/>
    </row>
    <row r="1006" spans="2:72" s="174" customFormat="1" ht="12" customHeight="1">
      <c r="B1006" s="4"/>
      <c r="C1006" s="4"/>
      <c r="D1006" s="4"/>
      <c r="E1006" s="349"/>
      <c r="F1006" s="350"/>
      <c r="G1006" s="349"/>
      <c r="H1006" s="4"/>
      <c r="I1006" s="332"/>
      <c r="J1006" s="175"/>
      <c r="K1006" s="175"/>
      <c r="L1006" s="175"/>
      <c r="M1006" s="175"/>
      <c r="N1006" s="175"/>
      <c r="O1006" s="175"/>
      <c r="P1006" s="175"/>
      <c r="Q1006" s="175"/>
      <c r="R1006" s="175"/>
      <c r="S1006" s="175"/>
      <c r="T1006" s="175"/>
      <c r="U1006" s="175"/>
      <c r="V1006" s="175"/>
      <c r="W1006" s="175"/>
      <c r="X1006" s="175"/>
      <c r="Y1006" s="175"/>
      <c r="Z1006" s="175"/>
      <c r="AA1006" s="175"/>
      <c r="AB1006" s="175"/>
      <c r="AC1006" s="175"/>
      <c r="AD1006" s="175"/>
      <c r="AE1006" s="175"/>
      <c r="AF1006" s="175"/>
      <c r="AG1006" s="175"/>
      <c r="AH1006" s="175"/>
      <c r="AI1006" s="175"/>
      <c r="AJ1006" s="175"/>
      <c r="AK1006" s="175"/>
      <c r="AL1006" s="175"/>
      <c r="AM1006" s="175"/>
      <c r="AN1006" s="175"/>
      <c r="AO1006" s="175"/>
      <c r="AP1006" s="175"/>
      <c r="AQ1006" s="175"/>
      <c r="AR1006" s="175"/>
      <c r="AS1006" s="175"/>
      <c r="AT1006" s="175"/>
      <c r="AU1006" s="175"/>
      <c r="AV1006" s="175"/>
      <c r="AW1006" s="175"/>
      <c r="AX1006" s="175"/>
      <c r="AY1006" s="175"/>
      <c r="AZ1006" s="175"/>
      <c r="BA1006" s="175"/>
      <c r="BB1006" s="175"/>
      <c r="BC1006" s="175"/>
      <c r="BD1006" s="175"/>
      <c r="BE1006" s="175"/>
      <c r="BF1006" s="175"/>
      <c r="BG1006" s="175"/>
      <c r="BH1006" s="175"/>
      <c r="BI1006" s="175"/>
      <c r="BJ1006" s="175"/>
      <c r="BK1006" s="175"/>
      <c r="BL1006" s="175"/>
      <c r="BM1006" s="175"/>
      <c r="BN1006" s="175"/>
      <c r="BO1006" s="175"/>
      <c r="BP1006" s="175"/>
      <c r="BQ1006" s="175"/>
      <c r="BR1006" s="175"/>
      <c r="BS1006" s="175"/>
      <c r="BT1006" s="175"/>
    </row>
    <row r="1007" spans="2:72" s="174" customFormat="1" ht="12" customHeight="1">
      <c r="B1007" s="4"/>
      <c r="C1007" s="4"/>
      <c r="D1007" s="4"/>
      <c r="E1007" s="349"/>
      <c r="F1007" s="350"/>
      <c r="G1007" s="349"/>
      <c r="H1007" s="4"/>
      <c r="I1007" s="332"/>
      <c r="J1007" s="175"/>
      <c r="K1007" s="175"/>
      <c r="L1007" s="175"/>
      <c r="M1007" s="175"/>
      <c r="N1007" s="175"/>
      <c r="O1007" s="175"/>
      <c r="P1007" s="175"/>
      <c r="Q1007" s="175"/>
      <c r="R1007" s="175"/>
      <c r="S1007" s="175"/>
      <c r="T1007" s="175"/>
      <c r="U1007" s="175"/>
      <c r="V1007" s="175"/>
      <c r="W1007" s="175"/>
      <c r="X1007" s="175"/>
      <c r="Y1007" s="175"/>
      <c r="Z1007" s="175"/>
      <c r="AA1007" s="175"/>
      <c r="AB1007" s="175"/>
      <c r="AC1007" s="175"/>
      <c r="AD1007" s="175"/>
      <c r="AE1007" s="175"/>
      <c r="AF1007" s="175"/>
      <c r="AG1007" s="175"/>
      <c r="AH1007" s="175"/>
      <c r="AI1007" s="175"/>
      <c r="AJ1007" s="175"/>
      <c r="AK1007" s="175"/>
      <c r="AL1007" s="175"/>
      <c r="AM1007" s="175"/>
      <c r="AN1007" s="175"/>
      <c r="AO1007" s="175"/>
      <c r="AP1007" s="175"/>
      <c r="AQ1007" s="175"/>
      <c r="AR1007" s="175"/>
      <c r="AS1007" s="175"/>
      <c r="AT1007" s="175"/>
      <c r="AU1007" s="175"/>
      <c r="AV1007" s="175"/>
      <c r="AW1007" s="175"/>
      <c r="AX1007" s="175"/>
      <c r="AY1007" s="175"/>
      <c r="AZ1007" s="175"/>
      <c r="BA1007" s="175"/>
      <c r="BB1007" s="175"/>
      <c r="BC1007" s="175"/>
      <c r="BD1007" s="175"/>
      <c r="BE1007" s="175"/>
      <c r="BF1007" s="175"/>
      <c r="BG1007" s="175"/>
      <c r="BH1007" s="175"/>
      <c r="BI1007" s="175"/>
      <c r="BJ1007" s="175"/>
      <c r="BK1007" s="175"/>
      <c r="BL1007" s="175"/>
      <c r="BM1007" s="175"/>
      <c r="BN1007" s="175"/>
      <c r="BO1007" s="175"/>
      <c r="BP1007" s="175"/>
      <c r="BQ1007" s="175"/>
      <c r="BR1007" s="175"/>
      <c r="BS1007" s="175"/>
      <c r="BT1007" s="175"/>
    </row>
    <row r="1008" spans="2:72" s="174" customFormat="1" ht="12" customHeight="1">
      <c r="B1008" s="4"/>
      <c r="C1008" s="4"/>
      <c r="D1008" s="4"/>
      <c r="E1008" s="349"/>
      <c r="F1008" s="350"/>
      <c r="G1008" s="349"/>
      <c r="H1008" s="4"/>
      <c r="I1008" s="332"/>
      <c r="J1008" s="175"/>
      <c r="K1008" s="175"/>
      <c r="L1008" s="175"/>
      <c r="M1008" s="175"/>
      <c r="N1008" s="175"/>
      <c r="O1008" s="175"/>
      <c r="P1008" s="175"/>
      <c r="Q1008" s="175"/>
      <c r="R1008" s="175"/>
      <c r="S1008" s="175"/>
      <c r="T1008" s="175"/>
      <c r="U1008" s="175"/>
      <c r="V1008" s="175"/>
      <c r="W1008" s="175"/>
      <c r="X1008" s="175"/>
      <c r="Y1008" s="175"/>
      <c r="Z1008" s="175"/>
      <c r="AA1008" s="175"/>
      <c r="AB1008" s="175"/>
      <c r="AC1008" s="175"/>
      <c r="AD1008" s="175"/>
      <c r="AE1008" s="175"/>
      <c r="AF1008" s="175"/>
      <c r="AG1008" s="175"/>
      <c r="AH1008" s="175"/>
      <c r="AI1008" s="175"/>
      <c r="AJ1008" s="175"/>
      <c r="AK1008" s="175"/>
      <c r="AL1008" s="175"/>
      <c r="AM1008" s="175"/>
      <c r="AN1008" s="175"/>
      <c r="AO1008" s="175"/>
      <c r="AP1008" s="175"/>
      <c r="AQ1008" s="175"/>
      <c r="AR1008" s="175"/>
      <c r="AS1008" s="175"/>
      <c r="AT1008" s="175"/>
      <c r="AU1008" s="175"/>
      <c r="AV1008" s="175"/>
      <c r="AW1008" s="175"/>
      <c r="AX1008" s="175"/>
      <c r="AY1008" s="175"/>
      <c r="AZ1008" s="175"/>
      <c r="BA1008" s="175"/>
      <c r="BB1008" s="175"/>
      <c r="BC1008" s="175"/>
      <c r="BD1008" s="175"/>
      <c r="BE1008" s="175"/>
      <c r="BF1008" s="175"/>
      <c r="BG1008" s="175"/>
      <c r="BH1008" s="175"/>
      <c r="BI1008" s="175"/>
      <c r="BJ1008" s="175"/>
      <c r="BK1008" s="175"/>
      <c r="BL1008" s="175"/>
      <c r="BM1008" s="175"/>
      <c r="BN1008" s="175"/>
      <c r="BO1008" s="175"/>
      <c r="BP1008" s="175"/>
      <c r="BQ1008" s="175"/>
      <c r="BR1008" s="175"/>
      <c r="BS1008" s="175"/>
      <c r="BT1008" s="175"/>
    </row>
    <row r="1009" spans="1:72" s="174" customFormat="1" ht="12" customHeight="1">
      <c r="B1009" s="4"/>
      <c r="C1009" s="4"/>
      <c r="D1009" s="4"/>
      <c r="E1009" s="349"/>
      <c r="F1009" s="350"/>
      <c r="G1009" s="349"/>
      <c r="H1009" s="4"/>
      <c r="I1009" s="332"/>
      <c r="J1009" s="175"/>
      <c r="K1009" s="175"/>
      <c r="L1009" s="175"/>
      <c r="M1009" s="175"/>
      <c r="N1009" s="175"/>
      <c r="O1009" s="175"/>
      <c r="P1009" s="175"/>
      <c r="Q1009" s="175"/>
      <c r="R1009" s="175"/>
      <c r="S1009" s="175"/>
      <c r="T1009" s="175"/>
      <c r="U1009" s="175"/>
      <c r="V1009" s="175"/>
      <c r="W1009" s="175"/>
      <c r="X1009" s="175"/>
      <c r="Y1009" s="175"/>
      <c r="Z1009" s="175"/>
      <c r="AA1009" s="175"/>
      <c r="AB1009" s="175"/>
      <c r="AC1009" s="175"/>
      <c r="AD1009" s="175"/>
      <c r="AE1009" s="175"/>
      <c r="AF1009" s="175"/>
      <c r="AG1009" s="175"/>
      <c r="AH1009" s="175"/>
      <c r="AI1009" s="175"/>
      <c r="AJ1009" s="175"/>
      <c r="AK1009" s="175"/>
      <c r="AL1009" s="175"/>
      <c r="AM1009" s="175"/>
      <c r="AN1009" s="175"/>
      <c r="AO1009" s="175"/>
      <c r="AP1009" s="175"/>
      <c r="AQ1009" s="175"/>
      <c r="AR1009" s="175"/>
      <c r="AS1009" s="175"/>
      <c r="AT1009" s="175"/>
      <c r="AU1009" s="175"/>
      <c r="AV1009" s="175"/>
      <c r="AW1009" s="175"/>
      <c r="AX1009" s="175"/>
      <c r="AY1009" s="175"/>
      <c r="AZ1009" s="175"/>
      <c r="BA1009" s="175"/>
      <c r="BB1009" s="175"/>
      <c r="BC1009" s="175"/>
      <c r="BD1009" s="175"/>
      <c r="BE1009" s="175"/>
      <c r="BF1009" s="175"/>
      <c r="BG1009" s="175"/>
      <c r="BH1009" s="175"/>
      <c r="BI1009" s="175"/>
      <c r="BJ1009" s="175"/>
      <c r="BK1009" s="175"/>
      <c r="BL1009" s="175"/>
      <c r="BM1009" s="175"/>
      <c r="BN1009" s="175"/>
      <c r="BO1009" s="175"/>
      <c r="BP1009" s="175"/>
      <c r="BQ1009" s="175"/>
      <c r="BR1009" s="175"/>
      <c r="BS1009" s="175"/>
      <c r="BT1009" s="175"/>
    </row>
    <row r="1010" spans="1:72" s="174" customFormat="1" ht="12" customHeight="1">
      <c r="B1010" s="4"/>
      <c r="C1010" s="4"/>
      <c r="D1010" s="4"/>
      <c r="E1010" s="349"/>
      <c r="F1010" s="350"/>
      <c r="G1010" s="349"/>
      <c r="H1010" s="4"/>
      <c r="I1010" s="332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175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  <c r="AK1010" s="175"/>
      <c r="AL1010" s="175"/>
      <c r="AM1010" s="175"/>
      <c r="AN1010" s="175"/>
      <c r="AO1010" s="175"/>
      <c r="AP1010" s="175"/>
      <c r="AQ1010" s="175"/>
      <c r="AR1010" s="175"/>
      <c r="AS1010" s="175"/>
      <c r="AT1010" s="175"/>
      <c r="AU1010" s="175"/>
      <c r="AV1010" s="175"/>
      <c r="AW1010" s="175"/>
      <c r="AX1010" s="175"/>
      <c r="AY1010" s="175"/>
      <c r="AZ1010" s="175"/>
      <c r="BA1010" s="175"/>
      <c r="BB1010" s="175"/>
      <c r="BC1010" s="175"/>
      <c r="BD1010" s="175"/>
      <c r="BE1010" s="175"/>
      <c r="BF1010" s="175"/>
      <c r="BG1010" s="175"/>
      <c r="BH1010" s="175"/>
      <c r="BI1010" s="175"/>
      <c r="BJ1010" s="175"/>
      <c r="BK1010" s="175"/>
      <c r="BL1010" s="175"/>
      <c r="BM1010" s="175"/>
      <c r="BN1010" s="175"/>
      <c r="BO1010" s="175"/>
      <c r="BP1010" s="175"/>
      <c r="BQ1010" s="175"/>
      <c r="BR1010" s="175"/>
      <c r="BS1010" s="175"/>
      <c r="BT1010" s="175"/>
    </row>
    <row r="1011" spans="1:72" s="174" customFormat="1" ht="12" customHeight="1">
      <c r="B1011" s="4"/>
      <c r="C1011" s="4"/>
      <c r="D1011" s="4"/>
      <c r="E1011" s="349"/>
      <c r="F1011" s="350"/>
      <c r="G1011" s="349"/>
      <c r="H1011" s="4"/>
      <c r="I1011" s="332"/>
      <c r="J1011" s="175"/>
      <c r="K1011" s="175"/>
      <c r="L1011" s="175"/>
      <c r="M1011" s="175"/>
      <c r="N1011" s="175"/>
      <c r="O1011" s="175"/>
      <c r="P1011" s="175"/>
      <c r="Q1011" s="175"/>
      <c r="R1011" s="175"/>
      <c r="S1011" s="175"/>
      <c r="T1011" s="175"/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  <c r="AJ1011" s="175"/>
      <c r="AK1011" s="175"/>
      <c r="AL1011" s="175"/>
      <c r="AM1011" s="175"/>
      <c r="AN1011" s="175"/>
      <c r="AO1011" s="175"/>
      <c r="AP1011" s="175"/>
      <c r="AQ1011" s="175"/>
      <c r="AR1011" s="175"/>
      <c r="AS1011" s="175"/>
      <c r="AT1011" s="175"/>
      <c r="AU1011" s="175"/>
      <c r="AV1011" s="175"/>
      <c r="AW1011" s="175"/>
      <c r="AX1011" s="175"/>
      <c r="AY1011" s="175"/>
      <c r="AZ1011" s="175"/>
      <c r="BA1011" s="175"/>
      <c r="BB1011" s="175"/>
      <c r="BC1011" s="175"/>
      <c r="BD1011" s="175"/>
      <c r="BE1011" s="175"/>
      <c r="BF1011" s="175"/>
      <c r="BG1011" s="175"/>
      <c r="BH1011" s="175"/>
      <c r="BI1011" s="175"/>
      <c r="BJ1011" s="175"/>
      <c r="BK1011" s="175"/>
      <c r="BL1011" s="175"/>
      <c r="BM1011" s="175"/>
      <c r="BN1011" s="175"/>
      <c r="BO1011" s="175"/>
      <c r="BP1011" s="175"/>
      <c r="BQ1011" s="175"/>
      <c r="BR1011" s="175"/>
      <c r="BS1011" s="175"/>
      <c r="BT1011" s="175"/>
    </row>
    <row r="1012" spans="1:72" s="174" customFormat="1" ht="20.100000000000001" customHeight="1">
      <c r="B1012" s="4"/>
      <c r="C1012" s="4"/>
      <c r="D1012" s="4"/>
      <c r="E1012" s="349"/>
      <c r="F1012" s="350"/>
      <c r="G1012" s="349"/>
      <c r="H1012" s="4"/>
      <c r="I1012" s="332"/>
      <c r="J1012" s="175"/>
      <c r="K1012" s="175"/>
      <c r="L1012" s="175"/>
      <c r="M1012" s="175"/>
      <c r="N1012" s="175"/>
      <c r="O1012" s="175"/>
      <c r="P1012" s="175"/>
      <c r="Q1012" s="175"/>
      <c r="R1012" s="175"/>
      <c r="S1012" s="175"/>
      <c r="T1012" s="175"/>
      <c r="U1012" s="175"/>
      <c r="V1012" s="175"/>
      <c r="W1012" s="175"/>
      <c r="X1012" s="175"/>
      <c r="Y1012" s="175"/>
      <c r="Z1012" s="175"/>
      <c r="AA1012" s="175"/>
      <c r="AB1012" s="175"/>
      <c r="AC1012" s="175"/>
      <c r="AD1012" s="175"/>
      <c r="AE1012" s="175"/>
      <c r="AF1012" s="175"/>
      <c r="AG1012" s="175"/>
      <c r="AH1012" s="175"/>
      <c r="AI1012" s="175"/>
      <c r="AJ1012" s="175"/>
      <c r="AK1012" s="175"/>
      <c r="AL1012" s="175"/>
      <c r="AM1012" s="175"/>
      <c r="AN1012" s="175"/>
      <c r="AO1012" s="175"/>
      <c r="AP1012" s="175"/>
      <c r="AQ1012" s="175"/>
      <c r="AR1012" s="175"/>
      <c r="AS1012" s="175"/>
      <c r="AT1012" s="175"/>
      <c r="AU1012" s="175"/>
      <c r="AV1012" s="175"/>
      <c r="AW1012" s="175"/>
      <c r="AX1012" s="175"/>
      <c r="AY1012" s="175"/>
      <c r="AZ1012" s="175"/>
      <c r="BA1012" s="175"/>
      <c r="BB1012" s="175"/>
      <c r="BC1012" s="175"/>
      <c r="BD1012" s="175"/>
      <c r="BE1012" s="175"/>
      <c r="BF1012" s="175"/>
      <c r="BG1012" s="175"/>
      <c r="BH1012" s="175"/>
      <c r="BI1012" s="175"/>
      <c r="BJ1012" s="175"/>
      <c r="BK1012" s="175"/>
      <c r="BL1012" s="175"/>
      <c r="BM1012" s="175"/>
      <c r="BN1012" s="175"/>
      <c r="BO1012" s="175"/>
      <c r="BP1012" s="175"/>
      <c r="BQ1012" s="175"/>
      <c r="BR1012" s="175"/>
      <c r="BS1012" s="175"/>
      <c r="BT1012" s="175"/>
    </row>
    <row r="1013" spans="1:72" s="2" customFormat="1" ht="12" customHeight="1">
      <c r="B1013" s="4"/>
      <c r="C1013" s="4"/>
      <c r="D1013" s="4"/>
      <c r="E1013" s="349"/>
      <c r="F1013" s="350"/>
      <c r="G1013" s="349"/>
      <c r="H1013" s="4"/>
      <c r="I1013" s="332"/>
      <c r="J1013" s="178"/>
      <c r="K1013" s="178"/>
      <c r="L1013" s="178"/>
      <c r="M1013" s="178"/>
      <c r="N1013" s="178"/>
      <c r="O1013" s="178"/>
      <c r="P1013" s="178"/>
      <c r="Q1013" s="178"/>
      <c r="R1013" s="178"/>
      <c r="S1013" s="178"/>
      <c r="T1013" s="178"/>
      <c r="U1013" s="178"/>
      <c r="V1013" s="178"/>
      <c r="W1013" s="178"/>
      <c r="X1013" s="178"/>
      <c r="Y1013" s="178"/>
      <c r="Z1013" s="178"/>
      <c r="AA1013" s="178"/>
      <c r="AB1013" s="178"/>
      <c r="AC1013" s="178"/>
      <c r="AD1013" s="178"/>
      <c r="AE1013" s="178"/>
      <c r="AF1013" s="178"/>
      <c r="AG1013" s="178"/>
      <c r="AH1013" s="178"/>
      <c r="AI1013" s="178"/>
      <c r="AJ1013" s="178"/>
      <c r="AK1013" s="178"/>
      <c r="AL1013" s="178"/>
      <c r="AM1013" s="178"/>
      <c r="AN1013" s="178"/>
      <c r="AO1013" s="178"/>
      <c r="AP1013" s="178"/>
      <c r="AQ1013" s="178"/>
      <c r="AR1013" s="178"/>
      <c r="AS1013" s="178"/>
      <c r="AT1013" s="178"/>
      <c r="AU1013" s="178"/>
      <c r="AV1013" s="178"/>
      <c r="AW1013" s="178"/>
      <c r="AX1013" s="178"/>
      <c r="AY1013" s="178"/>
      <c r="AZ1013" s="178"/>
      <c r="BA1013" s="178"/>
      <c r="BB1013" s="178"/>
      <c r="BC1013" s="178"/>
      <c r="BD1013" s="178"/>
      <c r="BE1013" s="178"/>
      <c r="BF1013" s="178"/>
      <c r="BG1013" s="178"/>
      <c r="BH1013" s="178"/>
      <c r="BI1013" s="178"/>
      <c r="BJ1013" s="178"/>
      <c r="BK1013" s="178"/>
      <c r="BL1013" s="178"/>
      <c r="BM1013" s="178"/>
      <c r="BN1013" s="178"/>
      <c r="BO1013" s="178"/>
      <c r="BP1013" s="178"/>
      <c r="BQ1013" s="178"/>
      <c r="BR1013" s="178"/>
      <c r="BS1013" s="178"/>
      <c r="BT1013" s="178"/>
    </row>
    <row r="1014" spans="1:72" s="1" customFormat="1" ht="15" customHeight="1">
      <c r="B1014" s="4"/>
      <c r="C1014" s="4"/>
      <c r="D1014" s="4"/>
      <c r="E1014" s="349"/>
      <c r="F1014" s="350"/>
      <c r="G1014" s="349"/>
      <c r="H1014" s="4"/>
      <c r="I1014" s="332"/>
      <c r="J1014" s="180"/>
      <c r="K1014" s="180"/>
      <c r="L1014" s="180"/>
      <c r="M1014" s="180"/>
      <c r="N1014" s="180"/>
      <c r="O1014" s="180"/>
      <c r="P1014" s="180"/>
      <c r="Q1014" s="180"/>
      <c r="R1014" s="180"/>
      <c r="S1014" s="180"/>
      <c r="T1014" s="180"/>
      <c r="U1014" s="180"/>
      <c r="V1014" s="180"/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  <c r="AS1014" s="180"/>
      <c r="AT1014" s="180"/>
      <c r="AU1014" s="180"/>
      <c r="AV1014" s="180"/>
      <c r="AW1014" s="180"/>
      <c r="AX1014" s="180"/>
      <c r="AY1014" s="180"/>
      <c r="AZ1014" s="180"/>
      <c r="BA1014" s="180"/>
      <c r="BB1014" s="180"/>
      <c r="BC1014" s="180"/>
      <c r="BD1014" s="180"/>
      <c r="BE1014" s="180"/>
      <c r="BF1014" s="180"/>
      <c r="BG1014" s="180"/>
      <c r="BH1014" s="180"/>
      <c r="BI1014" s="180"/>
      <c r="BJ1014" s="180"/>
      <c r="BK1014" s="180"/>
      <c r="BL1014" s="180"/>
      <c r="BM1014" s="180"/>
      <c r="BN1014" s="180"/>
      <c r="BO1014" s="180"/>
      <c r="BP1014" s="180"/>
      <c r="BQ1014" s="180"/>
      <c r="BR1014" s="180"/>
      <c r="BS1014" s="180"/>
      <c r="BT1014" s="180"/>
    </row>
    <row r="1015" spans="1:72" s="1" customFormat="1" ht="15" customHeight="1">
      <c r="B1015" s="4"/>
      <c r="C1015" s="4"/>
      <c r="D1015" s="4"/>
      <c r="E1015" s="349"/>
      <c r="F1015" s="350"/>
      <c r="G1015" s="349"/>
      <c r="H1015" s="4"/>
      <c r="I1015" s="332"/>
      <c r="J1015" s="180"/>
      <c r="K1015" s="180"/>
      <c r="L1015" s="180"/>
      <c r="M1015" s="180"/>
      <c r="N1015" s="180"/>
      <c r="O1015" s="180"/>
      <c r="P1015" s="180"/>
      <c r="Q1015" s="180"/>
      <c r="R1015" s="180"/>
      <c r="S1015" s="180"/>
      <c r="T1015" s="180"/>
      <c r="U1015" s="180"/>
      <c r="V1015" s="180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  <c r="AS1015" s="180"/>
      <c r="AT1015" s="180"/>
      <c r="AU1015" s="180"/>
      <c r="AV1015" s="180"/>
      <c r="AW1015" s="180"/>
      <c r="AX1015" s="180"/>
      <c r="AY1015" s="180"/>
      <c r="AZ1015" s="180"/>
      <c r="BA1015" s="180"/>
      <c r="BB1015" s="180"/>
      <c r="BC1015" s="180"/>
      <c r="BD1015" s="180"/>
      <c r="BE1015" s="180"/>
      <c r="BF1015" s="180"/>
      <c r="BG1015" s="180"/>
      <c r="BH1015" s="180"/>
      <c r="BI1015" s="180"/>
      <c r="BJ1015" s="180"/>
      <c r="BK1015" s="180"/>
      <c r="BL1015" s="180"/>
      <c r="BM1015" s="180"/>
      <c r="BN1015" s="180"/>
      <c r="BO1015" s="180"/>
      <c r="BP1015" s="180"/>
      <c r="BQ1015" s="180"/>
      <c r="BR1015" s="180"/>
      <c r="BS1015" s="180"/>
      <c r="BT1015" s="180"/>
    </row>
    <row r="1016" spans="1:72" s="2" customFormat="1" ht="15" customHeight="1">
      <c r="B1016" s="4"/>
      <c r="C1016" s="4"/>
      <c r="D1016" s="4"/>
      <c r="E1016" s="349"/>
      <c r="F1016" s="350"/>
      <c r="G1016" s="349"/>
      <c r="H1016" s="4"/>
      <c r="I1016" s="332"/>
      <c r="J1016" s="178"/>
      <c r="K1016" s="178"/>
      <c r="L1016" s="178"/>
      <c r="M1016" s="178"/>
      <c r="N1016" s="178"/>
      <c r="O1016" s="178"/>
      <c r="P1016" s="178"/>
      <c r="Q1016" s="178"/>
      <c r="R1016" s="178"/>
      <c r="S1016" s="178"/>
      <c r="T1016" s="178"/>
      <c r="U1016" s="178"/>
      <c r="V1016" s="178"/>
      <c r="W1016" s="178"/>
      <c r="X1016" s="178"/>
      <c r="Y1016" s="178"/>
      <c r="Z1016" s="178"/>
      <c r="AA1016" s="178"/>
      <c r="AB1016" s="178"/>
      <c r="AC1016" s="178"/>
      <c r="AD1016" s="178"/>
      <c r="AE1016" s="178"/>
      <c r="AF1016" s="178"/>
      <c r="AG1016" s="178"/>
      <c r="AH1016" s="178"/>
      <c r="AI1016" s="178"/>
      <c r="AJ1016" s="178"/>
      <c r="AK1016" s="178"/>
      <c r="AL1016" s="178"/>
      <c r="AM1016" s="178"/>
      <c r="AN1016" s="178"/>
      <c r="AO1016" s="178"/>
      <c r="AP1016" s="178"/>
      <c r="AQ1016" s="178"/>
      <c r="AR1016" s="178"/>
      <c r="AS1016" s="178"/>
      <c r="AT1016" s="178"/>
      <c r="AU1016" s="178"/>
      <c r="AV1016" s="178"/>
      <c r="AW1016" s="178"/>
      <c r="AX1016" s="178"/>
      <c r="AY1016" s="178"/>
      <c r="AZ1016" s="178"/>
      <c r="BA1016" s="178"/>
      <c r="BB1016" s="178"/>
      <c r="BC1016" s="178"/>
      <c r="BD1016" s="178"/>
      <c r="BE1016" s="178"/>
      <c r="BF1016" s="178"/>
      <c r="BG1016" s="178"/>
      <c r="BH1016" s="178"/>
      <c r="BI1016" s="178"/>
      <c r="BJ1016" s="178"/>
      <c r="BK1016" s="178"/>
      <c r="BL1016" s="178"/>
      <c r="BM1016" s="178"/>
      <c r="BN1016" s="178"/>
      <c r="BO1016" s="178"/>
      <c r="BP1016" s="178"/>
      <c r="BQ1016" s="178"/>
      <c r="BR1016" s="178"/>
      <c r="BS1016" s="178"/>
      <c r="BT1016" s="178"/>
    </row>
    <row r="1017" spans="1:72" s="174" customFormat="1" ht="15.45" customHeight="1">
      <c r="B1017" s="4"/>
      <c r="C1017" s="4"/>
      <c r="D1017" s="4"/>
      <c r="E1017" s="349"/>
      <c r="F1017" s="350"/>
      <c r="G1017" s="349"/>
      <c r="H1017" s="4"/>
      <c r="I1017" s="332"/>
      <c r="J1017" s="175"/>
      <c r="K1017" s="175"/>
      <c r="L1017" s="175"/>
      <c r="M1017" s="175"/>
      <c r="N1017" s="175"/>
      <c r="O1017" s="175"/>
      <c r="P1017" s="175"/>
      <c r="Q1017" s="175"/>
      <c r="R1017" s="175"/>
      <c r="S1017" s="175"/>
      <c r="T1017" s="175"/>
      <c r="U1017" s="175"/>
      <c r="V1017" s="175"/>
      <c r="W1017" s="175"/>
      <c r="X1017" s="175"/>
      <c r="Y1017" s="175"/>
      <c r="Z1017" s="175"/>
      <c r="AA1017" s="175"/>
      <c r="AB1017" s="175"/>
      <c r="AC1017" s="175"/>
      <c r="AD1017" s="175"/>
      <c r="AE1017" s="175"/>
      <c r="AF1017" s="175"/>
      <c r="AG1017" s="175"/>
      <c r="AH1017" s="175"/>
      <c r="AI1017" s="175"/>
      <c r="AJ1017" s="175"/>
      <c r="AK1017" s="175"/>
      <c r="AL1017" s="175"/>
      <c r="AM1017" s="175"/>
      <c r="AN1017" s="175"/>
      <c r="AO1017" s="175"/>
      <c r="AP1017" s="175"/>
      <c r="AQ1017" s="175"/>
      <c r="AR1017" s="175"/>
      <c r="AS1017" s="175"/>
      <c r="AT1017" s="175"/>
      <c r="AU1017" s="175"/>
      <c r="AV1017" s="175"/>
      <c r="AW1017" s="175"/>
      <c r="AX1017" s="175"/>
      <c r="AY1017" s="175"/>
      <c r="AZ1017" s="175"/>
      <c r="BA1017" s="175"/>
      <c r="BB1017" s="175"/>
      <c r="BC1017" s="175"/>
      <c r="BD1017" s="175"/>
      <c r="BE1017" s="175"/>
      <c r="BF1017" s="175"/>
      <c r="BG1017" s="175"/>
      <c r="BH1017" s="175"/>
      <c r="BI1017" s="175"/>
      <c r="BJ1017" s="175"/>
      <c r="BK1017" s="175"/>
      <c r="BL1017" s="175"/>
      <c r="BM1017" s="175"/>
      <c r="BN1017" s="175"/>
      <c r="BO1017" s="175"/>
      <c r="BP1017" s="175"/>
      <c r="BQ1017" s="175"/>
      <c r="BR1017" s="175"/>
      <c r="BS1017" s="175"/>
      <c r="BT1017" s="175"/>
    </row>
    <row r="1018" spans="1:72" s="174" customFormat="1" ht="20.100000000000001" customHeight="1">
      <c r="B1018" s="4"/>
      <c r="C1018" s="4"/>
      <c r="D1018" s="4"/>
      <c r="E1018" s="349"/>
      <c r="F1018" s="350"/>
      <c r="G1018" s="349"/>
      <c r="H1018" s="4"/>
      <c r="I1018" s="332"/>
      <c r="J1018" s="175"/>
      <c r="K1018" s="175"/>
      <c r="L1018" s="175"/>
      <c r="M1018" s="175"/>
      <c r="N1018" s="175"/>
      <c r="O1018" s="175"/>
      <c r="P1018" s="175"/>
      <c r="Q1018" s="175"/>
      <c r="R1018" s="175"/>
      <c r="S1018" s="175"/>
      <c r="T1018" s="175"/>
      <c r="U1018" s="175"/>
      <c r="V1018" s="175"/>
      <c r="W1018" s="175"/>
      <c r="X1018" s="175"/>
      <c r="Y1018" s="175"/>
      <c r="Z1018" s="175"/>
      <c r="AA1018" s="175"/>
      <c r="AB1018" s="175"/>
      <c r="AC1018" s="175"/>
      <c r="AD1018" s="175"/>
      <c r="AE1018" s="175"/>
      <c r="AF1018" s="175"/>
      <c r="AG1018" s="175"/>
      <c r="AH1018" s="175"/>
      <c r="AI1018" s="175"/>
      <c r="AJ1018" s="175"/>
      <c r="AK1018" s="175"/>
      <c r="AL1018" s="175"/>
      <c r="AM1018" s="175"/>
      <c r="AN1018" s="175"/>
      <c r="AO1018" s="175"/>
      <c r="AP1018" s="175"/>
      <c r="AQ1018" s="175"/>
      <c r="AR1018" s="175"/>
      <c r="AS1018" s="175"/>
      <c r="AT1018" s="175"/>
      <c r="AU1018" s="175"/>
      <c r="AV1018" s="175"/>
      <c r="AW1018" s="175"/>
      <c r="AX1018" s="175"/>
      <c r="AY1018" s="175"/>
      <c r="AZ1018" s="175"/>
      <c r="BA1018" s="175"/>
      <c r="BB1018" s="175"/>
      <c r="BC1018" s="175"/>
      <c r="BD1018" s="175"/>
      <c r="BE1018" s="175"/>
      <c r="BF1018" s="175"/>
      <c r="BG1018" s="175"/>
      <c r="BH1018" s="175"/>
      <c r="BI1018" s="175"/>
      <c r="BJ1018" s="175"/>
      <c r="BK1018" s="175"/>
      <c r="BL1018" s="175"/>
      <c r="BM1018" s="175"/>
      <c r="BN1018" s="175"/>
      <c r="BO1018" s="175"/>
      <c r="BP1018" s="175"/>
      <c r="BQ1018" s="175"/>
      <c r="BR1018" s="175"/>
      <c r="BS1018" s="175"/>
      <c r="BT1018" s="175"/>
    </row>
    <row r="1019" spans="1:72" s="174" customFormat="1" ht="12" customHeight="1">
      <c r="A1019" s="174">
        <v>1750</v>
      </c>
      <c r="B1019" s="4"/>
      <c r="C1019" s="4"/>
      <c r="D1019" s="4"/>
      <c r="E1019" s="349"/>
      <c r="F1019" s="350"/>
      <c r="G1019" s="349"/>
      <c r="H1019" s="4"/>
      <c r="I1019" s="332"/>
      <c r="J1019" s="175"/>
      <c r="K1019" s="175"/>
      <c r="L1019" s="175"/>
      <c r="M1019" s="175"/>
      <c r="N1019" s="175"/>
      <c r="O1019" s="175"/>
      <c r="P1019" s="175"/>
      <c r="Q1019" s="175"/>
      <c r="R1019" s="175"/>
      <c r="S1019" s="175"/>
      <c r="T1019" s="175"/>
      <c r="U1019" s="175"/>
      <c r="V1019" s="175"/>
      <c r="W1019" s="175"/>
      <c r="X1019" s="175"/>
      <c r="Y1019" s="175"/>
      <c r="Z1019" s="175"/>
      <c r="AA1019" s="175"/>
      <c r="AB1019" s="175"/>
      <c r="AC1019" s="175"/>
      <c r="AD1019" s="175"/>
      <c r="AE1019" s="175"/>
      <c r="AF1019" s="175"/>
      <c r="AG1019" s="175"/>
      <c r="AH1019" s="175"/>
      <c r="AI1019" s="175"/>
      <c r="AJ1019" s="175"/>
      <c r="AK1019" s="175"/>
      <c r="AL1019" s="175"/>
      <c r="AM1019" s="175"/>
      <c r="AN1019" s="175"/>
      <c r="AO1019" s="175"/>
      <c r="AP1019" s="175"/>
      <c r="AQ1019" s="175"/>
      <c r="AR1019" s="175"/>
      <c r="AS1019" s="175"/>
      <c r="AT1019" s="175"/>
      <c r="AU1019" s="175"/>
      <c r="AV1019" s="175"/>
      <c r="AW1019" s="175"/>
      <c r="AX1019" s="175"/>
      <c r="AY1019" s="175"/>
      <c r="AZ1019" s="175"/>
      <c r="BA1019" s="175"/>
      <c r="BB1019" s="175"/>
      <c r="BC1019" s="175"/>
      <c r="BD1019" s="175"/>
      <c r="BE1019" s="175"/>
      <c r="BF1019" s="175"/>
      <c r="BG1019" s="175"/>
      <c r="BH1019" s="175"/>
      <c r="BI1019" s="175"/>
      <c r="BJ1019" s="175"/>
      <c r="BK1019" s="175"/>
      <c r="BL1019" s="175"/>
      <c r="BM1019" s="175"/>
      <c r="BN1019" s="175"/>
      <c r="BO1019" s="175"/>
      <c r="BP1019" s="175"/>
      <c r="BQ1019" s="175"/>
      <c r="BR1019" s="175"/>
      <c r="BS1019" s="175"/>
      <c r="BT1019" s="175"/>
    </row>
    <row r="1020" spans="1:72" s="174" customFormat="1" ht="12" customHeight="1">
      <c r="B1020" s="4"/>
      <c r="C1020" s="4"/>
      <c r="D1020" s="4"/>
      <c r="E1020" s="349"/>
      <c r="F1020" s="350"/>
      <c r="G1020" s="349"/>
      <c r="H1020" s="4"/>
      <c r="I1020" s="332"/>
      <c r="J1020" s="175"/>
      <c r="K1020" s="175"/>
      <c r="L1020" s="175"/>
      <c r="M1020" s="175"/>
      <c r="N1020" s="175"/>
      <c r="O1020" s="175"/>
      <c r="P1020" s="175"/>
      <c r="Q1020" s="175"/>
      <c r="R1020" s="175"/>
      <c r="S1020" s="175"/>
      <c r="T1020" s="175"/>
      <c r="U1020" s="175"/>
      <c r="V1020" s="175"/>
      <c r="W1020" s="175"/>
      <c r="X1020" s="175"/>
      <c r="Y1020" s="175"/>
      <c r="Z1020" s="175"/>
      <c r="AA1020" s="175"/>
      <c r="AB1020" s="175"/>
      <c r="AC1020" s="175"/>
      <c r="AD1020" s="175"/>
      <c r="AE1020" s="175"/>
      <c r="AF1020" s="175"/>
      <c r="AG1020" s="175"/>
      <c r="AH1020" s="175"/>
      <c r="AI1020" s="175"/>
      <c r="AJ1020" s="175"/>
      <c r="AK1020" s="175"/>
      <c r="AL1020" s="175"/>
      <c r="AM1020" s="175"/>
      <c r="AN1020" s="175"/>
      <c r="AO1020" s="175"/>
      <c r="AP1020" s="175"/>
      <c r="AQ1020" s="175"/>
      <c r="AR1020" s="175"/>
      <c r="AS1020" s="175"/>
      <c r="AT1020" s="175"/>
      <c r="AU1020" s="175"/>
      <c r="AV1020" s="175"/>
      <c r="AW1020" s="175"/>
      <c r="AX1020" s="175"/>
      <c r="AY1020" s="175"/>
      <c r="AZ1020" s="175"/>
      <c r="BA1020" s="175"/>
      <c r="BB1020" s="175"/>
      <c r="BC1020" s="175"/>
      <c r="BD1020" s="175"/>
      <c r="BE1020" s="175"/>
      <c r="BF1020" s="175"/>
      <c r="BG1020" s="175"/>
      <c r="BH1020" s="175"/>
      <c r="BI1020" s="175"/>
      <c r="BJ1020" s="175"/>
      <c r="BK1020" s="175"/>
      <c r="BL1020" s="175"/>
      <c r="BM1020" s="175"/>
      <c r="BN1020" s="175"/>
      <c r="BO1020" s="175"/>
      <c r="BP1020" s="175"/>
      <c r="BQ1020" s="175"/>
      <c r="BR1020" s="175"/>
      <c r="BS1020" s="175"/>
      <c r="BT1020" s="175"/>
    </row>
    <row r="1021" spans="1:72" s="174" customFormat="1" ht="24" customHeight="1">
      <c r="A1021" s="174">
        <v>1752</v>
      </c>
      <c r="B1021" s="4"/>
      <c r="C1021" s="4"/>
      <c r="D1021" s="4"/>
      <c r="E1021" s="349"/>
      <c r="F1021" s="350"/>
      <c r="G1021" s="349"/>
      <c r="H1021" s="4"/>
      <c r="I1021" s="332"/>
      <c r="J1021" s="175"/>
      <c r="K1021" s="175"/>
      <c r="L1021" s="175"/>
      <c r="M1021" s="175"/>
      <c r="N1021" s="175"/>
      <c r="O1021" s="175"/>
      <c r="P1021" s="175"/>
      <c r="Q1021" s="175"/>
      <c r="R1021" s="175"/>
      <c r="S1021" s="175"/>
      <c r="T1021" s="175"/>
      <c r="U1021" s="175"/>
      <c r="V1021" s="175"/>
      <c r="W1021" s="175"/>
      <c r="X1021" s="175"/>
      <c r="Y1021" s="175"/>
      <c r="Z1021" s="175"/>
      <c r="AA1021" s="175"/>
      <c r="AB1021" s="175"/>
      <c r="AC1021" s="175"/>
      <c r="AD1021" s="175"/>
      <c r="AE1021" s="175"/>
      <c r="AF1021" s="175"/>
      <c r="AG1021" s="175"/>
      <c r="AH1021" s="175"/>
      <c r="AI1021" s="175"/>
      <c r="AJ1021" s="175"/>
      <c r="AK1021" s="175"/>
      <c r="AL1021" s="175"/>
      <c r="AM1021" s="175"/>
      <c r="AN1021" s="175"/>
      <c r="AO1021" s="175"/>
      <c r="AP1021" s="175"/>
      <c r="AQ1021" s="175"/>
      <c r="AR1021" s="175"/>
      <c r="AS1021" s="175"/>
      <c r="AT1021" s="175"/>
      <c r="AU1021" s="175"/>
      <c r="AV1021" s="175"/>
      <c r="AW1021" s="175"/>
      <c r="AX1021" s="175"/>
      <c r="AY1021" s="175"/>
      <c r="AZ1021" s="175"/>
      <c r="BA1021" s="175"/>
      <c r="BB1021" s="175"/>
      <c r="BC1021" s="175"/>
      <c r="BD1021" s="175"/>
      <c r="BE1021" s="175"/>
      <c r="BF1021" s="175"/>
      <c r="BG1021" s="175"/>
      <c r="BH1021" s="175"/>
      <c r="BI1021" s="175"/>
      <c r="BJ1021" s="175"/>
      <c r="BK1021" s="175"/>
      <c r="BL1021" s="175"/>
      <c r="BM1021" s="175"/>
      <c r="BN1021" s="175"/>
      <c r="BO1021" s="175"/>
      <c r="BP1021" s="175"/>
      <c r="BQ1021" s="175"/>
      <c r="BR1021" s="175"/>
      <c r="BS1021" s="175"/>
      <c r="BT1021" s="175"/>
    </row>
    <row r="1022" spans="1:72" s="174" customFormat="1" ht="12" customHeight="1">
      <c r="B1022" s="4"/>
      <c r="C1022" s="4"/>
      <c r="D1022" s="4"/>
      <c r="E1022" s="349"/>
      <c r="F1022" s="350"/>
      <c r="G1022" s="349"/>
      <c r="H1022" s="4"/>
      <c r="I1022" s="332"/>
      <c r="J1022" s="175"/>
      <c r="K1022" s="175"/>
      <c r="L1022" s="175"/>
      <c r="M1022" s="175"/>
      <c r="N1022" s="175"/>
      <c r="O1022" s="175"/>
      <c r="P1022" s="175"/>
      <c r="Q1022" s="175"/>
      <c r="R1022" s="175"/>
      <c r="S1022" s="175"/>
      <c r="T1022" s="175"/>
      <c r="U1022" s="175"/>
      <c r="V1022" s="175"/>
      <c r="W1022" s="175"/>
      <c r="X1022" s="175"/>
      <c r="Y1022" s="175"/>
      <c r="Z1022" s="175"/>
      <c r="AA1022" s="175"/>
      <c r="AB1022" s="175"/>
      <c r="AC1022" s="175"/>
      <c r="AD1022" s="175"/>
      <c r="AE1022" s="175"/>
      <c r="AF1022" s="175"/>
      <c r="AG1022" s="175"/>
      <c r="AH1022" s="175"/>
      <c r="AI1022" s="175"/>
      <c r="AJ1022" s="175"/>
      <c r="AK1022" s="175"/>
      <c r="AL1022" s="175"/>
      <c r="AM1022" s="175"/>
      <c r="AN1022" s="175"/>
      <c r="AO1022" s="175"/>
      <c r="AP1022" s="175"/>
      <c r="AQ1022" s="175"/>
      <c r="AR1022" s="175"/>
      <c r="AS1022" s="175"/>
      <c r="AT1022" s="175"/>
      <c r="AU1022" s="175"/>
      <c r="AV1022" s="175"/>
      <c r="AW1022" s="175"/>
      <c r="AX1022" s="175"/>
      <c r="AY1022" s="175"/>
      <c r="AZ1022" s="175"/>
      <c r="BA1022" s="175"/>
      <c r="BB1022" s="175"/>
      <c r="BC1022" s="175"/>
      <c r="BD1022" s="175"/>
      <c r="BE1022" s="175"/>
      <c r="BF1022" s="175"/>
      <c r="BG1022" s="175"/>
      <c r="BH1022" s="175"/>
      <c r="BI1022" s="175"/>
      <c r="BJ1022" s="175"/>
      <c r="BK1022" s="175"/>
      <c r="BL1022" s="175"/>
      <c r="BM1022" s="175"/>
      <c r="BN1022" s="175"/>
      <c r="BO1022" s="175"/>
      <c r="BP1022" s="175"/>
      <c r="BQ1022" s="175"/>
      <c r="BR1022" s="175"/>
      <c r="BS1022" s="175"/>
      <c r="BT1022" s="175"/>
    </row>
    <row r="1023" spans="1:72" s="174" customFormat="1" ht="24" customHeight="1">
      <c r="A1023" s="174">
        <v>2754</v>
      </c>
      <c r="B1023" s="4"/>
      <c r="C1023" s="4"/>
      <c r="D1023" s="4"/>
      <c r="E1023" s="349"/>
      <c r="F1023" s="350"/>
      <c r="G1023" s="349"/>
      <c r="H1023" s="4"/>
      <c r="I1023" s="332"/>
      <c r="J1023" s="175"/>
      <c r="K1023" s="175"/>
      <c r="L1023" s="175"/>
      <c r="M1023" s="175"/>
      <c r="N1023" s="175"/>
      <c r="O1023" s="175"/>
      <c r="P1023" s="175"/>
      <c r="Q1023" s="175"/>
      <c r="R1023" s="175"/>
      <c r="S1023" s="175"/>
      <c r="T1023" s="175"/>
      <c r="U1023" s="175"/>
      <c r="V1023" s="175"/>
      <c r="W1023" s="175"/>
      <c r="X1023" s="175"/>
      <c r="Y1023" s="175"/>
      <c r="Z1023" s="175"/>
      <c r="AA1023" s="175"/>
      <c r="AB1023" s="175"/>
      <c r="AC1023" s="175"/>
      <c r="AD1023" s="175"/>
      <c r="AE1023" s="175"/>
      <c r="AF1023" s="175"/>
      <c r="AG1023" s="175"/>
      <c r="AH1023" s="175"/>
      <c r="AI1023" s="175"/>
      <c r="AJ1023" s="175"/>
      <c r="AK1023" s="175"/>
      <c r="AL1023" s="175"/>
      <c r="AM1023" s="175"/>
      <c r="AN1023" s="175"/>
      <c r="AO1023" s="175"/>
      <c r="AP1023" s="175"/>
      <c r="AQ1023" s="175"/>
      <c r="AR1023" s="175"/>
      <c r="AS1023" s="175"/>
      <c r="AT1023" s="175"/>
      <c r="AU1023" s="175"/>
      <c r="AV1023" s="175"/>
      <c r="AW1023" s="175"/>
      <c r="AX1023" s="175"/>
      <c r="AY1023" s="175"/>
      <c r="AZ1023" s="175"/>
      <c r="BA1023" s="175"/>
      <c r="BB1023" s="175"/>
      <c r="BC1023" s="175"/>
      <c r="BD1023" s="175"/>
      <c r="BE1023" s="175"/>
      <c r="BF1023" s="175"/>
      <c r="BG1023" s="175"/>
      <c r="BH1023" s="175"/>
      <c r="BI1023" s="175"/>
      <c r="BJ1023" s="175"/>
      <c r="BK1023" s="175"/>
      <c r="BL1023" s="175"/>
      <c r="BM1023" s="175"/>
      <c r="BN1023" s="175"/>
      <c r="BO1023" s="175"/>
      <c r="BP1023" s="175"/>
      <c r="BQ1023" s="175"/>
      <c r="BR1023" s="175"/>
      <c r="BS1023" s="175"/>
      <c r="BT1023" s="175"/>
    </row>
    <row r="1024" spans="1:72" s="174" customFormat="1" ht="12" customHeight="1">
      <c r="B1024" s="4"/>
      <c r="C1024" s="4"/>
      <c r="D1024" s="4"/>
      <c r="E1024" s="349"/>
      <c r="F1024" s="350"/>
      <c r="G1024" s="349"/>
      <c r="H1024" s="4"/>
      <c r="I1024" s="332"/>
      <c r="J1024" s="175"/>
      <c r="K1024" s="175"/>
      <c r="L1024" s="175"/>
      <c r="M1024" s="175"/>
      <c r="N1024" s="175"/>
      <c r="O1024" s="175"/>
      <c r="P1024" s="175"/>
      <c r="Q1024" s="175"/>
      <c r="R1024" s="175"/>
      <c r="S1024" s="175"/>
      <c r="T1024" s="175"/>
      <c r="U1024" s="175"/>
      <c r="V1024" s="175"/>
      <c r="W1024" s="175"/>
      <c r="X1024" s="175"/>
      <c r="Y1024" s="175"/>
      <c r="Z1024" s="175"/>
      <c r="AA1024" s="175"/>
      <c r="AB1024" s="175"/>
      <c r="AC1024" s="175"/>
      <c r="AD1024" s="175"/>
      <c r="AE1024" s="175"/>
      <c r="AF1024" s="175"/>
      <c r="AG1024" s="175"/>
      <c r="AH1024" s="175"/>
      <c r="AI1024" s="175"/>
      <c r="AJ1024" s="175"/>
      <c r="AK1024" s="175"/>
      <c r="AL1024" s="175"/>
      <c r="AM1024" s="175"/>
      <c r="AN1024" s="175"/>
      <c r="AO1024" s="175"/>
      <c r="AP1024" s="175"/>
      <c r="AQ1024" s="175"/>
      <c r="AR1024" s="175"/>
      <c r="AS1024" s="175"/>
      <c r="AT1024" s="175"/>
      <c r="AU1024" s="175"/>
      <c r="AV1024" s="175"/>
      <c r="AW1024" s="175"/>
      <c r="AX1024" s="175"/>
      <c r="AY1024" s="175"/>
      <c r="AZ1024" s="175"/>
      <c r="BA1024" s="175"/>
      <c r="BB1024" s="175"/>
      <c r="BC1024" s="175"/>
      <c r="BD1024" s="175"/>
      <c r="BE1024" s="175"/>
      <c r="BF1024" s="175"/>
      <c r="BG1024" s="175"/>
      <c r="BH1024" s="175"/>
      <c r="BI1024" s="175"/>
      <c r="BJ1024" s="175"/>
      <c r="BK1024" s="175"/>
      <c r="BL1024" s="175"/>
      <c r="BM1024" s="175"/>
      <c r="BN1024" s="175"/>
      <c r="BO1024" s="175"/>
      <c r="BP1024" s="175"/>
      <c r="BQ1024" s="175"/>
      <c r="BR1024" s="175"/>
      <c r="BS1024" s="175"/>
      <c r="BT1024" s="175"/>
    </row>
    <row r="1025" spans="2:72" s="174" customFormat="1" ht="12" customHeight="1">
      <c r="B1025" s="4"/>
      <c r="C1025" s="4"/>
      <c r="D1025" s="4"/>
      <c r="E1025" s="349"/>
      <c r="F1025" s="350"/>
      <c r="G1025" s="349"/>
      <c r="H1025" s="4"/>
      <c r="I1025" s="332"/>
      <c r="J1025" s="175"/>
      <c r="K1025" s="175"/>
      <c r="L1025" s="175"/>
      <c r="M1025" s="175"/>
      <c r="N1025" s="175"/>
      <c r="O1025" s="175"/>
      <c r="P1025" s="175"/>
      <c r="Q1025" s="175"/>
      <c r="R1025" s="175"/>
      <c r="S1025" s="175"/>
      <c r="T1025" s="175"/>
      <c r="U1025" s="175"/>
      <c r="V1025" s="175"/>
      <c r="W1025" s="175"/>
      <c r="X1025" s="175"/>
      <c r="Y1025" s="175"/>
      <c r="Z1025" s="175"/>
      <c r="AA1025" s="175"/>
      <c r="AB1025" s="175"/>
      <c r="AC1025" s="175"/>
      <c r="AD1025" s="175"/>
      <c r="AE1025" s="175"/>
      <c r="AF1025" s="175"/>
      <c r="AG1025" s="175"/>
      <c r="AH1025" s="175"/>
      <c r="AI1025" s="175"/>
      <c r="AJ1025" s="175"/>
      <c r="AK1025" s="175"/>
      <c r="AL1025" s="175"/>
      <c r="AM1025" s="175"/>
      <c r="AN1025" s="175"/>
      <c r="AO1025" s="175"/>
      <c r="AP1025" s="175"/>
      <c r="AQ1025" s="175"/>
      <c r="AR1025" s="175"/>
      <c r="AS1025" s="175"/>
      <c r="AT1025" s="175"/>
      <c r="AU1025" s="175"/>
      <c r="AV1025" s="175"/>
      <c r="AW1025" s="175"/>
      <c r="AX1025" s="175"/>
      <c r="AY1025" s="175"/>
      <c r="AZ1025" s="175"/>
      <c r="BA1025" s="175"/>
      <c r="BB1025" s="175"/>
      <c r="BC1025" s="175"/>
      <c r="BD1025" s="175"/>
      <c r="BE1025" s="175"/>
      <c r="BF1025" s="175"/>
      <c r="BG1025" s="175"/>
      <c r="BH1025" s="175"/>
      <c r="BI1025" s="175"/>
      <c r="BJ1025" s="175"/>
      <c r="BK1025" s="175"/>
      <c r="BL1025" s="175"/>
      <c r="BM1025" s="175"/>
      <c r="BN1025" s="175"/>
      <c r="BO1025" s="175"/>
      <c r="BP1025" s="175"/>
      <c r="BQ1025" s="175"/>
      <c r="BR1025" s="175"/>
      <c r="BS1025" s="175"/>
      <c r="BT1025" s="175"/>
    </row>
    <row r="1026" spans="2:72" s="174" customFormat="1" ht="12" customHeight="1">
      <c r="B1026" s="4"/>
      <c r="C1026" s="4"/>
      <c r="D1026" s="4"/>
      <c r="E1026" s="349"/>
      <c r="F1026" s="350"/>
      <c r="G1026" s="349"/>
      <c r="H1026" s="4"/>
      <c r="I1026" s="332"/>
      <c r="J1026" s="175"/>
      <c r="K1026" s="175"/>
      <c r="L1026" s="175"/>
      <c r="M1026" s="175"/>
      <c r="N1026" s="175"/>
      <c r="O1026" s="175"/>
      <c r="P1026" s="175"/>
      <c r="Q1026" s="175"/>
      <c r="R1026" s="175"/>
      <c r="S1026" s="175"/>
      <c r="T1026" s="175"/>
      <c r="U1026" s="175"/>
      <c r="V1026" s="175"/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5"/>
      <c r="AG1026" s="175"/>
      <c r="AH1026" s="175"/>
      <c r="AI1026" s="175"/>
      <c r="AJ1026" s="175"/>
      <c r="AK1026" s="175"/>
      <c r="AL1026" s="175"/>
      <c r="AM1026" s="175"/>
      <c r="AN1026" s="175"/>
      <c r="AO1026" s="175"/>
      <c r="AP1026" s="175"/>
      <c r="AQ1026" s="175"/>
      <c r="AR1026" s="175"/>
      <c r="AS1026" s="175"/>
      <c r="AT1026" s="175"/>
      <c r="AU1026" s="175"/>
      <c r="AV1026" s="175"/>
      <c r="AW1026" s="175"/>
      <c r="AX1026" s="175"/>
      <c r="AY1026" s="175"/>
      <c r="AZ1026" s="175"/>
      <c r="BA1026" s="175"/>
      <c r="BB1026" s="175"/>
      <c r="BC1026" s="175"/>
      <c r="BD1026" s="175"/>
      <c r="BE1026" s="175"/>
      <c r="BF1026" s="175"/>
      <c r="BG1026" s="175"/>
      <c r="BH1026" s="175"/>
      <c r="BI1026" s="175"/>
      <c r="BJ1026" s="175"/>
      <c r="BK1026" s="175"/>
      <c r="BL1026" s="175"/>
      <c r="BM1026" s="175"/>
      <c r="BN1026" s="175"/>
      <c r="BO1026" s="175"/>
      <c r="BP1026" s="175"/>
      <c r="BQ1026" s="175"/>
      <c r="BR1026" s="175"/>
      <c r="BS1026" s="175"/>
      <c r="BT1026" s="175"/>
    </row>
    <row r="1027" spans="2:72" s="174" customFormat="1" ht="12" customHeight="1">
      <c r="B1027" s="4"/>
      <c r="C1027" s="4"/>
      <c r="D1027" s="4"/>
      <c r="E1027" s="349"/>
      <c r="F1027" s="350"/>
      <c r="G1027" s="349"/>
      <c r="H1027" s="4"/>
      <c r="I1027" s="332"/>
      <c r="J1027" s="175"/>
      <c r="K1027" s="175"/>
      <c r="L1027" s="175"/>
      <c r="M1027" s="175"/>
      <c r="N1027" s="175"/>
      <c r="O1027" s="175"/>
      <c r="P1027" s="175"/>
      <c r="Q1027" s="175"/>
      <c r="R1027" s="175"/>
      <c r="S1027" s="175"/>
      <c r="T1027" s="175"/>
      <c r="U1027" s="175"/>
      <c r="V1027" s="175"/>
      <c r="W1027" s="175"/>
      <c r="X1027" s="175"/>
      <c r="Y1027" s="175"/>
      <c r="Z1027" s="175"/>
      <c r="AA1027" s="175"/>
      <c r="AB1027" s="175"/>
      <c r="AC1027" s="175"/>
      <c r="AD1027" s="175"/>
      <c r="AE1027" s="175"/>
      <c r="AF1027" s="175"/>
      <c r="AG1027" s="175"/>
      <c r="AH1027" s="175"/>
      <c r="AI1027" s="175"/>
      <c r="AJ1027" s="175"/>
      <c r="AK1027" s="175"/>
      <c r="AL1027" s="175"/>
      <c r="AM1027" s="175"/>
      <c r="AN1027" s="175"/>
      <c r="AO1027" s="175"/>
      <c r="AP1027" s="175"/>
      <c r="AQ1027" s="175"/>
      <c r="AR1027" s="175"/>
      <c r="AS1027" s="175"/>
      <c r="AT1027" s="175"/>
      <c r="AU1027" s="175"/>
      <c r="AV1027" s="175"/>
      <c r="AW1027" s="175"/>
      <c r="AX1027" s="175"/>
      <c r="AY1027" s="175"/>
      <c r="AZ1027" s="175"/>
      <c r="BA1027" s="175"/>
      <c r="BB1027" s="175"/>
      <c r="BC1027" s="175"/>
      <c r="BD1027" s="175"/>
      <c r="BE1027" s="175"/>
      <c r="BF1027" s="175"/>
      <c r="BG1027" s="175"/>
      <c r="BH1027" s="175"/>
      <c r="BI1027" s="175"/>
      <c r="BJ1027" s="175"/>
      <c r="BK1027" s="175"/>
      <c r="BL1027" s="175"/>
      <c r="BM1027" s="175"/>
      <c r="BN1027" s="175"/>
      <c r="BO1027" s="175"/>
      <c r="BP1027" s="175"/>
      <c r="BQ1027" s="175"/>
      <c r="BR1027" s="175"/>
      <c r="BS1027" s="175"/>
      <c r="BT1027" s="175"/>
    </row>
    <row r="1028" spans="2:72" s="174" customFormat="1" ht="12" customHeight="1">
      <c r="B1028" s="4"/>
      <c r="C1028" s="4"/>
      <c r="D1028" s="4"/>
      <c r="E1028" s="349"/>
      <c r="F1028" s="350"/>
      <c r="G1028" s="349"/>
      <c r="H1028" s="4"/>
      <c r="I1028" s="332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175"/>
      <c r="V1028" s="175"/>
      <c r="W1028" s="175"/>
      <c r="X1028" s="175"/>
      <c r="Y1028" s="175"/>
      <c r="Z1028" s="175"/>
      <c r="AA1028" s="175"/>
      <c r="AB1028" s="175"/>
      <c r="AC1028" s="175"/>
      <c r="AD1028" s="175"/>
      <c r="AE1028" s="175"/>
      <c r="AF1028" s="175"/>
      <c r="AG1028" s="175"/>
      <c r="AH1028" s="175"/>
      <c r="AI1028" s="175"/>
      <c r="AJ1028" s="175"/>
      <c r="AK1028" s="175"/>
      <c r="AL1028" s="175"/>
      <c r="AM1028" s="175"/>
      <c r="AN1028" s="175"/>
      <c r="AO1028" s="175"/>
      <c r="AP1028" s="175"/>
      <c r="AQ1028" s="175"/>
      <c r="AR1028" s="175"/>
      <c r="AS1028" s="175"/>
      <c r="AT1028" s="175"/>
      <c r="AU1028" s="175"/>
      <c r="AV1028" s="175"/>
      <c r="AW1028" s="175"/>
      <c r="AX1028" s="175"/>
      <c r="AY1028" s="175"/>
      <c r="AZ1028" s="175"/>
      <c r="BA1028" s="175"/>
      <c r="BB1028" s="175"/>
      <c r="BC1028" s="175"/>
      <c r="BD1028" s="175"/>
      <c r="BE1028" s="175"/>
      <c r="BF1028" s="175"/>
      <c r="BG1028" s="175"/>
      <c r="BH1028" s="175"/>
      <c r="BI1028" s="175"/>
      <c r="BJ1028" s="175"/>
      <c r="BK1028" s="175"/>
      <c r="BL1028" s="175"/>
      <c r="BM1028" s="175"/>
      <c r="BN1028" s="175"/>
      <c r="BO1028" s="175"/>
      <c r="BP1028" s="175"/>
      <c r="BQ1028" s="175"/>
      <c r="BR1028" s="175"/>
      <c r="BS1028" s="175"/>
      <c r="BT1028" s="175"/>
    </row>
    <row r="1029" spans="2:72" s="174" customFormat="1" ht="12" customHeight="1">
      <c r="B1029" s="4"/>
      <c r="C1029" s="4"/>
      <c r="D1029" s="4"/>
      <c r="E1029" s="349"/>
      <c r="F1029" s="350"/>
      <c r="G1029" s="349"/>
      <c r="H1029" s="4"/>
      <c r="I1029" s="332"/>
      <c r="J1029" s="175"/>
      <c r="K1029" s="175"/>
      <c r="L1029" s="175"/>
      <c r="M1029" s="175"/>
      <c r="N1029" s="175"/>
      <c r="O1029" s="175"/>
      <c r="P1029" s="175"/>
      <c r="Q1029" s="175"/>
      <c r="R1029" s="175"/>
      <c r="S1029" s="175"/>
      <c r="T1029" s="175"/>
      <c r="U1029" s="175"/>
      <c r="V1029" s="175"/>
      <c r="W1029" s="175"/>
      <c r="X1029" s="175"/>
      <c r="Y1029" s="175"/>
      <c r="Z1029" s="175"/>
      <c r="AA1029" s="175"/>
      <c r="AB1029" s="175"/>
      <c r="AC1029" s="175"/>
      <c r="AD1029" s="175"/>
      <c r="AE1029" s="175"/>
      <c r="AF1029" s="175"/>
      <c r="AG1029" s="175"/>
      <c r="AH1029" s="175"/>
      <c r="AI1029" s="175"/>
      <c r="AJ1029" s="175"/>
      <c r="AK1029" s="175"/>
      <c r="AL1029" s="175"/>
      <c r="AM1029" s="175"/>
      <c r="AN1029" s="175"/>
      <c r="AO1029" s="175"/>
      <c r="AP1029" s="175"/>
      <c r="AQ1029" s="175"/>
      <c r="AR1029" s="175"/>
      <c r="AS1029" s="175"/>
      <c r="AT1029" s="175"/>
      <c r="AU1029" s="175"/>
      <c r="AV1029" s="175"/>
      <c r="AW1029" s="175"/>
      <c r="AX1029" s="175"/>
      <c r="AY1029" s="175"/>
      <c r="AZ1029" s="175"/>
      <c r="BA1029" s="175"/>
      <c r="BB1029" s="175"/>
      <c r="BC1029" s="175"/>
      <c r="BD1029" s="175"/>
      <c r="BE1029" s="175"/>
      <c r="BF1029" s="175"/>
      <c r="BG1029" s="175"/>
      <c r="BH1029" s="175"/>
      <c r="BI1029" s="175"/>
      <c r="BJ1029" s="175"/>
      <c r="BK1029" s="175"/>
      <c r="BL1029" s="175"/>
      <c r="BM1029" s="175"/>
      <c r="BN1029" s="175"/>
      <c r="BO1029" s="175"/>
      <c r="BP1029" s="175"/>
      <c r="BQ1029" s="175"/>
      <c r="BR1029" s="175"/>
      <c r="BS1029" s="175"/>
      <c r="BT1029" s="175"/>
    </row>
    <row r="1030" spans="2:72" s="174" customFormat="1" ht="12" customHeight="1">
      <c r="B1030" s="4"/>
      <c r="C1030" s="4"/>
      <c r="D1030" s="4"/>
      <c r="E1030" s="349"/>
      <c r="F1030" s="350"/>
      <c r="G1030" s="349"/>
      <c r="H1030" s="4"/>
      <c r="I1030" s="332"/>
      <c r="J1030" s="175"/>
      <c r="K1030" s="175"/>
      <c r="L1030" s="175"/>
      <c r="M1030" s="175"/>
      <c r="N1030" s="175"/>
      <c r="O1030" s="175"/>
      <c r="P1030" s="175"/>
      <c r="Q1030" s="175"/>
      <c r="R1030" s="175"/>
      <c r="S1030" s="175"/>
      <c r="T1030" s="175"/>
      <c r="U1030" s="175"/>
      <c r="V1030" s="175"/>
      <c r="W1030" s="175"/>
      <c r="X1030" s="175"/>
      <c r="Y1030" s="175"/>
      <c r="Z1030" s="175"/>
      <c r="AA1030" s="175"/>
      <c r="AB1030" s="175"/>
      <c r="AC1030" s="175"/>
      <c r="AD1030" s="175"/>
      <c r="AE1030" s="175"/>
      <c r="AF1030" s="175"/>
      <c r="AG1030" s="175"/>
      <c r="AH1030" s="175"/>
      <c r="AI1030" s="175"/>
      <c r="AJ1030" s="175"/>
      <c r="AK1030" s="175"/>
      <c r="AL1030" s="175"/>
      <c r="AM1030" s="175"/>
      <c r="AN1030" s="175"/>
      <c r="AO1030" s="175"/>
      <c r="AP1030" s="175"/>
      <c r="AQ1030" s="175"/>
      <c r="AR1030" s="175"/>
      <c r="AS1030" s="175"/>
      <c r="AT1030" s="175"/>
      <c r="AU1030" s="175"/>
      <c r="AV1030" s="175"/>
      <c r="AW1030" s="175"/>
      <c r="AX1030" s="175"/>
      <c r="AY1030" s="175"/>
      <c r="AZ1030" s="175"/>
      <c r="BA1030" s="175"/>
      <c r="BB1030" s="175"/>
      <c r="BC1030" s="175"/>
      <c r="BD1030" s="175"/>
      <c r="BE1030" s="175"/>
      <c r="BF1030" s="175"/>
      <c r="BG1030" s="175"/>
      <c r="BH1030" s="175"/>
      <c r="BI1030" s="175"/>
      <c r="BJ1030" s="175"/>
      <c r="BK1030" s="175"/>
      <c r="BL1030" s="175"/>
      <c r="BM1030" s="175"/>
      <c r="BN1030" s="175"/>
      <c r="BO1030" s="175"/>
      <c r="BP1030" s="175"/>
      <c r="BQ1030" s="175"/>
      <c r="BR1030" s="175"/>
      <c r="BS1030" s="175"/>
      <c r="BT1030" s="175"/>
    </row>
    <row r="1031" spans="2:72" s="174" customFormat="1" ht="12" customHeight="1">
      <c r="B1031" s="4"/>
      <c r="C1031" s="4"/>
      <c r="D1031" s="4"/>
      <c r="E1031" s="349"/>
      <c r="F1031" s="350"/>
      <c r="G1031" s="349"/>
      <c r="H1031" s="4"/>
      <c r="I1031" s="332"/>
      <c r="J1031" s="175"/>
      <c r="K1031" s="175"/>
      <c r="L1031" s="175"/>
      <c r="M1031" s="175"/>
      <c r="N1031" s="175"/>
      <c r="O1031" s="175"/>
      <c r="P1031" s="175"/>
      <c r="Q1031" s="175"/>
      <c r="R1031" s="175"/>
      <c r="S1031" s="175"/>
      <c r="T1031" s="175"/>
      <c r="U1031" s="175"/>
      <c r="V1031" s="175"/>
      <c r="W1031" s="175"/>
      <c r="X1031" s="175"/>
      <c r="Y1031" s="175"/>
      <c r="Z1031" s="175"/>
      <c r="AA1031" s="175"/>
      <c r="AB1031" s="175"/>
      <c r="AC1031" s="175"/>
      <c r="AD1031" s="175"/>
      <c r="AE1031" s="175"/>
      <c r="AF1031" s="175"/>
      <c r="AG1031" s="175"/>
      <c r="AH1031" s="175"/>
      <c r="AI1031" s="175"/>
      <c r="AJ1031" s="175"/>
      <c r="AK1031" s="175"/>
      <c r="AL1031" s="175"/>
      <c r="AM1031" s="175"/>
      <c r="AN1031" s="175"/>
      <c r="AO1031" s="175"/>
      <c r="AP1031" s="175"/>
      <c r="AQ1031" s="175"/>
      <c r="AR1031" s="175"/>
      <c r="AS1031" s="175"/>
      <c r="AT1031" s="175"/>
      <c r="AU1031" s="175"/>
      <c r="AV1031" s="175"/>
      <c r="AW1031" s="175"/>
      <c r="AX1031" s="175"/>
      <c r="AY1031" s="175"/>
      <c r="AZ1031" s="175"/>
      <c r="BA1031" s="175"/>
      <c r="BB1031" s="175"/>
      <c r="BC1031" s="175"/>
      <c r="BD1031" s="175"/>
      <c r="BE1031" s="175"/>
      <c r="BF1031" s="175"/>
      <c r="BG1031" s="175"/>
      <c r="BH1031" s="175"/>
      <c r="BI1031" s="175"/>
      <c r="BJ1031" s="175"/>
      <c r="BK1031" s="175"/>
      <c r="BL1031" s="175"/>
      <c r="BM1031" s="175"/>
      <c r="BN1031" s="175"/>
      <c r="BO1031" s="175"/>
      <c r="BP1031" s="175"/>
      <c r="BQ1031" s="175"/>
      <c r="BR1031" s="175"/>
      <c r="BS1031" s="175"/>
      <c r="BT1031" s="175"/>
    </row>
    <row r="1032" spans="2:72" s="174" customFormat="1" ht="12" customHeight="1">
      <c r="B1032" s="4"/>
      <c r="C1032" s="4"/>
      <c r="D1032" s="4"/>
      <c r="E1032" s="349"/>
      <c r="F1032" s="350"/>
      <c r="G1032" s="349"/>
      <c r="H1032" s="4"/>
      <c r="I1032" s="332"/>
      <c r="J1032" s="175"/>
      <c r="K1032" s="175"/>
      <c r="L1032" s="175"/>
      <c r="M1032" s="175"/>
      <c r="N1032" s="175"/>
      <c r="O1032" s="175"/>
      <c r="P1032" s="175"/>
      <c r="Q1032" s="175"/>
      <c r="R1032" s="175"/>
      <c r="S1032" s="175"/>
      <c r="T1032" s="175"/>
      <c r="U1032" s="175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  <c r="AJ1032" s="175"/>
      <c r="AK1032" s="175"/>
      <c r="AL1032" s="175"/>
      <c r="AM1032" s="175"/>
      <c r="AN1032" s="175"/>
      <c r="AO1032" s="175"/>
      <c r="AP1032" s="175"/>
      <c r="AQ1032" s="175"/>
      <c r="AR1032" s="175"/>
      <c r="AS1032" s="175"/>
      <c r="AT1032" s="175"/>
      <c r="AU1032" s="175"/>
      <c r="AV1032" s="175"/>
      <c r="AW1032" s="175"/>
      <c r="AX1032" s="175"/>
      <c r="AY1032" s="175"/>
      <c r="AZ1032" s="175"/>
      <c r="BA1032" s="175"/>
      <c r="BB1032" s="175"/>
      <c r="BC1032" s="175"/>
      <c r="BD1032" s="175"/>
      <c r="BE1032" s="175"/>
      <c r="BF1032" s="175"/>
      <c r="BG1032" s="175"/>
      <c r="BH1032" s="175"/>
      <c r="BI1032" s="175"/>
      <c r="BJ1032" s="175"/>
      <c r="BK1032" s="175"/>
      <c r="BL1032" s="175"/>
      <c r="BM1032" s="175"/>
      <c r="BN1032" s="175"/>
      <c r="BO1032" s="175"/>
      <c r="BP1032" s="175"/>
      <c r="BQ1032" s="175"/>
      <c r="BR1032" s="175"/>
      <c r="BS1032" s="175"/>
      <c r="BT1032" s="175"/>
    </row>
    <row r="1033" spans="2:72" s="174" customFormat="1" ht="12" customHeight="1">
      <c r="B1033" s="4"/>
      <c r="C1033" s="4"/>
      <c r="D1033" s="4"/>
      <c r="E1033" s="349"/>
      <c r="F1033" s="350"/>
      <c r="G1033" s="349"/>
      <c r="H1033" s="4"/>
      <c r="I1033" s="332"/>
      <c r="J1033" s="175"/>
      <c r="K1033" s="175"/>
      <c r="L1033" s="175"/>
      <c r="M1033" s="175"/>
      <c r="N1033" s="175"/>
      <c r="O1033" s="175"/>
      <c r="P1033" s="175"/>
      <c r="Q1033" s="175"/>
      <c r="R1033" s="175"/>
      <c r="S1033" s="175"/>
      <c r="T1033" s="175"/>
      <c r="U1033" s="175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  <c r="AJ1033" s="175"/>
      <c r="AK1033" s="175"/>
      <c r="AL1033" s="175"/>
      <c r="AM1033" s="175"/>
      <c r="AN1033" s="175"/>
      <c r="AO1033" s="175"/>
      <c r="AP1033" s="175"/>
      <c r="AQ1033" s="175"/>
      <c r="AR1033" s="175"/>
      <c r="AS1033" s="175"/>
      <c r="AT1033" s="175"/>
      <c r="AU1033" s="175"/>
      <c r="AV1033" s="175"/>
      <c r="AW1033" s="175"/>
      <c r="AX1033" s="175"/>
      <c r="AY1033" s="175"/>
      <c r="AZ1033" s="175"/>
      <c r="BA1033" s="175"/>
      <c r="BB1033" s="175"/>
      <c r="BC1033" s="175"/>
      <c r="BD1033" s="175"/>
      <c r="BE1033" s="175"/>
      <c r="BF1033" s="175"/>
      <c r="BG1033" s="175"/>
      <c r="BH1033" s="175"/>
      <c r="BI1033" s="175"/>
      <c r="BJ1033" s="175"/>
      <c r="BK1033" s="175"/>
      <c r="BL1033" s="175"/>
      <c r="BM1033" s="175"/>
      <c r="BN1033" s="175"/>
      <c r="BO1033" s="175"/>
      <c r="BP1033" s="175"/>
      <c r="BQ1033" s="175"/>
      <c r="BR1033" s="175"/>
      <c r="BS1033" s="175"/>
      <c r="BT1033" s="175"/>
    </row>
    <row r="1034" spans="2:72" s="174" customFormat="1" ht="12" customHeight="1">
      <c r="B1034" s="4"/>
      <c r="C1034" s="4"/>
      <c r="D1034" s="4"/>
      <c r="E1034" s="349"/>
      <c r="F1034" s="350"/>
      <c r="G1034" s="349"/>
      <c r="H1034" s="4"/>
      <c r="I1034" s="332"/>
      <c r="J1034" s="175"/>
      <c r="K1034" s="175"/>
      <c r="L1034" s="175"/>
      <c r="M1034" s="175"/>
      <c r="N1034" s="175"/>
      <c r="O1034" s="175"/>
      <c r="P1034" s="175"/>
      <c r="Q1034" s="175"/>
      <c r="R1034" s="175"/>
      <c r="S1034" s="175"/>
      <c r="T1034" s="175"/>
      <c r="U1034" s="175"/>
      <c r="V1034" s="175"/>
      <c r="W1034" s="175"/>
      <c r="X1034" s="175"/>
      <c r="Y1034" s="175"/>
      <c r="Z1034" s="175"/>
      <c r="AA1034" s="175"/>
      <c r="AB1034" s="175"/>
      <c r="AC1034" s="175"/>
      <c r="AD1034" s="175"/>
      <c r="AE1034" s="175"/>
      <c r="AF1034" s="175"/>
      <c r="AG1034" s="175"/>
      <c r="AH1034" s="175"/>
      <c r="AI1034" s="175"/>
      <c r="AJ1034" s="175"/>
      <c r="AK1034" s="175"/>
      <c r="AL1034" s="175"/>
      <c r="AM1034" s="175"/>
      <c r="AN1034" s="175"/>
      <c r="AO1034" s="175"/>
      <c r="AP1034" s="175"/>
      <c r="AQ1034" s="175"/>
      <c r="AR1034" s="175"/>
      <c r="AS1034" s="175"/>
      <c r="AT1034" s="175"/>
      <c r="AU1034" s="175"/>
      <c r="AV1034" s="175"/>
      <c r="AW1034" s="175"/>
      <c r="AX1034" s="175"/>
      <c r="AY1034" s="175"/>
      <c r="AZ1034" s="175"/>
      <c r="BA1034" s="175"/>
      <c r="BB1034" s="175"/>
      <c r="BC1034" s="175"/>
      <c r="BD1034" s="175"/>
      <c r="BE1034" s="175"/>
      <c r="BF1034" s="175"/>
      <c r="BG1034" s="175"/>
      <c r="BH1034" s="175"/>
      <c r="BI1034" s="175"/>
      <c r="BJ1034" s="175"/>
      <c r="BK1034" s="175"/>
      <c r="BL1034" s="175"/>
      <c r="BM1034" s="175"/>
      <c r="BN1034" s="175"/>
      <c r="BO1034" s="175"/>
      <c r="BP1034" s="175"/>
      <c r="BQ1034" s="175"/>
      <c r="BR1034" s="175"/>
      <c r="BS1034" s="175"/>
      <c r="BT1034" s="175"/>
    </row>
    <row r="1035" spans="2:72" s="174" customFormat="1" ht="12" customHeight="1">
      <c r="B1035" s="4"/>
      <c r="C1035" s="4"/>
      <c r="D1035" s="4"/>
      <c r="E1035" s="349"/>
      <c r="F1035" s="350"/>
      <c r="G1035" s="349"/>
      <c r="H1035" s="4"/>
      <c r="I1035" s="332"/>
      <c r="J1035" s="175"/>
      <c r="K1035" s="175"/>
      <c r="L1035" s="175"/>
      <c r="M1035" s="175"/>
      <c r="N1035" s="175"/>
      <c r="O1035" s="175"/>
      <c r="P1035" s="175"/>
      <c r="Q1035" s="175"/>
      <c r="R1035" s="175"/>
      <c r="S1035" s="175"/>
      <c r="T1035" s="175"/>
      <c r="U1035" s="175"/>
      <c r="V1035" s="175"/>
      <c r="W1035" s="175"/>
      <c r="X1035" s="175"/>
      <c r="Y1035" s="175"/>
      <c r="Z1035" s="175"/>
      <c r="AA1035" s="175"/>
      <c r="AB1035" s="175"/>
      <c r="AC1035" s="175"/>
      <c r="AD1035" s="175"/>
      <c r="AE1035" s="175"/>
      <c r="AF1035" s="175"/>
      <c r="AG1035" s="175"/>
      <c r="AH1035" s="175"/>
      <c r="AI1035" s="175"/>
      <c r="AJ1035" s="175"/>
      <c r="AK1035" s="175"/>
      <c r="AL1035" s="175"/>
      <c r="AM1035" s="175"/>
      <c r="AN1035" s="175"/>
      <c r="AO1035" s="175"/>
      <c r="AP1035" s="175"/>
      <c r="AQ1035" s="175"/>
      <c r="AR1035" s="175"/>
      <c r="AS1035" s="175"/>
      <c r="AT1035" s="175"/>
      <c r="AU1035" s="175"/>
      <c r="AV1035" s="175"/>
      <c r="AW1035" s="175"/>
      <c r="AX1035" s="175"/>
      <c r="AY1035" s="175"/>
      <c r="AZ1035" s="175"/>
      <c r="BA1035" s="175"/>
      <c r="BB1035" s="175"/>
      <c r="BC1035" s="175"/>
      <c r="BD1035" s="175"/>
      <c r="BE1035" s="175"/>
      <c r="BF1035" s="175"/>
      <c r="BG1035" s="175"/>
      <c r="BH1035" s="175"/>
      <c r="BI1035" s="175"/>
      <c r="BJ1035" s="175"/>
      <c r="BK1035" s="175"/>
      <c r="BL1035" s="175"/>
      <c r="BM1035" s="175"/>
      <c r="BN1035" s="175"/>
      <c r="BO1035" s="175"/>
      <c r="BP1035" s="175"/>
      <c r="BQ1035" s="175"/>
      <c r="BR1035" s="175"/>
      <c r="BS1035" s="175"/>
      <c r="BT1035" s="175"/>
    </row>
    <row r="1036" spans="2:72" s="174" customFormat="1" ht="12" customHeight="1">
      <c r="B1036" s="4"/>
      <c r="C1036" s="4"/>
      <c r="D1036" s="4"/>
      <c r="E1036" s="349"/>
      <c r="F1036" s="350"/>
      <c r="G1036" s="349"/>
      <c r="H1036" s="4"/>
      <c r="I1036" s="332"/>
      <c r="J1036" s="175"/>
      <c r="K1036" s="175"/>
      <c r="L1036" s="175"/>
      <c r="M1036" s="175"/>
      <c r="N1036" s="175"/>
      <c r="O1036" s="175"/>
      <c r="P1036" s="175"/>
      <c r="Q1036" s="175"/>
      <c r="R1036" s="175"/>
      <c r="S1036" s="175"/>
      <c r="T1036" s="175"/>
      <c r="U1036" s="175"/>
      <c r="V1036" s="175"/>
      <c r="W1036" s="175"/>
      <c r="X1036" s="175"/>
      <c r="Y1036" s="175"/>
      <c r="Z1036" s="175"/>
      <c r="AA1036" s="175"/>
      <c r="AB1036" s="175"/>
      <c r="AC1036" s="175"/>
      <c r="AD1036" s="175"/>
      <c r="AE1036" s="175"/>
      <c r="AF1036" s="175"/>
      <c r="AG1036" s="175"/>
      <c r="AH1036" s="175"/>
      <c r="AI1036" s="175"/>
      <c r="AJ1036" s="175"/>
      <c r="AK1036" s="175"/>
      <c r="AL1036" s="175"/>
      <c r="AM1036" s="175"/>
      <c r="AN1036" s="175"/>
      <c r="AO1036" s="175"/>
      <c r="AP1036" s="175"/>
      <c r="AQ1036" s="175"/>
      <c r="AR1036" s="175"/>
      <c r="AS1036" s="175"/>
      <c r="AT1036" s="175"/>
      <c r="AU1036" s="175"/>
      <c r="AV1036" s="175"/>
      <c r="AW1036" s="175"/>
      <c r="AX1036" s="175"/>
      <c r="AY1036" s="175"/>
      <c r="AZ1036" s="175"/>
      <c r="BA1036" s="175"/>
      <c r="BB1036" s="175"/>
      <c r="BC1036" s="175"/>
      <c r="BD1036" s="175"/>
      <c r="BE1036" s="175"/>
      <c r="BF1036" s="175"/>
      <c r="BG1036" s="175"/>
      <c r="BH1036" s="175"/>
      <c r="BI1036" s="175"/>
      <c r="BJ1036" s="175"/>
      <c r="BK1036" s="175"/>
      <c r="BL1036" s="175"/>
      <c r="BM1036" s="175"/>
      <c r="BN1036" s="175"/>
      <c r="BO1036" s="175"/>
      <c r="BP1036" s="175"/>
      <c r="BQ1036" s="175"/>
      <c r="BR1036" s="175"/>
      <c r="BS1036" s="175"/>
      <c r="BT1036" s="175"/>
    </row>
    <row r="1037" spans="2:72" s="174" customFormat="1" ht="12" customHeight="1">
      <c r="B1037" s="4"/>
      <c r="C1037" s="4"/>
      <c r="D1037" s="4"/>
      <c r="E1037" s="349"/>
      <c r="F1037" s="350"/>
      <c r="G1037" s="349"/>
      <c r="H1037" s="4"/>
      <c r="I1037" s="332"/>
      <c r="J1037" s="175"/>
      <c r="K1037" s="175"/>
      <c r="L1037" s="175"/>
      <c r="M1037" s="175"/>
      <c r="N1037" s="175"/>
      <c r="O1037" s="175"/>
      <c r="P1037" s="175"/>
      <c r="Q1037" s="175"/>
      <c r="R1037" s="175"/>
      <c r="S1037" s="175"/>
      <c r="T1037" s="175"/>
      <c r="U1037" s="175"/>
      <c r="V1037" s="175"/>
      <c r="W1037" s="175"/>
      <c r="X1037" s="175"/>
      <c r="Y1037" s="175"/>
      <c r="Z1037" s="175"/>
      <c r="AA1037" s="175"/>
      <c r="AB1037" s="175"/>
      <c r="AC1037" s="175"/>
      <c r="AD1037" s="175"/>
      <c r="AE1037" s="175"/>
      <c r="AF1037" s="175"/>
      <c r="AG1037" s="175"/>
      <c r="AH1037" s="175"/>
      <c r="AI1037" s="175"/>
      <c r="AJ1037" s="175"/>
      <c r="AK1037" s="175"/>
      <c r="AL1037" s="175"/>
      <c r="AM1037" s="175"/>
      <c r="AN1037" s="175"/>
      <c r="AO1037" s="175"/>
      <c r="AP1037" s="175"/>
      <c r="AQ1037" s="175"/>
      <c r="AR1037" s="175"/>
      <c r="AS1037" s="175"/>
      <c r="AT1037" s="175"/>
      <c r="AU1037" s="175"/>
      <c r="AV1037" s="175"/>
      <c r="AW1037" s="175"/>
      <c r="AX1037" s="175"/>
      <c r="AY1037" s="175"/>
      <c r="AZ1037" s="175"/>
      <c r="BA1037" s="175"/>
      <c r="BB1037" s="175"/>
      <c r="BC1037" s="175"/>
      <c r="BD1037" s="175"/>
      <c r="BE1037" s="175"/>
      <c r="BF1037" s="175"/>
      <c r="BG1037" s="175"/>
      <c r="BH1037" s="175"/>
      <c r="BI1037" s="175"/>
      <c r="BJ1037" s="175"/>
      <c r="BK1037" s="175"/>
      <c r="BL1037" s="175"/>
      <c r="BM1037" s="175"/>
      <c r="BN1037" s="175"/>
      <c r="BO1037" s="175"/>
      <c r="BP1037" s="175"/>
      <c r="BQ1037" s="175"/>
      <c r="BR1037" s="175"/>
      <c r="BS1037" s="175"/>
      <c r="BT1037" s="175"/>
    </row>
    <row r="1038" spans="2:72" s="174" customFormat="1" ht="12" customHeight="1">
      <c r="B1038" s="4"/>
      <c r="C1038" s="4"/>
      <c r="D1038" s="4"/>
      <c r="E1038" s="349"/>
      <c r="F1038" s="350"/>
      <c r="G1038" s="349"/>
      <c r="H1038" s="4"/>
      <c r="I1038" s="332"/>
      <c r="J1038" s="175"/>
      <c r="K1038" s="175"/>
      <c r="L1038" s="175"/>
      <c r="M1038" s="175"/>
      <c r="N1038" s="175"/>
      <c r="O1038" s="175"/>
      <c r="P1038" s="175"/>
      <c r="Q1038" s="175"/>
      <c r="R1038" s="175"/>
      <c r="S1038" s="175"/>
      <c r="T1038" s="175"/>
      <c r="U1038" s="175"/>
      <c r="V1038" s="175"/>
      <c r="W1038" s="175"/>
      <c r="X1038" s="175"/>
      <c r="Y1038" s="175"/>
      <c r="Z1038" s="175"/>
      <c r="AA1038" s="175"/>
      <c r="AB1038" s="175"/>
      <c r="AC1038" s="175"/>
      <c r="AD1038" s="175"/>
      <c r="AE1038" s="175"/>
      <c r="AF1038" s="175"/>
      <c r="AG1038" s="175"/>
      <c r="AH1038" s="175"/>
      <c r="AI1038" s="175"/>
      <c r="AJ1038" s="175"/>
      <c r="AK1038" s="175"/>
      <c r="AL1038" s="175"/>
      <c r="AM1038" s="175"/>
      <c r="AN1038" s="175"/>
      <c r="AO1038" s="175"/>
      <c r="AP1038" s="175"/>
      <c r="AQ1038" s="175"/>
      <c r="AR1038" s="175"/>
      <c r="AS1038" s="175"/>
      <c r="AT1038" s="175"/>
      <c r="AU1038" s="175"/>
      <c r="AV1038" s="175"/>
      <c r="AW1038" s="175"/>
      <c r="AX1038" s="175"/>
      <c r="AY1038" s="175"/>
      <c r="AZ1038" s="175"/>
      <c r="BA1038" s="175"/>
      <c r="BB1038" s="175"/>
      <c r="BC1038" s="175"/>
      <c r="BD1038" s="175"/>
      <c r="BE1038" s="175"/>
      <c r="BF1038" s="175"/>
      <c r="BG1038" s="175"/>
      <c r="BH1038" s="175"/>
      <c r="BI1038" s="175"/>
      <c r="BJ1038" s="175"/>
      <c r="BK1038" s="175"/>
      <c r="BL1038" s="175"/>
      <c r="BM1038" s="175"/>
      <c r="BN1038" s="175"/>
      <c r="BO1038" s="175"/>
      <c r="BP1038" s="175"/>
      <c r="BQ1038" s="175"/>
      <c r="BR1038" s="175"/>
      <c r="BS1038" s="175"/>
      <c r="BT1038" s="175"/>
    </row>
    <row r="1039" spans="2:72" s="174" customFormat="1" ht="12" customHeight="1">
      <c r="B1039" s="4"/>
      <c r="C1039" s="4"/>
      <c r="D1039" s="4"/>
      <c r="E1039" s="349"/>
      <c r="F1039" s="350"/>
      <c r="G1039" s="349"/>
      <c r="H1039" s="4"/>
      <c r="I1039" s="332"/>
      <c r="J1039" s="175"/>
      <c r="K1039" s="175"/>
      <c r="L1039" s="175"/>
      <c r="M1039" s="175"/>
      <c r="N1039" s="175"/>
      <c r="O1039" s="175"/>
      <c r="P1039" s="175"/>
      <c r="Q1039" s="175"/>
      <c r="R1039" s="175"/>
      <c r="S1039" s="175"/>
      <c r="T1039" s="175"/>
      <c r="U1039" s="175"/>
      <c r="V1039" s="175"/>
      <c r="W1039" s="175"/>
      <c r="X1039" s="175"/>
      <c r="Y1039" s="175"/>
      <c r="Z1039" s="175"/>
      <c r="AA1039" s="175"/>
      <c r="AB1039" s="175"/>
      <c r="AC1039" s="175"/>
      <c r="AD1039" s="175"/>
      <c r="AE1039" s="175"/>
      <c r="AF1039" s="175"/>
      <c r="AG1039" s="175"/>
      <c r="AH1039" s="175"/>
      <c r="AI1039" s="175"/>
      <c r="AJ1039" s="175"/>
      <c r="AK1039" s="175"/>
      <c r="AL1039" s="175"/>
      <c r="AM1039" s="175"/>
      <c r="AN1039" s="175"/>
      <c r="AO1039" s="175"/>
      <c r="AP1039" s="175"/>
      <c r="AQ1039" s="175"/>
      <c r="AR1039" s="175"/>
      <c r="AS1039" s="175"/>
      <c r="AT1039" s="175"/>
      <c r="AU1039" s="175"/>
      <c r="AV1039" s="175"/>
      <c r="AW1039" s="175"/>
      <c r="AX1039" s="175"/>
      <c r="AY1039" s="175"/>
      <c r="AZ1039" s="175"/>
      <c r="BA1039" s="175"/>
      <c r="BB1039" s="175"/>
      <c r="BC1039" s="175"/>
      <c r="BD1039" s="175"/>
      <c r="BE1039" s="175"/>
      <c r="BF1039" s="175"/>
      <c r="BG1039" s="175"/>
      <c r="BH1039" s="175"/>
      <c r="BI1039" s="175"/>
      <c r="BJ1039" s="175"/>
      <c r="BK1039" s="175"/>
      <c r="BL1039" s="175"/>
      <c r="BM1039" s="175"/>
      <c r="BN1039" s="175"/>
      <c r="BO1039" s="175"/>
      <c r="BP1039" s="175"/>
      <c r="BQ1039" s="175"/>
      <c r="BR1039" s="175"/>
      <c r="BS1039" s="175"/>
      <c r="BT1039" s="175"/>
    </row>
    <row r="1040" spans="2:72" s="174" customFormat="1" ht="12" customHeight="1">
      <c r="B1040" s="4"/>
      <c r="C1040" s="4"/>
      <c r="D1040" s="4"/>
      <c r="E1040" s="349"/>
      <c r="F1040" s="350"/>
      <c r="G1040" s="349"/>
      <c r="H1040" s="4"/>
      <c r="I1040" s="332"/>
      <c r="J1040" s="175"/>
      <c r="K1040" s="175"/>
      <c r="L1040" s="175"/>
      <c r="M1040" s="175"/>
      <c r="N1040" s="175"/>
      <c r="O1040" s="175"/>
      <c r="P1040" s="175"/>
      <c r="Q1040" s="175"/>
      <c r="R1040" s="175"/>
      <c r="S1040" s="175"/>
      <c r="T1040" s="175"/>
      <c r="U1040" s="175"/>
      <c r="V1040" s="175"/>
      <c r="W1040" s="175"/>
      <c r="X1040" s="175"/>
      <c r="Y1040" s="175"/>
      <c r="Z1040" s="175"/>
      <c r="AA1040" s="175"/>
      <c r="AB1040" s="175"/>
      <c r="AC1040" s="175"/>
      <c r="AD1040" s="175"/>
      <c r="AE1040" s="175"/>
      <c r="AF1040" s="175"/>
      <c r="AG1040" s="175"/>
      <c r="AH1040" s="175"/>
      <c r="AI1040" s="175"/>
      <c r="AJ1040" s="175"/>
      <c r="AK1040" s="175"/>
      <c r="AL1040" s="175"/>
      <c r="AM1040" s="175"/>
      <c r="AN1040" s="175"/>
      <c r="AO1040" s="175"/>
      <c r="AP1040" s="175"/>
      <c r="AQ1040" s="175"/>
      <c r="AR1040" s="175"/>
      <c r="AS1040" s="175"/>
      <c r="AT1040" s="175"/>
      <c r="AU1040" s="175"/>
      <c r="AV1040" s="175"/>
      <c r="AW1040" s="175"/>
      <c r="AX1040" s="175"/>
      <c r="AY1040" s="175"/>
      <c r="AZ1040" s="175"/>
      <c r="BA1040" s="175"/>
      <c r="BB1040" s="175"/>
      <c r="BC1040" s="175"/>
      <c r="BD1040" s="175"/>
      <c r="BE1040" s="175"/>
      <c r="BF1040" s="175"/>
      <c r="BG1040" s="175"/>
      <c r="BH1040" s="175"/>
      <c r="BI1040" s="175"/>
      <c r="BJ1040" s="175"/>
      <c r="BK1040" s="175"/>
      <c r="BL1040" s="175"/>
      <c r="BM1040" s="175"/>
      <c r="BN1040" s="175"/>
      <c r="BO1040" s="175"/>
      <c r="BP1040" s="175"/>
      <c r="BQ1040" s="175"/>
      <c r="BR1040" s="175"/>
      <c r="BS1040" s="175"/>
      <c r="BT1040" s="175"/>
    </row>
    <row r="1041" spans="2:72" s="174" customFormat="1" ht="12" customHeight="1">
      <c r="B1041" s="4"/>
      <c r="C1041" s="4"/>
      <c r="D1041" s="4"/>
      <c r="E1041" s="349"/>
      <c r="F1041" s="350"/>
      <c r="G1041" s="349"/>
      <c r="H1041" s="4"/>
      <c r="I1041" s="332"/>
      <c r="J1041" s="175"/>
      <c r="K1041" s="175"/>
      <c r="L1041" s="175"/>
      <c r="M1041" s="175"/>
      <c r="N1041" s="175"/>
      <c r="O1041" s="175"/>
      <c r="P1041" s="175"/>
      <c r="Q1041" s="175"/>
      <c r="R1041" s="175"/>
      <c r="S1041" s="175"/>
      <c r="T1041" s="175"/>
      <c r="U1041" s="175"/>
      <c r="V1041" s="175"/>
      <c r="W1041" s="175"/>
      <c r="X1041" s="175"/>
      <c r="Y1041" s="175"/>
      <c r="Z1041" s="175"/>
      <c r="AA1041" s="175"/>
      <c r="AB1041" s="175"/>
      <c r="AC1041" s="175"/>
      <c r="AD1041" s="175"/>
      <c r="AE1041" s="175"/>
      <c r="AF1041" s="175"/>
      <c r="AG1041" s="175"/>
      <c r="AH1041" s="175"/>
      <c r="AI1041" s="175"/>
      <c r="AJ1041" s="175"/>
      <c r="AK1041" s="175"/>
      <c r="AL1041" s="175"/>
      <c r="AM1041" s="175"/>
      <c r="AN1041" s="175"/>
      <c r="AO1041" s="175"/>
      <c r="AP1041" s="175"/>
      <c r="AQ1041" s="175"/>
      <c r="AR1041" s="175"/>
      <c r="AS1041" s="175"/>
      <c r="AT1041" s="175"/>
      <c r="AU1041" s="175"/>
      <c r="AV1041" s="175"/>
      <c r="AW1041" s="175"/>
      <c r="AX1041" s="175"/>
      <c r="AY1041" s="175"/>
      <c r="AZ1041" s="175"/>
      <c r="BA1041" s="175"/>
      <c r="BB1041" s="175"/>
      <c r="BC1041" s="175"/>
      <c r="BD1041" s="175"/>
      <c r="BE1041" s="175"/>
      <c r="BF1041" s="175"/>
      <c r="BG1041" s="175"/>
      <c r="BH1041" s="175"/>
      <c r="BI1041" s="175"/>
      <c r="BJ1041" s="175"/>
      <c r="BK1041" s="175"/>
      <c r="BL1041" s="175"/>
      <c r="BM1041" s="175"/>
      <c r="BN1041" s="175"/>
      <c r="BO1041" s="175"/>
      <c r="BP1041" s="175"/>
      <c r="BQ1041" s="175"/>
      <c r="BR1041" s="175"/>
      <c r="BS1041" s="175"/>
      <c r="BT1041" s="175"/>
    </row>
    <row r="1042" spans="2:72" s="174" customFormat="1" ht="12" customHeight="1">
      <c r="B1042" s="4"/>
      <c r="C1042" s="4"/>
      <c r="D1042" s="4"/>
      <c r="E1042" s="349"/>
      <c r="F1042" s="350"/>
      <c r="G1042" s="349"/>
      <c r="H1042" s="4"/>
      <c r="I1042" s="332"/>
      <c r="J1042" s="175"/>
      <c r="K1042" s="175"/>
      <c r="L1042" s="175"/>
      <c r="M1042" s="175"/>
      <c r="N1042" s="175"/>
      <c r="O1042" s="175"/>
      <c r="P1042" s="175"/>
      <c r="Q1042" s="175"/>
      <c r="R1042" s="175"/>
      <c r="S1042" s="175"/>
      <c r="T1042" s="175"/>
      <c r="U1042" s="175"/>
      <c r="V1042" s="175"/>
      <c r="W1042" s="175"/>
      <c r="X1042" s="175"/>
      <c r="Y1042" s="175"/>
      <c r="Z1042" s="175"/>
      <c r="AA1042" s="175"/>
      <c r="AB1042" s="175"/>
      <c r="AC1042" s="175"/>
      <c r="AD1042" s="175"/>
      <c r="AE1042" s="175"/>
      <c r="AF1042" s="175"/>
      <c r="AG1042" s="175"/>
      <c r="AH1042" s="175"/>
      <c r="AI1042" s="175"/>
      <c r="AJ1042" s="175"/>
      <c r="AK1042" s="175"/>
      <c r="AL1042" s="175"/>
      <c r="AM1042" s="175"/>
      <c r="AN1042" s="175"/>
      <c r="AO1042" s="175"/>
      <c r="AP1042" s="175"/>
      <c r="AQ1042" s="175"/>
      <c r="AR1042" s="175"/>
      <c r="AS1042" s="175"/>
      <c r="AT1042" s="175"/>
      <c r="AU1042" s="175"/>
      <c r="AV1042" s="175"/>
      <c r="AW1042" s="175"/>
      <c r="AX1042" s="175"/>
      <c r="AY1042" s="175"/>
      <c r="AZ1042" s="175"/>
      <c r="BA1042" s="175"/>
      <c r="BB1042" s="175"/>
      <c r="BC1042" s="175"/>
      <c r="BD1042" s="175"/>
      <c r="BE1042" s="175"/>
      <c r="BF1042" s="175"/>
      <c r="BG1042" s="175"/>
      <c r="BH1042" s="175"/>
      <c r="BI1042" s="175"/>
      <c r="BJ1042" s="175"/>
      <c r="BK1042" s="175"/>
      <c r="BL1042" s="175"/>
      <c r="BM1042" s="175"/>
      <c r="BN1042" s="175"/>
      <c r="BO1042" s="175"/>
      <c r="BP1042" s="175"/>
      <c r="BQ1042" s="175"/>
      <c r="BR1042" s="175"/>
      <c r="BS1042" s="175"/>
      <c r="BT1042" s="175"/>
    </row>
    <row r="1043" spans="2:72" s="174" customFormat="1" ht="12" customHeight="1">
      <c r="B1043" s="4"/>
      <c r="C1043" s="4"/>
      <c r="D1043" s="4"/>
      <c r="E1043" s="349"/>
      <c r="F1043" s="350"/>
      <c r="G1043" s="349"/>
      <c r="H1043" s="4"/>
      <c r="I1043" s="332"/>
      <c r="J1043" s="175"/>
      <c r="K1043" s="175"/>
      <c r="L1043" s="175"/>
      <c r="M1043" s="175"/>
      <c r="N1043" s="175"/>
      <c r="O1043" s="175"/>
      <c r="P1043" s="175"/>
      <c r="Q1043" s="175"/>
      <c r="R1043" s="175"/>
      <c r="S1043" s="175"/>
      <c r="T1043" s="175"/>
      <c r="U1043" s="175"/>
      <c r="V1043" s="175"/>
      <c r="W1043" s="175"/>
      <c r="X1043" s="175"/>
      <c r="Y1043" s="175"/>
      <c r="Z1043" s="175"/>
      <c r="AA1043" s="175"/>
      <c r="AB1043" s="175"/>
      <c r="AC1043" s="175"/>
      <c r="AD1043" s="175"/>
      <c r="AE1043" s="175"/>
      <c r="AF1043" s="175"/>
      <c r="AG1043" s="175"/>
      <c r="AH1043" s="175"/>
      <c r="AI1043" s="175"/>
      <c r="AJ1043" s="175"/>
      <c r="AK1043" s="175"/>
      <c r="AL1043" s="175"/>
      <c r="AM1043" s="175"/>
      <c r="AN1043" s="175"/>
      <c r="AO1043" s="175"/>
      <c r="AP1043" s="175"/>
      <c r="AQ1043" s="175"/>
      <c r="AR1043" s="175"/>
      <c r="AS1043" s="175"/>
      <c r="AT1043" s="175"/>
      <c r="AU1043" s="175"/>
      <c r="AV1043" s="175"/>
      <c r="AW1043" s="175"/>
      <c r="AX1043" s="175"/>
      <c r="AY1043" s="175"/>
      <c r="AZ1043" s="175"/>
      <c r="BA1043" s="175"/>
      <c r="BB1043" s="175"/>
      <c r="BC1043" s="175"/>
      <c r="BD1043" s="175"/>
      <c r="BE1043" s="175"/>
      <c r="BF1043" s="175"/>
      <c r="BG1043" s="175"/>
      <c r="BH1043" s="175"/>
      <c r="BI1043" s="175"/>
      <c r="BJ1043" s="175"/>
      <c r="BK1043" s="175"/>
      <c r="BL1043" s="175"/>
      <c r="BM1043" s="175"/>
      <c r="BN1043" s="175"/>
      <c r="BO1043" s="175"/>
      <c r="BP1043" s="175"/>
      <c r="BQ1043" s="175"/>
      <c r="BR1043" s="175"/>
      <c r="BS1043" s="175"/>
      <c r="BT1043" s="175"/>
    </row>
    <row r="1044" spans="2:72" s="174" customFormat="1" ht="12" customHeight="1">
      <c r="B1044" s="4"/>
      <c r="C1044" s="4"/>
      <c r="D1044" s="4"/>
      <c r="E1044" s="349"/>
      <c r="F1044" s="350"/>
      <c r="G1044" s="349"/>
      <c r="H1044" s="4"/>
      <c r="I1044" s="332"/>
      <c r="J1044" s="175"/>
      <c r="K1044" s="175"/>
      <c r="L1044" s="175"/>
      <c r="M1044" s="175"/>
      <c r="N1044" s="175"/>
      <c r="O1044" s="175"/>
      <c r="P1044" s="175"/>
      <c r="Q1044" s="175"/>
      <c r="R1044" s="175"/>
      <c r="S1044" s="175"/>
      <c r="T1044" s="175"/>
      <c r="U1044" s="175"/>
      <c r="V1044" s="175"/>
      <c r="W1044" s="175"/>
      <c r="X1044" s="175"/>
      <c r="Y1044" s="175"/>
      <c r="Z1044" s="175"/>
      <c r="AA1044" s="175"/>
      <c r="AB1044" s="175"/>
      <c r="AC1044" s="175"/>
      <c r="AD1044" s="175"/>
      <c r="AE1044" s="175"/>
      <c r="AF1044" s="175"/>
      <c r="AG1044" s="175"/>
      <c r="AH1044" s="175"/>
      <c r="AI1044" s="175"/>
      <c r="AJ1044" s="175"/>
      <c r="AK1044" s="175"/>
      <c r="AL1044" s="175"/>
      <c r="AM1044" s="175"/>
      <c r="AN1044" s="175"/>
      <c r="AO1044" s="175"/>
      <c r="AP1044" s="175"/>
      <c r="AQ1044" s="175"/>
      <c r="AR1044" s="175"/>
      <c r="AS1044" s="175"/>
      <c r="AT1044" s="175"/>
      <c r="AU1044" s="175"/>
      <c r="AV1044" s="175"/>
      <c r="AW1044" s="175"/>
      <c r="AX1044" s="175"/>
      <c r="AY1044" s="175"/>
      <c r="AZ1044" s="175"/>
      <c r="BA1044" s="175"/>
      <c r="BB1044" s="175"/>
      <c r="BC1044" s="175"/>
      <c r="BD1044" s="175"/>
      <c r="BE1044" s="175"/>
      <c r="BF1044" s="175"/>
      <c r="BG1044" s="175"/>
      <c r="BH1044" s="175"/>
      <c r="BI1044" s="175"/>
      <c r="BJ1044" s="175"/>
      <c r="BK1044" s="175"/>
      <c r="BL1044" s="175"/>
      <c r="BM1044" s="175"/>
      <c r="BN1044" s="175"/>
      <c r="BO1044" s="175"/>
      <c r="BP1044" s="175"/>
      <c r="BQ1044" s="175"/>
      <c r="BR1044" s="175"/>
      <c r="BS1044" s="175"/>
      <c r="BT1044" s="175"/>
    </row>
    <row r="1045" spans="2:72" s="174" customFormat="1" ht="12" customHeight="1">
      <c r="B1045" s="4"/>
      <c r="C1045" s="4"/>
      <c r="D1045" s="4"/>
      <c r="E1045" s="349"/>
      <c r="F1045" s="350"/>
      <c r="G1045" s="349"/>
      <c r="H1045" s="4"/>
      <c r="I1045" s="332"/>
      <c r="J1045" s="175"/>
      <c r="K1045" s="175"/>
      <c r="L1045" s="175"/>
      <c r="M1045" s="175"/>
      <c r="N1045" s="175"/>
      <c r="O1045" s="175"/>
      <c r="P1045" s="175"/>
      <c r="Q1045" s="175"/>
      <c r="R1045" s="175"/>
      <c r="S1045" s="175"/>
      <c r="T1045" s="175"/>
      <c r="U1045" s="175"/>
      <c r="V1045" s="175"/>
      <c r="W1045" s="175"/>
      <c r="X1045" s="175"/>
      <c r="Y1045" s="175"/>
      <c r="Z1045" s="175"/>
      <c r="AA1045" s="175"/>
      <c r="AB1045" s="175"/>
      <c r="AC1045" s="175"/>
      <c r="AD1045" s="175"/>
      <c r="AE1045" s="175"/>
      <c r="AF1045" s="175"/>
      <c r="AG1045" s="175"/>
      <c r="AH1045" s="175"/>
      <c r="AI1045" s="175"/>
      <c r="AJ1045" s="175"/>
      <c r="AK1045" s="175"/>
      <c r="AL1045" s="175"/>
      <c r="AM1045" s="175"/>
      <c r="AN1045" s="175"/>
      <c r="AO1045" s="175"/>
      <c r="AP1045" s="175"/>
      <c r="AQ1045" s="175"/>
      <c r="AR1045" s="175"/>
      <c r="AS1045" s="175"/>
      <c r="AT1045" s="175"/>
      <c r="AU1045" s="175"/>
      <c r="AV1045" s="175"/>
      <c r="AW1045" s="175"/>
      <c r="AX1045" s="175"/>
      <c r="AY1045" s="175"/>
      <c r="AZ1045" s="175"/>
      <c r="BA1045" s="175"/>
      <c r="BB1045" s="175"/>
      <c r="BC1045" s="175"/>
      <c r="BD1045" s="175"/>
      <c r="BE1045" s="175"/>
      <c r="BF1045" s="175"/>
      <c r="BG1045" s="175"/>
      <c r="BH1045" s="175"/>
      <c r="BI1045" s="175"/>
      <c r="BJ1045" s="175"/>
      <c r="BK1045" s="175"/>
      <c r="BL1045" s="175"/>
      <c r="BM1045" s="175"/>
      <c r="BN1045" s="175"/>
      <c r="BO1045" s="175"/>
      <c r="BP1045" s="175"/>
      <c r="BQ1045" s="175"/>
      <c r="BR1045" s="175"/>
      <c r="BS1045" s="175"/>
      <c r="BT1045" s="175"/>
    </row>
    <row r="1046" spans="2:72" s="174" customFormat="1" ht="12" customHeight="1">
      <c r="B1046" s="4"/>
      <c r="C1046" s="4"/>
      <c r="D1046" s="4"/>
      <c r="E1046" s="349"/>
      <c r="F1046" s="350"/>
      <c r="G1046" s="349"/>
      <c r="H1046" s="4"/>
      <c r="I1046" s="332"/>
      <c r="J1046" s="175"/>
      <c r="K1046" s="175"/>
      <c r="L1046" s="175"/>
      <c r="M1046" s="175"/>
      <c r="N1046" s="175"/>
      <c r="O1046" s="175"/>
      <c r="P1046" s="175"/>
      <c r="Q1046" s="175"/>
      <c r="R1046" s="175"/>
      <c r="S1046" s="175"/>
      <c r="T1046" s="175"/>
      <c r="U1046" s="175"/>
      <c r="V1046" s="175"/>
      <c r="W1046" s="175"/>
      <c r="X1046" s="175"/>
      <c r="Y1046" s="175"/>
      <c r="Z1046" s="175"/>
      <c r="AA1046" s="175"/>
      <c r="AB1046" s="175"/>
      <c r="AC1046" s="175"/>
      <c r="AD1046" s="175"/>
      <c r="AE1046" s="175"/>
      <c r="AF1046" s="175"/>
      <c r="AG1046" s="175"/>
      <c r="AH1046" s="175"/>
      <c r="AI1046" s="175"/>
      <c r="AJ1046" s="175"/>
      <c r="AK1046" s="175"/>
      <c r="AL1046" s="175"/>
      <c r="AM1046" s="175"/>
      <c r="AN1046" s="175"/>
      <c r="AO1046" s="175"/>
      <c r="AP1046" s="175"/>
      <c r="AQ1046" s="175"/>
      <c r="AR1046" s="175"/>
      <c r="AS1046" s="175"/>
      <c r="AT1046" s="175"/>
      <c r="AU1046" s="175"/>
      <c r="AV1046" s="175"/>
      <c r="AW1046" s="175"/>
      <c r="AX1046" s="175"/>
      <c r="AY1046" s="175"/>
      <c r="AZ1046" s="175"/>
      <c r="BA1046" s="175"/>
      <c r="BB1046" s="175"/>
      <c r="BC1046" s="175"/>
      <c r="BD1046" s="175"/>
      <c r="BE1046" s="175"/>
      <c r="BF1046" s="175"/>
      <c r="BG1046" s="175"/>
      <c r="BH1046" s="175"/>
      <c r="BI1046" s="175"/>
      <c r="BJ1046" s="175"/>
      <c r="BK1046" s="175"/>
      <c r="BL1046" s="175"/>
      <c r="BM1046" s="175"/>
      <c r="BN1046" s="175"/>
      <c r="BO1046" s="175"/>
      <c r="BP1046" s="175"/>
      <c r="BQ1046" s="175"/>
      <c r="BR1046" s="175"/>
      <c r="BS1046" s="175"/>
      <c r="BT1046" s="175"/>
    </row>
    <row r="1047" spans="2:72" s="174" customFormat="1" ht="12" customHeight="1">
      <c r="B1047" s="4"/>
      <c r="C1047" s="4"/>
      <c r="D1047" s="4"/>
      <c r="E1047" s="349"/>
      <c r="F1047" s="350"/>
      <c r="G1047" s="349"/>
      <c r="H1047" s="4"/>
      <c r="I1047" s="332"/>
      <c r="J1047" s="175"/>
      <c r="K1047" s="175"/>
      <c r="L1047" s="175"/>
      <c r="M1047" s="175"/>
      <c r="N1047" s="175"/>
      <c r="O1047" s="175"/>
      <c r="P1047" s="175"/>
      <c r="Q1047" s="175"/>
      <c r="R1047" s="175"/>
      <c r="S1047" s="175"/>
      <c r="T1047" s="175"/>
      <c r="U1047" s="175"/>
      <c r="V1047" s="175"/>
      <c r="W1047" s="175"/>
      <c r="X1047" s="175"/>
      <c r="Y1047" s="175"/>
      <c r="Z1047" s="175"/>
      <c r="AA1047" s="175"/>
      <c r="AB1047" s="175"/>
      <c r="AC1047" s="175"/>
      <c r="AD1047" s="175"/>
      <c r="AE1047" s="175"/>
      <c r="AF1047" s="175"/>
      <c r="AG1047" s="175"/>
      <c r="AH1047" s="175"/>
      <c r="AI1047" s="175"/>
      <c r="AJ1047" s="175"/>
      <c r="AK1047" s="175"/>
      <c r="AL1047" s="175"/>
      <c r="AM1047" s="175"/>
      <c r="AN1047" s="175"/>
      <c r="AO1047" s="175"/>
      <c r="AP1047" s="175"/>
      <c r="AQ1047" s="175"/>
      <c r="AR1047" s="175"/>
      <c r="AS1047" s="175"/>
      <c r="AT1047" s="175"/>
      <c r="AU1047" s="175"/>
      <c r="AV1047" s="175"/>
      <c r="AW1047" s="175"/>
      <c r="AX1047" s="175"/>
      <c r="AY1047" s="175"/>
      <c r="AZ1047" s="175"/>
      <c r="BA1047" s="175"/>
      <c r="BB1047" s="175"/>
      <c r="BC1047" s="175"/>
      <c r="BD1047" s="175"/>
      <c r="BE1047" s="175"/>
      <c r="BF1047" s="175"/>
      <c r="BG1047" s="175"/>
      <c r="BH1047" s="175"/>
      <c r="BI1047" s="175"/>
      <c r="BJ1047" s="175"/>
      <c r="BK1047" s="175"/>
      <c r="BL1047" s="175"/>
      <c r="BM1047" s="175"/>
      <c r="BN1047" s="175"/>
      <c r="BO1047" s="175"/>
      <c r="BP1047" s="175"/>
      <c r="BQ1047" s="175"/>
      <c r="BR1047" s="175"/>
      <c r="BS1047" s="175"/>
      <c r="BT1047" s="175"/>
    </row>
    <row r="1048" spans="2:72" s="174" customFormat="1" ht="12" customHeight="1">
      <c r="B1048" s="4"/>
      <c r="C1048" s="4"/>
      <c r="D1048" s="4"/>
      <c r="E1048" s="349"/>
      <c r="F1048" s="350"/>
      <c r="G1048" s="349"/>
      <c r="H1048" s="4"/>
      <c r="I1048" s="332"/>
      <c r="J1048" s="175"/>
      <c r="K1048" s="175"/>
      <c r="L1048" s="175"/>
      <c r="M1048" s="175"/>
      <c r="N1048" s="175"/>
      <c r="O1048" s="175"/>
      <c r="P1048" s="175"/>
      <c r="Q1048" s="175"/>
      <c r="R1048" s="175"/>
      <c r="S1048" s="175"/>
      <c r="T1048" s="175"/>
      <c r="U1048" s="175"/>
      <c r="V1048" s="175"/>
      <c r="W1048" s="175"/>
      <c r="X1048" s="175"/>
      <c r="Y1048" s="175"/>
      <c r="Z1048" s="175"/>
      <c r="AA1048" s="175"/>
      <c r="AB1048" s="175"/>
      <c r="AC1048" s="175"/>
      <c r="AD1048" s="175"/>
      <c r="AE1048" s="175"/>
      <c r="AF1048" s="175"/>
      <c r="AG1048" s="175"/>
      <c r="AH1048" s="175"/>
      <c r="AI1048" s="175"/>
      <c r="AJ1048" s="175"/>
      <c r="AK1048" s="175"/>
      <c r="AL1048" s="175"/>
      <c r="AM1048" s="175"/>
      <c r="AN1048" s="175"/>
      <c r="AO1048" s="175"/>
      <c r="AP1048" s="175"/>
      <c r="AQ1048" s="175"/>
      <c r="AR1048" s="175"/>
      <c r="AS1048" s="175"/>
      <c r="AT1048" s="175"/>
      <c r="AU1048" s="175"/>
      <c r="AV1048" s="175"/>
      <c r="AW1048" s="175"/>
      <c r="AX1048" s="175"/>
      <c r="AY1048" s="175"/>
      <c r="AZ1048" s="175"/>
      <c r="BA1048" s="175"/>
      <c r="BB1048" s="175"/>
      <c r="BC1048" s="175"/>
      <c r="BD1048" s="175"/>
      <c r="BE1048" s="175"/>
      <c r="BF1048" s="175"/>
      <c r="BG1048" s="175"/>
      <c r="BH1048" s="175"/>
      <c r="BI1048" s="175"/>
      <c r="BJ1048" s="175"/>
      <c r="BK1048" s="175"/>
      <c r="BL1048" s="175"/>
      <c r="BM1048" s="175"/>
      <c r="BN1048" s="175"/>
      <c r="BO1048" s="175"/>
      <c r="BP1048" s="175"/>
      <c r="BQ1048" s="175"/>
      <c r="BR1048" s="175"/>
      <c r="BS1048" s="175"/>
      <c r="BT1048" s="175"/>
    </row>
    <row r="1049" spans="2:72" s="174" customFormat="1" ht="12" customHeight="1">
      <c r="B1049" s="4"/>
      <c r="C1049" s="4"/>
      <c r="D1049" s="4"/>
      <c r="E1049" s="349"/>
      <c r="F1049" s="350"/>
      <c r="G1049" s="349"/>
      <c r="H1049" s="4"/>
      <c r="I1049" s="332"/>
      <c r="J1049" s="175"/>
      <c r="K1049" s="175"/>
      <c r="L1049" s="175"/>
      <c r="M1049" s="175"/>
      <c r="N1049" s="175"/>
      <c r="O1049" s="175"/>
      <c r="P1049" s="175"/>
      <c r="Q1049" s="175"/>
      <c r="R1049" s="175"/>
      <c r="S1049" s="175"/>
      <c r="T1049" s="175"/>
      <c r="U1049" s="175"/>
      <c r="V1049" s="175"/>
      <c r="W1049" s="175"/>
      <c r="X1049" s="175"/>
      <c r="Y1049" s="175"/>
      <c r="Z1049" s="175"/>
      <c r="AA1049" s="175"/>
      <c r="AB1049" s="175"/>
      <c r="AC1049" s="175"/>
      <c r="AD1049" s="175"/>
      <c r="AE1049" s="175"/>
      <c r="AF1049" s="175"/>
      <c r="AG1049" s="175"/>
      <c r="AH1049" s="175"/>
      <c r="AI1049" s="175"/>
      <c r="AJ1049" s="175"/>
      <c r="AK1049" s="175"/>
      <c r="AL1049" s="175"/>
      <c r="AM1049" s="175"/>
      <c r="AN1049" s="175"/>
      <c r="AO1049" s="175"/>
      <c r="AP1049" s="175"/>
      <c r="AQ1049" s="175"/>
      <c r="AR1049" s="175"/>
      <c r="AS1049" s="175"/>
      <c r="AT1049" s="175"/>
      <c r="AU1049" s="175"/>
      <c r="AV1049" s="175"/>
      <c r="AW1049" s="175"/>
      <c r="AX1049" s="175"/>
      <c r="AY1049" s="175"/>
      <c r="AZ1049" s="175"/>
      <c r="BA1049" s="175"/>
      <c r="BB1049" s="175"/>
      <c r="BC1049" s="175"/>
      <c r="BD1049" s="175"/>
      <c r="BE1049" s="175"/>
      <c r="BF1049" s="175"/>
      <c r="BG1049" s="175"/>
      <c r="BH1049" s="175"/>
      <c r="BI1049" s="175"/>
      <c r="BJ1049" s="175"/>
      <c r="BK1049" s="175"/>
      <c r="BL1049" s="175"/>
      <c r="BM1049" s="175"/>
      <c r="BN1049" s="175"/>
      <c r="BO1049" s="175"/>
      <c r="BP1049" s="175"/>
      <c r="BQ1049" s="175"/>
      <c r="BR1049" s="175"/>
      <c r="BS1049" s="175"/>
      <c r="BT1049" s="175"/>
    </row>
    <row r="1050" spans="2:72" s="174" customFormat="1" ht="12" customHeight="1">
      <c r="B1050" s="4"/>
      <c r="C1050" s="4"/>
      <c r="D1050" s="4"/>
      <c r="E1050" s="349"/>
      <c r="F1050" s="350"/>
      <c r="G1050" s="349"/>
      <c r="H1050" s="4"/>
      <c r="I1050" s="332"/>
      <c r="J1050" s="175"/>
      <c r="K1050" s="175"/>
      <c r="L1050" s="175"/>
      <c r="M1050" s="175"/>
      <c r="N1050" s="175"/>
      <c r="O1050" s="175"/>
      <c r="P1050" s="175"/>
      <c r="Q1050" s="175"/>
      <c r="R1050" s="175"/>
      <c r="S1050" s="175"/>
      <c r="T1050" s="175"/>
      <c r="U1050" s="175"/>
      <c r="V1050" s="175"/>
      <c r="W1050" s="175"/>
      <c r="X1050" s="175"/>
      <c r="Y1050" s="175"/>
      <c r="Z1050" s="175"/>
      <c r="AA1050" s="175"/>
      <c r="AB1050" s="175"/>
      <c r="AC1050" s="175"/>
      <c r="AD1050" s="175"/>
      <c r="AE1050" s="175"/>
      <c r="AF1050" s="175"/>
      <c r="AG1050" s="175"/>
      <c r="AH1050" s="175"/>
      <c r="AI1050" s="175"/>
      <c r="AJ1050" s="175"/>
      <c r="AK1050" s="175"/>
      <c r="AL1050" s="175"/>
      <c r="AM1050" s="175"/>
      <c r="AN1050" s="175"/>
      <c r="AO1050" s="175"/>
      <c r="AP1050" s="175"/>
      <c r="AQ1050" s="175"/>
      <c r="AR1050" s="175"/>
      <c r="AS1050" s="175"/>
      <c r="AT1050" s="175"/>
      <c r="AU1050" s="175"/>
      <c r="AV1050" s="175"/>
      <c r="AW1050" s="175"/>
      <c r="AX1050" s="175"/>
      <c r="AY1050" s="175"/>
      <c r="AZ1050" s="175"/>
      <c r="BA1050" s="175"/>
      <c r="BB1050" s="175"/>
      <c r="BC1050" s="175"/>
      <c r="BD1050" s="175"/>
      <c r="BE1050" s="175"/>
      <c r="BF1050" s="175"/>
      <c r="BG1050" s="175"/>
      <c r="BH1050" s="175"/>
      <c r="BI1050" s="175"/>
      <c r="BJ1050" s="175"/>
      <c r="BK1050" s="175"/>
      <c r="BL1050" s="175"/>
      <c r="BM1050" s="175"/>
      <c r="BN1050" s="175"/>
      <c r="BO1050" s="175"/>
      <c r="BP1050" s="175"/>
      <c r="BQ1050" s="175"/>
      <c r="BR1050" s="175"/>
      <c r="BS1050" s="175"/>
      <c r="BT1050" s="175"/>
    </row>
    <row r="1051" spans="2:72" s="174" customFormat="1" ht="12" customHeight="1">
      <c r="B1051" s="4"/>
      <c r="C1051" s="4"/>
      <c r="D1051" s="4"/>
      <c r="E1051" s="349"/>
      <c r="F1051" s="350"/>
      <c r="G1051" s="349"/>
      <c r="H1051" s="4"/>
      <c r="I1051" s="332"/>
      <c r="J1051" s="175"/>
      <c r="K1051" s="175"/>
      <c r="L1051" s="175"/>
      <c r="M1051" s="175"/>
      <c r="N1051" s="175"/>
      <c r="O1051" s="175"/>
      <c r="P1051" s="175"/>
      <c r="Q1051" s="175"/>
      <c r="R1051" s="175"/>
      <c r="S1051" s="175"/>
      <c r="T1051" s="175"/>
      <c r="U1051" s="175"/>
      <c r="V1051" s="175"/>
      <c r="W1051" s="175"/>
      <c r="X1051" s="175"/>
      <c r="Y1051" s="175"/>
      <c r="Z1051" s="175"/>
      <c r="AA1051" s="175"/>
      <c r="AB1051" s="175"/>
      <c r="AC1051" s="175"/>
      <c r="AD1051" s="175"/>
      <c r="AE1051" s="175"/>
      <c r="AF1051" s="175"/>
      <c r="AG1051" s="175"/>
      <c r="AH1051" s="175"/>
      <c r="AI1051" s="175"/>
      <c r="AJ1051" s="175"/>
      <c r="AK1051" s="175"/>
      <c r="AL1051" s="175"/>
      <c r="AM1051" s="175"/>
      <c r="AN1051" s="175"/>
      <c r="AO1051" s="175"/>
      <c r="AP1051" s="175"/>
      <c r="AQ1051" s="175"/>
      <c r="AR1051" s="175"/>
      <c r="AS1051" s="175"/>
      <c r="AT1051" s="175"/>
      <c r="AU1051" s="175"/>
      <c r="AV1051" s="175"/>
      <c r="AW1051" s="175"/>
      <c r="AX1051" s="175"/>
      <c r="AY1051" s="175"/>
      <c r="AZ1051" s="175"/>
      <c r="BA1051" s="175"/>
      <c r="BB1051" s="175"/>
      <c r="BC1051" s="175"/>
      <c r="BD1051" s="175"/>
      <c r="BE1051" s="175"/>
      <c r="BF1051" s="175"/>
      <c r="BG1051" s="175"/>
      <c r="BH1051" s="175"/>
      <c r="BI1051" s="175"/>
      <c r="BJ1051" s="175"/>
      <c r="BK1051" s="175"/>
      <c r="BL1051" s="175"/>
      <c r="BM1051" s="175"/>
      <c r="BN1051" s="175"/>
      <c r="BO1051" s="175"/>
      <c r="BP1051" s="175"/>
      <c r="BQ1051" s="175"/>
      <c r="BR1051" s="175"/>
      <c r="BS1051" s="175"/>
      <c r="BT1051" s="175"/>
    </row>
    <row r="1052" spans="2:72" s="174" customFormat="1" ht="12" customHeight="1">
      <c r="B1052" s="4"/>
      <c r="C1052" s="4"/>
      <c r="D1052" s="4"/>
      <c r="E1052" s="349"/>
      <c r="F1052" s="350"/>
      <c r="G1052" s="349"/>
      <c r="H1052" s="4"/>
      <c r="I1052" s="332"/>
      <c r="J1052" s="175"/>
      <c r="K1052" s="175"/>
      <c r="L1052" s="175"/>
      <c r="M1052" s="175"/>
      <c r="N1052" s="175"/>
      <c r="O1052" s="175"/>
      <c r="P1052" s="175"/>
      <c r="Q1052" s="175"/>
      <c r="R1052" s="175"/>
      <c r="S1052" s="175"/>
      <c r="T1052" s="175"/>
      <c r="U1052" s="175"/>
      <c r="V1052" s="175"/>
      <c r="W1052" s="175"/>
      <c r="X1052" s="175"/>
      <c r="Y1052" s="175"/>
      <c r="Z1052" s="175"/>
      <c r="AA1052" s="175"/>
      <c r="AB1052" s="175"/>
      <c r="AC1052" s="175"/>
      <c r="AD1052" s="175"/>
      <c r="AE1052" s="175"/>
      <c r="AF1052" s="175"/>
      <c r="AG1052" s="175"/>
      <c r="AH1052" s="175"/>
      <c r="AI1052" s="175"/>
      <c r="AJ1052" s="175"/>
      <c r="AK1052" s="175"/>
      <c r="AL1052" s="175"/>
      <c r="AM1052" s="175"/>
      <c r="AN1052" s="175"/>
      <c r="AO1052" s="175"/>
      <c r="AP1052" s="175"/>
      <c r="AQ1052" s="175"/>
      <c r="AR1052" s="175"/>
      <c r="AS1052" s="175"/>
      <c r="AT1052" s="175"/>
      <c r="AU1052" s="175"/>
      <c r="AV1052" s="175"/>
      <c r="AW1052" s="175"/>
      <c r="AX1052" s="175"/>
      <c r="AY1052" s="175"/>
      <c r="AZ1052" s="175"/>
      <c r="BA1052" s="175"/>
      <c r="BB1052" s="175"/>
      <c r="BC1052" s="175"/>
      <c r="BD1052" s="175"/>
      <c r="BE1052" s="175"/>
      <c r="BF1052" s="175"/>
      <c r="BG1052" s="175"/>
      <c r="BH1052" s="175"/>
      <c r="BI1052" s="175"/>
      <c r="BJ1052" s="175"/>
      <c r="BK1052" s="175"/>
      <c r="BL1052" s="175"/>
      <c r="BM1052" s="175"/>
      <c r="BN1052" s="175"/>
      <c r="BO1052" s="175"/>
      <c r="BP1052" s="175"/>
      <c r="BQ1052" s="175"/>
      <c r="BR1052" s="175"/>
      <c r="BS1052" s="175"/>
      <c r="BT1052" s="175"/>
    </row>
    <row r="1053" spans="2:72" s="174" customFormat="1" ht="12" customHeight="1">
      <c r="B1053" s="4"/>
      <c r="C1053" s="4"/>
      <c r="D1053" s="4"/>
      <c r="E1053" s="349"/>
      <c r="F1053" s="350"/>
      <c r="G1053" s="349"/>
      <c r="H1053" s="4"/>
      <c r="I1053" s="332"/>
      <c r="J1053" s="175"/>
      <c r="K1053" s="175"/>
      <c r="L1053" s="175"/>
      <c r="M1053" s="175"/>
      <c r="N1053" s="175"/>
      <c r="O1053" s="175"/>
      <c r="P1053" s="175"/>
      <c r="Q1053" s="175"/>
      <c r="R1053" s="175"/>
      <c r="S1053" s="175"/>
      <c r="T1053" s="175"/>
      <c r="U1053" s="175"/>
      <c r="V1053" s="175"/>
      <c r="W1053" s="175"/>
      <c r="X1053" s="175"/>
      <c r="Y1053" s="175"/>
      <c r="Z1053" s="175"/>
      <c r="AA1053" s="175"/>
      <c r="AB1053" s="175"/>
      <c r="AC1053" s="175"/>
      <c r="AD1053" s="175"/>
      <c r="AE1053" s="175"/>
      <c r="AF1053" s="175"/>
      <c r="AG1053" s="175"/>
      <c r="AH1053" s="175"/>
      <c r="AI1053" s="175"/>
      <c r="AJ1053" s="175"/>
      <c r="AK1053" s="175"/>
      <c r="AL1053" s="175"/>
      <c r="AM1053" s="175"/>
      <c r="AN1053" s="175"/>
      <c r="AO1053" s="175"/>
      <c r="AP1053" s="175"/>
      <c r="AQ1053" s="175"/>
      <c r="AR1053" s="175"/>
      <c r="AS1053" s="175"/>
      <c r="AT1053" s="175"/>
      <c r="AU1053" s="175"/>
      <c r="AV1053" s="175"/>
      <c r="AW1053" s="175"/>
      <c r="AX1053" s="175"/>
      <c r="AY1053" s="175"/>
      <c r="AZ1053" s="175"/>
      <c r="BA1053" s="175"/>
      <c r="BB1053" s="175"/>
      <c r="BC1053" s="175"/>
      <c r="BD1053" s="175"/>
      <c r="BE1053" s="175"/>
      <c r="BF1053" s="175"/>
      <c r="BG1053" s="175"/>
      <c r="BH1053" s="175"/>
      <c r="BI1053" s="175"/>
      <c r="BJ1053" s="175"/>
      <c r="BK1053" s="175"/>
      <c r="BL1053" s="175"/>
      <c r="BM1053" s="175"/>
      <c r="BN1053" s="175"/>
      <c r="BO1053" s="175"/>
      <c r="BP1053" s="175"/>
      <c r="BQ1053" s="175"/>
      <c r="BR1053" s="175"/>
      <c r="BS1053" s="175"/>
      <c r="BT1053" s="175"/>
    </row>
    <row r="1054" spans="2:72" s="174" customFormat="1" ht="12" customHeight="1">
      <c r="B1054" s="4"/>
      <c r="C1054" s="4"/>
      <c r="D1054" s="4"/>
      <c r="E1054" s="349"/>
      <c r="F1054" s="350"/>
      <c r="G1054" s="349"/>
      <c r="H1054" s="4"/>
      <c r="I1054" s="332"/>
      <c r="J1054" s="175"/>
      <c r="K1054" s="175"/>
      <c r="L1054" s="175"/>
      <c r="M1054" s="175"/>
      <c r="N1054" s="175"/>
      <c r="O1054" s="175"/>
      <c r="P1054" s="175"/>
      <c r="Q1054" s="175"/>
      <c r="R1054" s="175"/>
      <c r="S1054" s="175"/>
      <c r="T1054" s="175"/>
      <c r="U1054" s="175"/>
      <c r="V1054" s="175"/>
      <c r="W1054" s="175"/>
      <c r="X1054" s="175"/>
      <c r="Y1054" s="175"/>
      <c r="Z1054" s="175"/>
      <c r="AA1054" s="175"/>
      <c r="AB1054" s="175"/>
      <c r="AC1054" s="175"/>
      <c r="AD1054" s="175"/>
      <c r="AE1054" s="175"/>
      <c r="AF1054" s="175"/>
      <c r="AG1054" s="175"/>
      <c r="AH1054" s="175"/>
      <c r="AI1054" s="175"/>
      <c r="AJ1054" s="175"/>
      <c r="AK1054" s="175"/>
      <c r="AL1054" s="175"/>
      <c r="AM1054" s="175"/>
      <c r="AN1054" s="175"/>
      <c r="AO1054" s="175"/>
      <c r="AP1054" s="175"/>
      <c r="AQ1054" s="175"/>
      <c r="AR1054" s="175"/>
      <c r="AS1054" s="175"/>
      <c r="AT1054" s="175"/>
      <c r="AU1054" s="175"/>
      <c r="AV1054" s="175"/>
      <c r="AW1054" s="175"/>
      <c r="AX1054" s="175"/>
      <c r="AY1054" s="175"/>
      <c r="AZ1054" s="175"/>
      <c r="BA1054" s="175"/>
      <c r="BB1054" s="175"/>
      <c r="BC1054" s="175"/>
      <c r="BD1054" s="175"/>
      <c r="BE1054" s="175"/>
      <c r="BF1054" s="175"/>
      <c r="BG1054" s="175"/>
      <c r="BH1054" s="175"/>
      <c r="BI1054" s="175"/>
      <c r="BJ1054" s="175"/>
      <c r="BK1054" s="175"/>
      <c r="BL1054" s="175"/>
      <c r="BM1054" s="175"/>
      <c r="BN1054" s="175"/>
      <c r="BO1054" s="175"/>
      <c r="BP1054" s="175"/>
      <c r="BQ1054" s="175"/>
      <c r="BR1054" s="175"/>
      <c r="BS1054" s="175"/>
      <c r="BT1054" s="175"/>
    </row>
    <row r="1055" spans="2:72" s="174" customFormat="1" ht="12" customHeight="1">
      <c r="B1055" s="4"/>
      <c r="C1055" s="4"/>
      <c r="D1055" s="4"/>
      <c r="E1055" s="349"/>
      <c r="F1055" s="350"/>
      <c r="G1055" s="349"/>
      <c r="H1055" s="4"/>
      <c r="I1055" s="332"/>
      <c r="J1055" s="175"/>
      <c r="K1055" s="175"/>
      <c r="L1055" s="175"/>
      <c r="M1055" s="175"/>
      <c r="N1055" s="175"/>
      <c r="O1055" s="175"/>
      <c r="P1055" s="175"/>
      <c r="Q1055" s="175"/>
      <c r="R1055" s="175"/>
      <c r="S1055" s="175"/>
      <c r="T1055" s="175"/>
      <c r="U1055" s="175"/>
      <c r="V1055" s="175"/>
      <c r="W1055" s="175"/>
      <c r="X1055" s="175"/>
      <c r="Y1055" s="175"/>
      <c r="Z1055" s="175"/>
      <c r="AA1055" s="175"/>
      <c r="AB1055" s="175"/>
      <c r="AC1055" s="175"/>
      <c r="AD1055" s="175"/>
      <c r="AE1055" s="175"/>
      <c r="AF1055" s="175"/>
      <c r="AG1055" s="175"/>
      <c r="AH1055" s="175"/>
      <c r="AI1055" s="175"/>
      <c r="AJ1055" s="175"/>
      <c r="AK1055" s="175"/>
      <c r="AL1055" s="175"/>
      <c r="AM1055" s="175"/>
      <c r="AN1055" s="175"/>
      <c r="AO1055" s="175"/>
      <c r="AP1055" s="175"/>
      <c r="AQ1055" s="175"/>
      <c r="AR1055" s="175"/>
      <c r="AS1055" s="175"/>
      <c r="AT1055" s="175"/>
      <c r="AU1055" s="175"/>
      <c r="AV1055" s="175"/>
      <c r="AW1055" s="175"/>
      <c r="AX1055" s="175"/>
      <c r="AY1055" s="175"/>
      <c r="AZ1055" s="175"/>
      <c r="BA1055" s="175"/>
      <c r="BB1055" s="175"/>
      <c r="BC1055" s="175"/>
      <c r="BD1055" s="175"/>
      <c r="BE1055" s="175"/>
      <c r="BF1055" s="175"/>
      <c r="BG1055" s="175"/>
      <c r="BH1055" s="175"/>
      <c r="BI1055" s="175"/>
      <c r="BJ1055" s="175"/>
      <c r="BK1055" s="175"/>
      <c r="BL1055" s="175"/>
      <c r="BM1055" s="175"/>
      <c r="BN1055" s="175"/>
      <c r="BO1055" s="175"/>
      <c r="BP1055" s="175"/>
      <c r="BQ1055" s="175"/>
      <c r="BR1055" s="175"/>
      <c r="BS1055" s="175"/>
      <c r="BT1055" s="175"/>
    </row>
    <row r="1056" spans="2:72" s="174" customFormat="1" ht="12" customHeight="1">
      <c r="B1056" s="4"/>
      <c r="C1056" s="4"/>
      <c r="D1056" s="4"/>
      <c r="E1056" s="349"/>
      <c r="F1056" s="350"/>
      <c r="G1056" s="349"/>
      <c r="H1056" s="4"/>
      <c r="I1056" s="332"/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175"/>
      <c r="T1056" s="175"/>
      <c r="U1056" s="175"/>
      <c r="V1056" s="175"/>
      <c r="W1056" s="175"/>
      <c r="X1056" s="175"/>
      <c r="Y1056" s="175"/>
      <c r="Z1056" s="175"/>
      <c r="AA1056" s="175"/>
      <c r="AB1056" s="175"/>
      <c r="AC1056" s="175"/>
      <c r="AD1056" s="175"/>
      <c r="AE1056" s="175"/>
      <c r="AF1056" s="175"/>
      <c r="AG1056" s="175"/>
      <c r="AH1056" s="175"/>
      <c r="AI1056" s="175"/>
      <c r="AJ1056" s="175"/>
      <c r="AK1056" s="175"/>
      <c r="AL1056" s="175"/>
      <c r="AM1056" s="175"/>
      <c r="AN1056" s="175"/>
      <c r="AO1056" s="175"/>
      <c r="AP1056" s="175"/>
      <c r="AQ1056" s="175"/>
      <c r="AR1056" s="175"/>
      <c r="AS1056" s="175"/>
      <c r="AT1056" s="175"/>
      <c r="AU1056" s="175"/>
      <c r="AV1056" s="175"/>
      <c r="AW1056" s="175"/>
      <c r="AX1056" s="175"/>
      <c r="AY1056" s="175"/>
      <c r="AZ1056" s="175"/>
      <c r="BA1056" s="175"/>
      <c r="BB1056" s="175"/>
      <c r="BC1056" s="175"/>
      <c r="BD1056" s="175"/>
      <c r="BE1056" s="175"/>
      <c r="BF1056" s="175"/>
      <c r="BG1056" s="175"/>
      <c r="BH1056" s="175"/>
      <c r="BI1056" s="175"/>
      <c r="BJ1056" s="175"/>
      <c r="BK1056" s="175"/>
      <c r="BL1056" s="175"/>
      <c r="BM1056" s="175"/>
      <c r="BN1056" s="175"/>
      <c r="BO1056" s="175"/>
      <c r="BP1056" s="175"/>
      <c r="BQ1056" s="175"/>
      <c r="BR1056" s="175"/>
      <c r="BS1056" s="175"/>
      <c r="BT1056" s="175"/>
    </row>
    <row r="1057" spans="2:72" s="174" customFormat="1" ht="12" customHeight="1">
      <c r="B1057" s="4"/>
      <c r="C1057" s="4"/>
      <c r="D1057" s="4"/>
      <c r="E1057" s="349"/>
      <c r="F1057" s="350"/>
      <c r="G1057" s="349"/>
      <c r="H1057" s="4"/>
      <c r="I1057" s="332"/>
      <c r="J1057" s="175"/>
      <c r="K1057" s="175"/>
      <c r="L1057" s="175"/>
      <c r="M1057" s="175"/>
      <c r="N1057" s="175"/>
      <c r="O1057" s="175"/>
      <c r="P1057" s="175"/>
      <c r="Q1057" s="175"/>
      <c r="R1057" s="175"/>
      <c r="S1057" s="175"/>
      <c r="T1057" s="175"/>
      <c r="U1057" s="175"/>
      <c r="V1057" s="175"/>
      <c r="W1057" s="175"/>
      <c r="X1057" s="175"/>
      <c r="Y1057" s="175"/>
      <c r="Z1057" s="175"/>
      <c r="AA1057" s="175"/>
      <c r="AB1057" s="175"/>
      <c r="AC1057" s="175"/>
      <c r="AD1057" s="175"/>
      <c r="AE1057" s="175"/>
      <c r="AF1057" s="175"/>
      <c r="AG1057" s="175"/>
      <c r="AH1057" s="175"/>
      <c r="AI1057" s="175"/>
      <c r="AJ1057" s="175"/>
      <c r="AK1057" s="175"/>
      <c r="AL1057" s="175"/>
      <c r="AM1057" s="175"/>
      <c r="AN1057" s="175"/>
      <c r="AO1057" s="175"/>
      <c r="AP1057" s="175"/>
      <c r="AQ1057" s="175"/>
      <c r="AR1057" s="175"/>
      <c r="AS1057" s="175"/>
      <c r="AT1057" s="175"/>
      <c r="AU1057" s="175"/>
      <c r="AV1057" s="175"/>
      <c r="AW1057" s="175"/>
      <c r="AX1057" s="175"/>
      <c r="AY1057" s="175"/>
      <c r="AZ1057" s="175"/>
      <c r="BA1057" s="175"/>
      <c r="BB1057" s="175"/>
      <c r="BC1057" s="175"/>
      <c r="BD1057" s="175"/>
      <c r="BE1057" s="175"/>
      <c r="BF1057" s="175"/>
      <c r="BG1057" s="175"/>
      <c r="BH1057" s="175"/>
      <c r="BI1057" s="175"/>
      <c r="BJ1057" s="175"/>
      <c r="BK1057" s="175"/>
      <c r="BL1057" s="175"/>
      <c r="BM1057" s="175"/>
      <c r="BN1057" s="175"/>
      <c r="BO1057" s="175"/>
      <c r="BP1057" s="175"/>
      <c r="BQ1057" s="175"/>
      <c r="BR1057" s="175"/>
      <c r="BS1057" s="175"/>
      <c r="BT1057" s="175"/>
    </row>
    <row r="1058" spans="2:72" s="174" customFormat="1" ht="12" customHeight="1">
      <c r="B1058" s="4"/>
      <c r="C1058" s="4"/>
      <c r="D1058" s="4"/>
      <c r="E1058" s="349"/>
      <c r="F1058" s="350"/>
      <c r="G1058" s="349"/>
      <c r="H1058" s="4"/>
      <c r="I1058" s="332"/>
      <c r="J1058" s="175"/>
      <c r="K1058" s="175"/>
      <c r="L1058" s="175"/>
      <c r="M1058" s="175"/>
      <c r="N1058" s="175"/>
      <c r="O1058" s="175"/>
      <c r="P1058" s="175"/>
      <c r="Q1058" s="175"/>
      <c r="R1058" s="175"/>
      <c r="S1058" s="175"/>
      <c r="T1058" s="175"/>
      <c r="U1058" s="175"/>
      <c r="V1058" s="175"/>
      <c r="W1058" s="175"/>
      <c r="X1058" s="175"/>
      <c r="Y1058" s="175"/>
      <c r="Z1058" s="175"/>
      <c r="AA1058" s="175"/>
      <c r="AB1058" s="175"/>
      <c r="AC1058" s="175"/>
      <c r="AD1058" s="175"/>
      <c r="AE1058" s="175"/>
      <c r="AF1058" s="175"/>
      <c r="AG1058" s="175"/>
      <c r="AH1058" s="175"/>
      <c r="AI1058" s="175"/>
      <c r="AJ1058" s="175"/>
      <c r="AK1058" s="175"/>
      <c r="AL1058" s="175"/>
      <c r="AM1058" s="175"/>
      <c r="AN1058" s="175"/>
      <c r="AO1058" s="175"/>
      <c r="AP1058" s="175"/>
      <c r="AQ1058" s="175"/>
      <c r="AR1058" s="175"/>
      <c r="AS1058" s="175"/>
      <c r="AT1058" s="175"/>
      <c r="AU1058" s="175"/>
      <c r="AV1058" s="175"/>
      <c r="AW1058" s="175"/>
      <c r="AX1058" s="175"/>
      <c r="AY1058" s="175"/>
      <c r="AZ1058" s="175"/>
      <c r="BA1058" s="175"/>
      <c r="BB1058" s="175"/>
      <c r="BC1058" s="175"/>
      <c r="BD1058" s="175"/>
      <c r="BE1058" s="175"/>
      <c r="BF1058" s="175"/>
      <c r="BG1058" s="175"/>
      <c r="BH1058" s="175"/>
      <c r="BI1058" s="175"/>
      <c r="BJ1058" s="175"/>
      <c r="BK1058" s="175"/>
      <c r="BL1058" s="175"/>
      <c r="BM1058" s="175"/>
      <c r="BN1058" s="175"/>
      <c r="BO1058" s="175"/>
      <c r="BP1058" s="175"/>
      <c r="BQ1058" s="175"/>
      <c r="BR1058" s="175"/>
      <c r="BS1058" s="175"/>
      <c r="BT1058" s="175"/>
    </row>
    <row r="1059" spans="2:72" s="174" customFormat="1" ht="12" customHeight="1">
      <c r="B1059" s="4"/>
      <c r="C1059" s="4"/>
      <c r="D1059" s="4"/>
      <c r="E1059" s="349"/>
      <c r="F1059" s="350"/>
      <c r="G1059" s="349"/>
      <c r="H1059" s="4"/>
      <c r="I1059" s="332"/>
      <c r="J1059" s="175"/>
      <c r="K1059" s="175"/>
      <c r="L1059" s="175"/>
      <c r="M1059" s="175"/>
      <c r="N1059" s="175"/>
      <c r="O1059" s="175"/>
      <c r="P1059" s="175"/>
      <c r="Q1059" s="175"/>
      <c r="R1059" s="175"/>
      <c r="S1059" s="175"/>
      <c r="T1059" s="175"/>
      <c r="U1059" s="175"/>
      <c r="V1059" s="175"/>
      <c r="W1059" s="175"/>
      <c r="X1059" s="175"/>
      <c r="Y1059" s="175"/>
      <c r="Z1059" s="175"/>
      <c r="AA1059" s="175"/>
      <c r="AB1059" s="175"/>
      <c r="AC1059" s="175"/>
      <c r="AD1059" s="175"/>
      <c r="AE1059" s="175"/>
      <c r="AF1059" s="175"/>
      <c r="AG1059" s="175"/>
      <c r="AH1059" s="175"/>
      <c r="AI1059" s="175"/>
      <c r="AJ1059" s="175"/>
      <c r="AK1059" s="175"/>
      <c r="AL1059" s="175"/>
      <c r="AM1059" s="175"/>
      <c r="AN1059" s="175"/>
      <c r="AO1059" s="175"/>
      <c r="AP1059" s="175"/>
      <c r="AQ1059" s="175"/>
      <c r="AR1059" s="175"/>
      <c r="AS1059" s="175"/>
      <c r="AT1059" s="175"/>
      <c r="AU1059" s="175"/>
      <c r="AV1059" s="175"/>
      <c r="AW1059" s="175"/>
      <c r="AX1059" s="175"/>
      <c r="AY1059" s="175"/>
      <c r="AZ1059" s="175"/>
      <c r="BA1059" s="175"/>
      <c r="BB1059" s="175"/>
      <c r="BC1059" s="175"/>
      <c r="BD1059" s="175"/>
      <c r="BE1059" s="175"/>
      <c r="BF1059" s="175"/>
      <c r="BG1059" s="175"/>
      <c r="BH1059" s="175"/>
      <c r="BI1059" s="175"/>
      <c r="BJ1059" s="175"/>
      <c r="BK1059" s="175"/>
      <c r="BL1059" s="175"/>
      <c r="BM1059" s="175"/>
      <c r="BN1059" s="175"/>
      <c r="BO1059" s="175"/>
      <c r="BP1059" s="175"/>
      <c r="BQ1059" s="175"/>
      <c r="BR1059" s="175"/>
      <c r="BS1059" s="175"/>
      <c r="BT1059" s="175"/>
    </row>
    <row r="1060" spans="2:72" s="174" customFormat="1" ht="12" customHeight="1">
      <c r="B1060" s="4"/>
      <c r="C1060" s="4"/>
      <c r="D1060" s="4"/>
      <c r="E1060" s="349"/>
      <c r="F1060" s="350"/>
      <c r="G1060" s="349"/>
      <c r="H1060" s="4"/>
      <c r="I1060" s="332"/>
      <c r="J1060" s="175"/>
      <c r="K1060" s="175"/>
      <c r="L1060" s="175"/>
      <c r="M1060" s="175"/>
      <c r="N1060" s="175"/>
      <c r="O1060" s="175"/>
      <c r="P1060" s="175"/>
      <c r="Q1060" s="175"/>
      <c r="R1060" s="175"/>
      <c r="S1060" s="175"/>
      <c r="T1060" s="175"/>
      <c r="U1060" s="175"/>
      <c r="V1060" s="175"/>
      <c r="W1060" s="175"/>
      <c r="X1060" s="175"/>
      <c r="Y1060" s="175"/>
      <c r="Z1060" s="175"/>
      <c r="AA1060" s="175"/>
      <c r="AB1060" s="175"/>
      <c r="AC1060" s="175"/>
      <c r="AD1060" s="175"/>
      <c r="AE1060" s="175"/>
      <c r="AF1060" s="175"/>
      <c r="AG1060" s="175"/>
      <c r="AH1060" s="175"/>
      <c r="AI1060" s="175"/>
      <c r="AJ1060" s="175"/>
      <c r="AK1060" s="175"/>
      <c r="AL1060" s="175"/>
      <c r="AM1060" s="175"/>
      <c r="AN1060" s="175"/>
      <c r="AO1060" s="175"/>
      <c r="AP1060" s="175"/>
      <c r="AQ1060" s="175"/>
      <c r="AR1060" s="175"/>
      <c r="AS1060" s="175"/>
      <c r="AT1060" s="175"/>
      <c r="AU1060" s="175"/>
      <c r="AV1060" s="175"/>
      <c r="AW1060" s="175"/>
      <c r="AX1060" s="175"/>
      <c r="AY1060" s="175"/>
      <c r="AZ1060" s="175"/>
      <c r="BA1060" s="175"/>
      <c r="BB1060" s="175"/>
      <c r="BC1060" s="175"/>
      <c r="BD1060" s="175"/>
      <c r="BE1060" s="175"/>
      <c r="BF1060" s="175"/>
      <c r="BG1060" s="175"/>
      <c r="BH1060" s="175"/>
      <c r="BI1060" s="175"/>
      <c r="BJ1060" s="175"/>
      <c r="BK1060" s="175"/>
      <c r="BL1060" s="175"/>
      <c r="BM1060" s="175"/>
      <c r="BN1060" s="175"/>
      <c r="BO1060" s="175"/>
      <c r="BP1060" s="175"/>
      <c r="BQ1060" s="175"/>
      <c r="BR1060" s="175"/>
      <c r="BS1060" s="175"/>
      <c r="BT1060" s="175"/>
    </row>
    <row r="1061" spans="2:72" s="174" customFormat="1" ht="12" customHeight="1">
      <c r="B1061" s="4"/>
      <c r="C1061" s="4"/>
      <c r="D1061" s="4"/>
      <c r="E1061" s="349"/>
      <c r="F1061" s="350"/>
      <c r="G1061" s="349"/>
      <c r="H1061" s="4"/>
      <c r="I1061" s="332"/>
      <c r="J1061" s="175"/>
      <c r="K1061" s="175"/>
      <c r="L1061" s="175"/>
      <c r="M1061" s="175"/>
      <c r="N1061" s="175"/>
      <c r="O1061" s="175"/>
      <c r="P1061" s="175"/>
      <c r="Q1061" s="175"/>
      <c r="R1061" s="175"/>
      <c r="S1061" s="175"/>
      <c r="T1061" s="175"/>
      <c r="U1061" s="175"/>
      <c r="V1061" s="175"/>
      <c r="W1061" s="175"/>
      <c r="X1061" s="175"/>
      <c r="Y1061" s="175"/>
      <c r="Z1061" s="175"/>
      <c r="AA1061" s="175"/>
      <c r="AB1061" s="175"/>
      <c r="AC1061" s="175"/>
      <c r="AD1061" s="175"/>
      <c r="AE1061" s="175"/>
      <c r="AF1061" s="175"/>
      <c r="AG1061" s="175"/>
      <c r="AH1061" s="175"/>
      <c r="AI1061" s="175"/>
      <c r="AJ1061" s="175"/>
      <c r="AK1061" s="175"/>
      <c r="AL1061" s="175"/>
      <c r="AM1061" s="175"/>
      <c r="AN1061" s="175"/>
      <c r="AO1061" s="175"/>
      <c r="AP1061" s="175"/>
      <c r="AQ1061" s="175"/>
      <c r="AR1061" s="175"/>
      <c r="AS1061" s="175"/>
      <c r="AT1061" s="175"/>
      <c r="AU1061" s="175"/>
      <c r="AV1061" s="175"/>
      <c r="AW1061" s="175"/>
      <c r="AX1061" s="175"/>
      <c r="AY1061" s="175"/>
      <c r="AZ1061" s="175"/>
      <c r="BA1061" s="175"/>
      <c r="BB1061" s="175"/>
      <c r="BC1061" s="175"/>
      <c r="BD1061" s="175"/>
      <c r="BE1061" s="175"/>
      <c r="BF1061" s="175"/>
      <c r="BG1061" s="175"/>
      <c r="BH1061" s="175"/>
      <c r="BI1061" s="175"/>
      <c r="BJ1061" s="175"/>
      <c r="BK1061" s="175"/>
      <c r="BL1061" s="175"/>
      <c r="BM1061" s="175"/>
      <c r="BN1061" s="175"/>
      <c r="BO1061" s="175"/>
      <c r="BP1061" s="175"/>
      <c r="BQ1061" s="175"/>
      <c r="BR1061" s="175"/>
      <c r="BS1061" s="175"/>
      <c r="BT1061" s="175"/>
    </row>
    <row r="1062" spans="2:72" s="174" customFormat="1" ht="12" customHeight="1">
      <c r="B1062" s="4"/>
      <c r="C1062" s="4"/>
      <c r="D1062" s="4"/>
      <c r="E1062" s="349"/>
      <c r="F1062" s="350"/>
      <c r="G1062" s="349"/>
      <c r="H1062" s="4"/>
      <c r="I1062" s="332"/>
      <c r="J1062" s="175"/>
      <c r="K1062" s="175"/>
      <c r="L1062" s="175"/>
      <c r="M1062" s="175"/>
      <c r="N1062" s="175"/>
      <c r="O1062" s="175"/>
      <c r="P1062" s="175"/>
      <c r="Q1062" s="175"/>
      <c r="R1062" s="175"/>
      <c r="S1062" s="175"/>
      <c r="T1062" s="175"/>
      <c r="U1062" s="175"/>
      <c r="V1062" s="175"/>
      <c r="W1062" s="175"/>
      <c r="X1062" s="175"/>
      <c r="Y1062" s="175"/>
      <c r="Z1062" s="175"/>
      <c r="AA1062" s="175"/>
      <c r="AB1062" s="175"/>
      <c r="AC1062" s="175"/>
      <c r="AD1062" s="175"/>
      <c r="AE1062" s="175"/>
      <c r="AF1062" s="175"/>
      <c r="AG1062" s="175"/>
      <c r="AH1062" s="175"/>
      <c r="AI1062" s="175"/>
      <c r="AJ1062" s="175"/>
      <c r="AK1062" s="175"/>
      <c r="AL1062" s="175"/>
      <c r="AM1062" s="175"/>
      <c r="AN1062" s="175"/>
      <c r="AO1062" s="175"/>
      <c r="AP1062" s="175"/>
      <c r="AQ1062" s="175"/>
      <c r="AR1062" s="175"/>
      <c r="AS1062" s="175"/>
      <c r="AT1062" s="175"/>
      <c r="AU1062" s="175"/>
      <c r="AV1062" s="175"/>
      <c r="AW1062" s="175"/>
      <c r="AX1062" s="175"/>
      <c r="AY1062" s="175"/>
      <c r="AZ1062" s="175"/>
      <c r="BA1062" s="175"/>
      <c r="BB1062" s="175"/>
      <c r="BC1062" s="175"/>
      <c r="BD1062" s="175"/>
      <c r="BE1062" s="175"/>
      <c r="BF1062" s="175"/>
      <c r="BG1062" s="175"/>
      <c r="BH1062" s="175"/>
      <c r="BI1062" s="175"/>
      <c r="BJ1062" s="175"/>
      <c r="BK1062" s="175"/>
      <c r="BL1062" s="175"/>
      <c r="BM1062" s="175"/>
      <c r="BN1062" s="175"/>
      <c r="BO1062" s="175"/>
      <c r="BP1062" s="175"/>
      <c r="BQ1062" s="175"/>
      <c r="BR1062" s="175"/>
      <c r="BS1062" s="175"/>
      <c r="BT1062" s="175"/>
    </row>
    <row r="1063" spans="2:72" s="174" customFormat="1" ht="12" customHeight="1">
      <c r="B1063" s="4"/>
      <c r="C1063" s="4"/>
      <c r="D1063" s="4"/>
      <c r="E1063" s="349"/>
      <c r="F1063" s="350"/>
      <c r="G1063" s="349"/>
      <c r="H1063" s="4"/>
      <c r="I1063" s="332"/>
      <c r="J1063" s="175"/>
      <c r="K1063" s="175"/>
      <c r="L1063" s="175"/>
      <c r="M1063" s="175"/>
      <c r="N1063" s="175"/>
      <c r="O1063" s="175"/>
      <c r="P1063" s="175"/>
      <c r="Q1063" s="175"/>
      <c r="R1063" s="175"/>
      <c r="S1063" s="175"/>
      <c r="T1063" s="175"/>
      <c r="U1063" s="175"/>
      <c r="V1063" s="175"/>
      <c r="W1063" s="175"/>
      <c r="X1063" s="175"/>
      <c r="Y1063" s="175"/>
      <c r="Z1063" s="175"/>
      <c r="AA1063" s="175"/>
      <c r="AB1063" s="175"/>
      <c r="AC1063" s="175"/>
      <c r="AD1063" s="175"/>
      <c r="AE1063" s="175"/>
      <c r="AF1063" s="175"/>
      <c r="AG1063" s="175"/>
      <c r="AH1063" s="175"/>
      <c r="AI1063" s="175"/>
      <c r="AJ1063" s="175"/>
      <c r="AK1063" s="175"/>
      <c r="AL1063" s="175"/>
      <c r="AM1063" s="175"/>
      <c r="AN1063" s="175"/>
      <c r="AO1063" s="175"/>
      <c r="AP1063" s="175"/>
      <c r="AQ1063" s="175"/>
      <c r="AR1063" s="175"/>
      <c r="AS1063" s="175"/>
      <c r="AT1063" s="175"/>
      <c r="AU1063" s="175"/>
      <c r="AV1063" s="175"/>
      <c r="AW1063" s="175"/>
      <c r="AX1063" s="175"/>
      <c r="AY1063" s="175"/>
      <c r="AZ1063" s="175"/>
      <c r="BA1063" s="175"/>
      <c r="BB1063" s="175"/>
      <c r="BC1063" s="175"/>
      <c r="BD1063" s="175"/>
      <c r="BE1063" s="175"/>
      <c r="BF1063" s="175"/>
      <c r="BG1063" s="175"/>
      <c r="BH1063" s="175"/>
      <c r="BI1063" s="175"/>
      <c r="BJ1063" s="175"/>
      <c r="BK1063" s="175"/>
      <c r="BL1063" s="175"/>
      <c r="BM1063" s="175"/>
      <c r="BN1063" s="175"/>
      <c r="BO1063" s="175"/>
      <c r="BP1063" s="175"/>
      <c r="BQ1063" s="175"/>
      <c r="BR1063" s="175"/>
      <c r="BS1063" s="175"/>
      <c r="BT1063" s="175"/>
    </row>
    <row r="1064" spans="2:72" s="174" customFormat="1" ht="12" customHeight="1">
      <c r="B1064" s="4"/>
      <c r="C1064" s="4"/>
      <c r="D1064" s="4"/>
      <c r="E1064" s="349"/>
      <c r="F1064" s="350"/>
      <c r="G1064" s="349"/>
      <c r="H1064" s="4"/>
      <c r="I1064" s="332"/>
      <c r="J1064" s="175"/>
      <c r="K1064" s="175"/>
      <c r="L1064" s="175"/>
      <c r="M1064" s="175"/>
      <c r="N1064" s="175"/>
      <c r="O1064" s="175"/>
      <c r="P1064" s="175"/>
      <c r="Q1064" s="175"/>
      <c r="R1064" s="175"/>
      <c r="S1064" s="175"/>
      <c r="T1064" s="175"/>
      <c r="U1064" s="175"/>
      <c r="V1064" s="175"/>
      <c r="W1064" s="175"/>
      <c r="X1064" s="175"/>
      <c r="Y1064" s="175"/>
      <c r="Z1064" s="175"/>
      <c r="AA1064" s="175"/>
      <c r="AB1064" s="175"/>
      <c r="AC1064" s="175"/>
      <c r="AD1064" s="175"/>
      <c r="AE1064" s="175"/>
      <c r="AF1064" s="175"/>
      <c r="AG1064" s="175"/>
      <c r="AH1064" s="175"/>
      <c r="AI1064" s="175"/>
      <c r="AJ1064" s="175"/>
      <c r="AK1064" s="175"/>
      <c r="AL1064" s="175"/>
      <c r="AM1064" s="175"/>
      <c r="AN1064" s="175"/>
      <c r="AO1064" s="175"/>
      <c r="AP1064" s="175"/>
      <c r="AQ1064" s="175"/>
      <c r="AR1064" s="175"/>
      <c r="AS1064" s="175"/>
      <c r="AT1064" s="175"/>
      <c r="AU1064" s="175"/>
      <c r="AV1064" s="175"/>
      <c r="AW1064" s="175"/>
      <c r="AX1064" s="175"/>
      <c r="AY1064" s="175"/>
      <c r="AZ1064" s="175"/>
      <c r="BA1064" s="175"/>
      <c r="BB1064" s="175"/>
      <c r="BC1064" s="175"/>
      <c r="BD1064" s="175"/>
      <c r="BE1064" s="175"/>
      <c r="BF1064" s="175"/>
      <c r="BG1064" s="175"/>
      <c r="BH1064" s="175"/>
      <c r="BI1064" s="175"/>
      <c r="BJ1064" s="175"/>
      <c r="BK1064" s="175"/>
      <c r="BL1064" s="175"/>
      <c r="BM1064" s="175"/>
      <c r="BN1064" s="175"/>
      <c r="BO1064" s="175"/>
      <c r="BP1064" s="175"/>
      <c r="BQ1064" s="175"/>
      <c r="BR1064" s="175"/>
      <c r="BS1064" s="175"/>
      <c r="BT1064" s="175"/>
    </row>
    <row r="1065" spans="2:72" s="174" customFormat="1" ht="12" customHeight="1">
      <c r="B1065" s="4"/>
      <c r="C1065" s="4"/>
      <c r="D1065" s="4"/>
      <c r="E1065" s="349"/>
      <c r="F1065" s="350"/>
      <c r="G1065" s="349"/>
      <c r="H1065" s="4"/>
      <c r="I1065" s="332"/>
      <c r="J1065" s="175"/>
      <c r="K1065" s="175"/>
      <c r="L1065" s="175"/>
      <c r="M1065" s="175"/>
      <c r="N1065" s="175"/>
      <c r="O1065" s="175"/>
      <c r="P1065" s="175"/>
      <c r="Q1065" s="175"/>
      <c r="R1065" s="175"/>
      <c r="S1065" s="175"/>
      <c r="T1065" s="175"/>
      <c r="U1065" s="175"/>
      <c r="V1065" s="175"/>
      <c r="W1065" s="175"/>
      <c r="X1065" s="175"/>
      <c r="Y1065" s="175"/>
      <c r="Z1065" s="175"/>
      <c r="AA1065" s="175"/>
      <c r="AB1065" s="175"/>
      <c r="AC1065" s="175"/>
      <c r="AD1065" s="175"/>
      <c r="AE1065" s="175"/>
      <c r="AF1065" s="175"/>
      <c r="AG1065" s="175"/>
      <c r="AH1065" s="175"/>
      <c r="AI1065" s="175"/>
      <c r="AJ1065" s="175"/>
      <c r="AK1065" s="175"/>
      <c r="AL1065" s="175"/>
      <c r="AM1065" s="175"/>
      <c r="AN1065" s="175"/>
      <c r="AO1065" s="175"/>
      <c r="AP1065" s="175"/>
      <c r="AQ1065" s="175"/>
      <c r="AR1065" s="175"/>
      <c r="AS1065" s="175"/>
      <c r="AT1065" s="175"/>
      <c r="AU1065" s="175"/>
      <c r="AV1065" s="175"/>
      <c r="AW1065" s="175"/>
      <c r="AX1065" s="175"/>
      <c r="AY1065" s="175"/>
      <c r="AZ1065" s="175"/>
      <c r="BA1065" s="175"/>
      <c r="BB1065" s="175"/>
      <c r="BC1065" s="175"/>
      <c r="BD1065" s="175"/>
      <c r="BE1065" s="175"/>
      <c r="BF1065" s="175"/>
      <c r="BG1065" s="175"/>
      <c r="BH1065" s="175"/>
      <c r="BI1065" s="175"/>
      <c r="BJ1065" s="175"/>
      <c r="BK1065" s="175"/>
      <c r="BL1065" s="175"/>
      <c r="BM1065" s="175"/>
      <c r="BN1065" s="175"/>
      <c r="BO1065" s="175"/>
      <c r="BP1065" s="175"/>
      <c r="BQ1065" s="175"/>
      <c r="BR1065" s="175"/>
      <c r="BS1065" s="175"/>
      <c r="BT1065" s="175"/>
    </row>
    <row r="1066" spans="2:72" s="174" customFormat="1" ht="12" customHeight="1">
      <c r="B1066" s="4"/>
      <c r="C1066" s="4"/>
      <c r="D1066" s="4"/>
      <c r="E1066" s="349"/>
      <c r="F1066" s="350"/>
      <c r="G1066" s="349"/>
      <c r="H1066" s="4"/>
      <c r="I1066" s="332"/>
      <c r="J1066" s="175"/>
      <c r="K1066" s="175"/>
      <c r="L1066" s="175"/>
      <c r="M1066" s="175"/>
      <c r="N1066" s="175"/>
      <c r="O1066" s="175"/>
      <c r="P1066" s="175"/>
      <c r="Q1066" s="175"/>
      <c r="R1066" s="175"/>
      <c r="S1066" s="175"/>
      <c r="T1066" s="175"/>
      <c r="U1066" s="175"/>
      <c r="V1066" s="175"/>
      <c r="W1066" s="175"/>
      <c r="X1066" s="175"/>
      <c r="Y1066" s="175"/>
      <c r="Z1066" s="175"/>
      <c r="AA1066" s="175"/>
      <c r="AB1066" s="175"/>
      <c r="AC1066" s="175"/>
      <c r="AD1066" s="175"/>
      <c r="AE1066" s="175"/>
      <c r="AF1066" s="175"/>
      <c r="AG1066" s="175"/>
      <c r="AH1066" s="175"/>
      <c r="AI1066" s="175"/>
      <c r="AJ1066" s="175"/>
      <c r="AK1066" s="175"/>
      <c r="AL1066" s="175"/>
      <c r="AM1066" s="175"/>
      <c r="AN1066" s="175"/>
      <c r="AO1066" s="175"/>
      <c r="AP1066" s="175"/>
      <c r="AQ1066" s="175"/>
      <c r="AR1066" s="175"/>
      <c r="AS1066" s="175"/>
      <c r="AT1066" s="175"/>
      <c r="AU1066" s="175"/>
      <c r="AV1066" s="175"/>
      <c r="AW1066" s="175"/>
      <c r="AX1066" s="175"/>
      <c r="AY1066" s="175"/>
      <c r="AZ1066" s="175"/>
      <c r="BA1066" s="175"/>
      <c r="BB1066" s="175"/>
      <c r="BC1066" s="175"/>
      <c r="BD1066" s="175"/>
      <c r="BE1066" s="175"/>
      <c r="BF1066" s="175"/>
      <c r="BG1066" s="175"/>
      <c r="BH1066" s="175"/>
      <c r="BI1066" s="175"/>
      <c r="BJ1066" s="175"/>
      <c r="BK1066" s="175"/>
      <c r="BL1066" s="175"/>
      <c r="BM1066" s="175"/>
      <c r="BN1066" s="175"/>
      <c r="BO1066" s="175"/>
      <c r="BP1066" s="175"/>
      <c r="BQ1066" s="175"/>
      <c r="BR1066" s="175"/>
      <c r="BS1066" s="175"/>
      <c r="BT1066" s="175"/>
    </row>
    <row r="1067" spans="2:72" s="174" customFormat="1" ht="12" customHeight="1">
      <c r="B1067" s="4"/>
      <c r="C1067" s="4"/>
      <c r="D1067" s="4"/>
      <c r="E1067" s="349"/>
      <c r="F1067" s="350"/>
      <c r="G1067" s="349"/>
      <c r="H1067" s="4"/>
      <c r="I1067" s="332"/>
      <c r="J1067" s="175"/>
      <c r="K1067" s="175"/>
      <c r="L1067" s="175"/>
      <c r="M1067" s="175"/>
      <c r="N1067" s="175"/>
      <c r="O1067" s="175"/>
      <c r="P1067" s="175"/>
      <c r="Q1067" s="175"/>
      <c r="R1067" s="175"/>
      <c r="S1067" s="175"/>
      <c r="T1067" s="175"/>
      <c r="U1067" s="175"/>
      <c r="V1067" s="175"/>
      <c r="W1067" s="175"/>
      <c r="X1067" s="175"/>
      <c r="Y1067" s="175"/>
      <c r="Z1067" s="175"/>
      <c r="AA1067" s="175"/>
      <c r="AB1067" s="175"/>
      <c r="AC1067" s="175"/>
      <c r="AD1067" s="175"/>
      <c r="AE1067" s="175"/>
      <c r="AF1067" s="175"/>
      <c r="AG1067" s="175"/>
      <c r="AH1067" s="175"/>
      <c r="AI1067" s="175"/>
      <c r="AJ1067" s="175"/>
      <c r="AK1067" s="175"/>
      <c r="AL1067" s="175"/>
      <c r="AM1067" s="175"/>
      <c r="AN1067" s="175"/>
      <c r="AO1067" s="175"/>
      <c r="AP1067" s="175"/>
      <c r="AQ1067" s="175"/>
      <c r="AR1067" s="175"/>
      <c r="AS1067" s="175"/>
      <c r="AT1067" s="175"/>
      <c r="AU1067" s="175"/>
      <c r="AV1067" s="175"/>
      <c r="AW1067" s="175"/>
      <c r="AX1067" s="175"/>
      <c r="AY1067" s="175"/>
      <c r="AZ1067" s="175"/>
      <c r="BA1067" s="175"/>
      <c r="BB1067" s="175"/>
      <c r="BC1067" s="175"/>
      <c r="BD1067" s="175"/>
      <c r="BE1067" s="175"/>
      <c r="BF1067" s="175"/>
      <c r="BG1067" s="175"/>
      <c r="BH1067" s="175"/>
      <c r="BI1067" s="175"/>
      <c r="BJ1067" s="175"/>
      <c r="BK1067" s="175"/>
      <c r="BL1067" s="175"/>
      <c r="BM1067" s="175"/>
      <c r="BN1067" s="175"/>
      <c r="BO1067" s="175"/>
      <c r="BP1067" s="175"/>
      <c r="BQ1067" s="175"/>
      <c r="BR1067" s="175"/>
      <c r="BS1067" s="175"/>
      <c r="BT1067" s="175"/>
    </row>
    <row r="1068" spans="2:72" s="174" customFormat="1" ht="12" customHeight="1">
      <c r="B1068" s="4"/>
      <c r="C1068" s="4"/>
      <c r="D1068" s="4"/>
      <c r="E1068" s="349"/>
      <c r="F1068" s="350"/>
      <c r="G1068" s="349"/>
      <c r="H1068" s="4"/>
      <c r="I1068" s="332"/>
      <c r="J1068" s="175"/>
      <c r="K1068" s="175"/>
      <c r="L1068" s="175"/>
      <c r="M1068" s="175"/>
      <c r="N1068" s="175"/>
      <c r="O1068" s="175"/>
      <c r="P1068" s="175"/>
      <c r="Q1068" s="175"/>
      <c r="R1068" s="175"/>
      <c r="S1068" s="175"/>
      <c r="T1068" s="175"/>
      <c r="U1068" s="175"/>
      <c r="V1068" s="175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75"/>
      <c r="AT1068" s="175"/>
      <c r="AU1068" s="175"/>
      <c r="AV1068" s="175"/>
      <c r="AW1068" s="175"/>
      <c r="AX1068" s="175"/>
      <c r="AY1068" s="175"/>
      <c r="AZ1068" s="175"/>
      <c r="BA1068" s="175"/>
      <c r="BB1068" s="175"/>
      <c r="BC1068" s="175"/>
      <c r="BD1068" s="175"/>
      <c r="BE1068" s="175"/>
      <c r="BF1068" s="175"/>
      <c r="BG1068" s="175"/>
      <c r="BH1068" s="175"/>
      <c r="BI1068" s="175"/>
      <c r="BJ1068" s="175"/>
      <c r="BK1068" s="175"/>
      <c r="BL1068" s="175"/>
      <c r="BM1068" s="175"/>
      <c r="BN1068" s="175"/>
      <c r="BO1068" s="175"/>
      <c r="BP1068" s="175"/>
      <c r="BQ1068" s="175"/>
      <c r="BR1068" s="175"/>
      <c r="BS1068" s="175"/>
      <c r="BT1068" s="175"/>
    </row>
    <row r="1069" spans="2:72" s="174" customFormat="1" ht="12" customHeight="1">
      <c r="B1069" s="4"/>
      <c r="C1069" s="4"/>
      <c r="D1069" s="4"/>
      <c r="E1069" s="349"/>
      <c r="F1069" s="350"/>
      <c r="G1069" s="349"/>
      <c r="H1069" s="4"/>
      <c r="I1069" s="332"/>
      <c r="J1069" s="175"/>
      <c r="K1069" s="175"/>
      <c r="L1069" s="175"/>
      <c r="M1069" s="175"/>
      <c r="N1069" s="175"/>
      <c r="O1069" s="175"/>
      <c r="P1069" s="175"/>
      <c r="Q1069" s="175"/>
      <c r="R1069" s="175"/>
      <c r="S1069" s="175"/>
      <c r="T1069" s="175"/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75"/>
      <c r="AT1069" s="175"/>
      <c r="AU1069" s="175"/>
      <c r="AV1069" s="175"/>
      <c r="AW1069" s="175"/>
      <c r="AX1069" s="175"/>
      <c r="AY1069" s="175"/>
      <c r="AZ1069" s="175"/>
      <c r="BA1069" s="175"/>
      <c r="BB1069" s="175"/>
      <c r="BC1069" s="175"/>
      <c r="BD1069" s="175"/>
      <c r="BE1069" s="175"/>
      <c r="BF1069" s="175"/>
      <c r="BG1069" s="175"/>
      <c r="BH1069" s="175"/>
      <c r="BI1069" s="175"/>
      <c r="BJ1069" s="175"/>
      <c r="BK1069" s="175"/>
      <c r="BL1069" s="175"/>
      <c r="BM1069" s="175"/>
      <c r="BN1069" s="175"/>
      <c r="BO1069" s="175"/>
      <c r="BP1069" s="175"/>
      <c r="BQ1069" s="175"/>
      <c r="BR1069" s="175"/>
      <c r="BS1069" s="175"/>
      <c r="BT1069" s="175"/>
    </row>
    <row r="1070" spans="2:72" s="174" customFormat="1" ht="12" customHeight="1">
      <c r="B1070" s="4"/>
      <c r="C1070" s="4"/>
      <c r="D1070" s="4"/>
      <c r="E1070" s="349"/>
      <c r="F1070" s="350"/>
      <c r="G1070" s="349"/>
      <c r="H1070" s="4"/>
      <c r="I1070" s="332"/>
      <c r="J1070" s="175"/>
      <c r="K1070" s="175"/>
      <c r="L1070" s="175"/>
      <c r="M1070" s="175"/>
      <c r="N1070" s="175"/>
      <c r="O1070" s="175"/>
      <c r="P1070" s="175"/>
      <c r="Q1070" s="175"/>
      <c r="R1070" s="175"/>
      <c r="S1070" s="175"/>
      <c r="T1070" s="175"/>
      <c r="U1070" s="175"/>
      <c r="V1070" s="175"/>
      <c r="W1070" s="175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  <c r="AJ1070" s="175"/>
      <c r="AK1070" s="175"/>
      <c r="AL1070" s="175"/>
      <c r="AM1070" s="175"/>
      <c r="AN1070" s="175"/>
      <c r="AO1070" s="175"/>
      <c r="AP1070" s="175"/>
      <c r="AQ1070" s="175"/>
      <c r="AR1070" s="175"/>
      <c r="AS1070" s="175"/>
      <c r="AT1070" s="175"/>
      <c r="AU1070" s="175"/>
      <c r="AV1070" s="175"/>
      <c r="AW1070" s="175"/>
      <c r="AX1070" s="175"/>
      <c r="AY1070" s="175"/>
      <c r="AZ1070" s="175"/>
      <c r="BA1070" s="175"/>
      <c r="BB1070" s="175"/>
      <c r="BC1070" s="175"/>
      <c r="BD1070" s="175"/>
      <c r="BE1070" s="175"/>
      <c r="BF1070" s="175"/>
      <c r="BG1070" s="175"/>
      <c r="BH1070" s="175"/>
      <c r="BI1070" s="175"/>
      <c r="BJ1070" s="175"/>
      <c r="BK1070" s="175"/>
      <c r="BL1070" s="175"/>
      <c r="BM1070" s="175"/>
      <c r="BN1070" s="175"/>
      <c r="BO1070" s="175"/>
      <c r="BP1070" s="175"/>
      <c r="BQ1070" s="175"/>
      <c r="BR1070" s="175"/>
      <c r="BS1070" s="175"/>
      <c r="BT1070" s="175"/>
    </row>
    <row r="1071" spans="2:72" s="174" customFormat="1" ht="12" customHeight="1">
      <c r="B1071" s="4"/>
      <c r="C1071" s="4"/>
      <c r="D1071" s="4"/>
      <c r="E1071" s="349"/>
      <c r="F1071" s="350"/>
      <c r="G1071" s="349"/>
      <c r="H1071" s="4"/>
      <c r="I1071" s="332"/>
      <c r="J1071" s="175"/>
      <c r="K1071" s="175"/>
      <c r="L1071" s="175"/>
      <c r="M1071" s="175"/>
      <c r="N1071" s="175"/>
      <c r="O1071" s="175"/>
      <c r="P1071" s="175"/>
      <c r="Q1071" s="175"/>
      <c r="R1071" s="175"/>
      <c r="S1071" s="175"/>
      <c r="T1071" s="175"/>
      <c r="U1071" s="175"/>
      <c r="V1071" s="175"/>
      <c r="W1071" s="175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  <c r="AJ1071" s="175"/>
      <c r="AK1071" s="175"/>
      <c r="AL1071" s="175"/>
      <c r="AM1071" s="175"/>
      <c r="AN1071" s="175"/>
      <c r="AO1071" s="175"/>
      <c r="AP1071" s="175"/>
      <c r="AQ1071" s="175"/>
      <c r="AR1071" s="175"/>
      <c r="AS1071" s="175"/>
      <c r="AT1071" s="175"/>
      <c r="AU1071" s="175"/>
      <c r="AV1071" s="175"/>
      <c r="AW1071" s="175"/>
      <c r="AX1071" s="175"/>
      <c r="AY1071" s="175"/>
      <c r="AZ1071" s="175"/>
      <c r="BA1071" s="175"/>
      <c r="BB1071" s="175"/>
      <c r="BC1071" s="175"/>
      <c r="BD1071" s="175"/>
      <c r="BE1071" s="175"/>
      <c r="BF1071" s="175"/>
      <c r="BG1071" s="175"/>
      <c r="BH1071" s="175"/>
      <c r="BI1071" s="175"/>
      <c r="BJ1071" s="175"/>
      <c r="BK1071" s="175"/>
      <c r="BL1071" s="175"/>
      <c r="BM1071" s="175"/>
      <c r="BN1071" s="175"/>
      <c r="BO1071" s="175"/>
      <c r="BP1071" s="175"/>
      <c r="BQ1071" s="175"/>
      <c r="BR1071" s="175"/>
      <c r="BS1071" s="175"/>
      <c r="BT1071" s="175"/>
    </row>
    <row r="1072" spans="2:72" s="174" customFormat="1" ht="12" customHeight="1">
      <c r="B1072" s="4"/>
      <c r="C1072" s="4"/>
      <c r="D1072" s="4"/>
      <c r="E1072" s="349"/>
      <c r="F1072" s="350"/>
      <c r="G1072" s="349"/>
      <c r="H1072" s="4"/>
      <c r="I1072" s="332"/>
      <c r="J1072" s="175"/>
      <c r="K1072" s="175"/>
      <c r="L1072" s="175"/>
      <c r="M1072" s="175"/>
      <c r="N1072" s="175"/>
      <c r="O1072" s="175"/>
      <c r="P1072" s="175"/>
      <c r="Q1072" s="175"/>
      <c r="R1072" s="175"/>
      <c r="S1072" s="175"/>
      <c r="T1072" s="175"/>
      <c r="U1072" s="175"/>
      <c r="V1072" s="175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  <c r="AK1072" s="175"/>
      <c r="AL1072" s="175"/>
      <c r="AM1072" s="175"/>
      <c r="AN1072" s="175"/>
      <c r="AO1072" s="175"/>
      <c r="AP1072" s="175"/>
      <c r="AQ1072" s="175"/>
      <c r="AR1072" s="175"/>
      <c r="AS1072" s="175"/>
      <c r="AT1072" s="175"/>
      <c r="AU1072" s="175"/>
      <c r="AV1072" s="175"/>
      <c r="AW1072" s="175"/>
      <c r="AX1072" s="175"/>
      <c r="AY1072" s="175"/>
      <c r="AZ1072" s="175"/>
      <c r="BA1072" s="175"/>
      <c r="BB1072" s="175"/>
      <c r="BC1072" s="175"/>
      <c r="BD1072" s="175"/>
      <c r="BE1072" s="175"/>
      <c r="BF1072" s="175"/>
      <c r="BG1072" s="175"/>
      <c r="BH1072" s="175"/>
      <c r="BI1072" s="175"/>
      <c r="BJ1072" s="175"/>
      <c r="BK1072" s="175"/>
      <c r="BL1072" s="175"/>
      <c r="BM1072" s="175"/>
      <c r="BN1072" s="175"/>
      <c r="BO1072" s="175"/>
      <c r="BP1072" s="175"/>
      <c r="BQ1072" s="175"/>
      <c r="BR1072" s="175"/>
      <c r="BS1072" s="175"/>
      <c r="BT1072" s="175"/>
    </row>
    <row r="1073" spans="2:72" s="174" customFormat="1" ht="12" customHeight="1">
      <c r="B1073" s="4"/>
      <c r="C1073" s="4"/>
      <c r="D1073" s="4"/>
      <c r="E1073" s="349"/>
      <c r="F1073" s="350"/>
      <c r="G1073" s="349"/>
      <c r="H1073" s="4"/>
      <c r="I1073" s="332"/>
      <c r="J1073" s="175"/>
      <c r="K1073" s="175"/>
      <c r="L1073" s="175"/>
      <c r="M1073" s="175"/>
      <c r="N1073" s="175"/>
      <c r="O1073" s="175"/>
      <c r="P1073" s="175"/>
      <c r="Q1073" s="175"/>
      <c r="R1073" s="175"/>
      <c r="S1073" s="175"/>
      <c r="T1073" s="175"/>
      <c r="U1073" s="175"/>
      <c r="V1073" s="175"/>
      <c r="W1073" s="175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  <c r="AJ1073" s="175"/>
      <c r="AK1073" s="175"/>
      <c r="AL1073" s="175"/>
      <c r="AM1073" s="175"/>
      <c r="AN1073" s="175"/>
      <c r="AO1073" s="175"/>
      <c r="AP1073" s="175"/>
      <c r="AQ1073" s="175"/>
      <c r="AR1073" s="175"/>
      <c r="AS1073" s="175"/>
      <c r="AT1073" s="175"/>
      <c r="AU1073" s="175"/>
      <c r="AV1073" s="175"/>
      <c r="AW1073" s="175"/>
      <c r="AX1073" s="175"/>
      <c r="AY1073" s="175"/>
      <c r="AZ1073" s="175"/>
      <c r="BA1073" s="175"/>
      <c r="BB1073" s="175"/>
      <c r="BC1073" s="175"/>
      <c r="BD1073" s="175"/>
      <c r="BE1073" s="175"/>
      <c r="BF1073" s="175"/>
      <c r="BG1073" s="175"/>
      <c r="BH1073" s="175"/>
      <c r="BI1073" s="175"/>
      <c r="BJ1073" s="175"/>
      <c r="BK1073" s="175"/>
      <c r="BL1073" s="175"/>
      <c r="BM1073" s="175"/>
      <c r="BN1073" s="175"/>
      <c r="BO1073" s="175"/>
      <c r="BP1073" s="175"/>
      <c r="BQ1073" s="175"/>
      <c r="BR1073" s="175"/>
      <c r="BS1073" s="175"/>
      <c r="BT1073" s="175"/>
    </row>
    <row r="1074" spans="2:72" s="174" customFormat="1" ht="12" customHeight="1">
      <c r="B1074" s="4"/>
      <c r="C1074" s="4"/>
      <c r="D1074" s="4"/>
      <c r="E1074" s="349"/>
      <c r="F1074" s="350"/>
      <c r="G1074" s="349"/>
      <c r="H1074" s="4"/>
      <c r="I1074" s="332"/>
      <c r="J1074" s="175"/>
      <c r="K1074" s="175"/>
      <c r="L1074" s="175"/>
      <c r="M1074" s="175"/>
      <c r="N1074" s="175"/>
      <c r="O1074" s="175"/>
      <c r="P1074" s="175"/>
      <c r="Q1074" s="175"/>
      <c r="R1074" s="175"/>
      <c r="S1074" s="175"/>
      <c r="T1074" s="175"/>
      <c r="U1074" s="175"/>
      <c r="V1074" s="175"/>
      <c r="W1074" s="175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  <c r="AJ1074" s="175"/>
      <c r="AK1074" s="175"/>
      <c r="AL1074" s="175"/>
      <c r="AM1074" s="175"/>
      <c r="AN1074" s="175"/>
      <c r="AO1074" s="175"/>
      <c r="AP1074" s="175"/>
      <c r="AQ1074" s="175"/>
      <c r="AR1074" s="175"/>
      <c r="AS1074" s="175"/>
      <c r="AT1074" s="175"/>
      <c r="AU1074" s="175"/>
      <c r="AV1074" s="175"/>
      <c r="AW1074" s="175"/>
      <c r="AX1074" s="175"/>
      <c r="AY1074" s="175"/>
      <c r="AZ1074" s="175"/>
      <c r="BA1074" s="175"/>
      <c r="BB1074" s="175"/>
      <c r="BC1074" s="175"/>
      <c r="BD1074" s="175"/>
      <c r="BE1074" s="175"/>
      <c r="BF1074" s="175"/>
      <c r="BG1074" s="175"/>
      <c r="BH1074" s="175"/>
      <c r="BI1074" s="175"/>
      <c r="BJ1074" s="175"/>
      <c r="BK1074" s="175"/>
      <c r="BL1074" s="175"/>
      <c r="BM1074" s="175"/>
      <c r="BN1074" s="175"/>
      <c r="BO1074" s="175"/>
      <c r="BP1074" s="175"/>
      <c r="BQ1074" s="175"/>
      <c r="BR1074" s="175"/>
      <c r="BS1074" s="175"/>
      <c r="BT1074" s="175"/>
    </row>
    <row r="1075" spans="2:72" s="174" customFormat="1" ht="12" customHeight="1">
      <c r="B1075" s="4"/>
      <c r="C1075" s="4"/>
      <c r="D1075" s="4"/>
      <c r="E1075" s="349"/>
      <c r="F1075" s="350"/>
      <c r="G1075" s="349"/>
      <c r="H1075" s="4"/>
      <c r="I1075" s="332"/>
      <c r="J1075" s="175"/>
      <c r="K1075" s="175"/>
      <c r="L1075" s="175"/>
      <c r="M1075" s="175"/>
      <c r="N1075" s="175"/>
      <c r="O1075" s="175"/>
      <c r="P1075" s="175"/>
      <c r="Q1075" s="175"/>
      <c r="R1075" s="175"/>
      <c r="S1075" s="175"/>
      <c r="T1075" s="175"/>
      <c r="U1075" s="175"/>
      <c r="V1075" s="175"/>
      <c r="W1075" s="175"/>
      <c r="X1075" s="175"/>
      <c r="Y1075" s="175"/>
      <c r="Z1075" s="175"/>
      <c r="AA1075" s="175"/>
      <c r="AB1075" s="175"/>
      <c r="AC1075" s="175"/>
      <c r="AD1075" s="175"/>
      <c r="AE1075" s="175"/>
      <c r="AF1075" s="175"/>
      <c r="AG1075" s="175"/>
      <c r="AH1075" s="175"/>
      <c r="AI1075" s="175"/>
      <c r="AJ1075" s="175"/>
      <c r="AK1075" s="175"/>
      <c r="AL1075" s="175"/>
      <c r="AM1075" s="175"/>
      <c r="AN1075" s="175"/>
      <c r="AO1075" s="175"/>
      <c r="AP1075" s="175"/>
      <c r="AQ1075" s="175"/>
      <c r="AR1075" s="175"/>
      <c r="AS1075" s="175"/>
      <c r="AT1075" s="175"/>
      <c r="AU1075" s="175"/>
      <c r="AV1075" s="175"/>
      <c r="AW1075" s="175"/>
      <c r="AX1075" s="175"/>
      <c r="AY1075" s="175"/>
      <c r="AZ1075" s="175"/>
      <c r="BA1075" s="175"/>
      <c r="BB1075" s="175"/>
      <c r="BC1075" s="175"/>
      <c r="BD1075" s="175"/>
      <c r="BE1075" s="175"/>
      <c r="BF1075" s="175"/>
      <c r="BG1075" s="175"/>
      <c r="BH1075" s="175"/>
      <c r="BI1075" s="175"/>
      <c r="BJ1075" s="175"/>
      <c r="BK1075" s="175"/>
      <c r="BL1075" s="175"/>
      <c r="BM1075" s="175"/>
      <c r="BN1075" s="175"/>
      <c r="BO1075" s="175"/>
      <c r="BP1075" s="175"/>
      <c r="BQ1075" s="175"/>
      <c r="BR1075" s="175"/>
      <c r="BS1075" s="175"/>
      <c r="BT1075" s="175"/>
    </row>
    <row r="1076" spans="2:72" s="174" customFormat="1" ht="12" customHeight="1">
      <c r="B1076" s="4"/>
      <c r="C1076" s="4"/>
      <c r="D1076" s="4"/>
      <c r="E1076" s="349"/>
      <c r="F1076" s="350"/>
      <c r="G1076" s="349"/>
      <c r="H1076" s="4"/>
      <c r="I1076" s="332"/>
      <c r="J1076" s="175"/>
      <c r="K1076" s="175"/>
      <c r="L1076" s="175"/>
      <c r="M1076" s="175"/>
      <c r="N1076" s="175"/>
      <c r="O1076" s="175"/>
      <c r="P1076" s="175"/>
      <c r="Q1076" s="175"/>
      <c r="R1076" s="175"/>
      <c r="S1076" s="175"/>
      <c r="T1076" s="175"/>
      <c r="U1076" s="175"/>
      <c r="V1076" s="175"/>
      <c r="W1076" s="175"/>
      <c r="X1076" s="175"/>
      <c r="Y1076" s="175"/>
      <c r="Z1076" s="175"/>
      <c r="AA1076" s="175"/>
      <c r="AB1076" s="175"/>
      <c r="AC1076" s="175"/>
      <c r="AD1076" s="175"/>
      <c r="AE1076" s="175"/>
      <c r="AF1076" s="175"/>
      <c r="AG1076" s="175"/>
      <c r="AH1076" s="175"/>
      <c r="AI1076" s="175"/>
      <c r="AJ1076" s="175"/>
      <c r="AK1076" s="175"/>
      <c r="AL1076" s="175"/>
      <c r="AM1076" s="175"/>
      <c r="AN1076" s="175"/>
      <c r="AO1076" s="175"/>
      <c r="AP1076" s="175"/>
      <c r="AQ1076" s="175"/>
      <c r="AR1076" s="175"/>
      <c r="AS1076" s="175"/>
      <c r="AT1076" s="175"/>
      <c r="AU1076" s="175"/>
      <c r="AV1076" s="175"/>
      <c r="AW1076" s="175"/>
      <c r="AX1076" s="175"/>
      <c r="AY1076" s="175"/>
      <c r="AZ1076" s="175"/>
      <c r="BA1076" s="175"/>
      <c r="BB1076" s="175"/>
      <c r="BC1076" s="175"/>
      <c r="BD1076" s="175"/>
      <c r="BE1076" s="175"/>
      <c r="BF1076" s="175"/>
      <c r="BG1076" s="175"/>
      <c r="BH1076" s="175"/>
      <c r="BI1076" s="175"/>
      <c r="BJ1076" s="175"/>
      <c r="BK1076" s="175"/>
      <c r="BL1076" s="175"/>
      <c r="BM1076" s="175"/>
      <c r="BN1076" s="175"/>
      <c r="BO1076" s="175"/>
      <c r="BP1076" s="175"/>
      <c r="BQ1076" s="175"/>
      <c r="BR1076" s="175"/>
      <c r="BS1076" s="175"/>
      <c r="BT1076" s="175"/>
    </row>
    <row r="1077" spans="2:72" s="174" customFormat="1" ht="12" customHeight="1">
      <c r="B1077" s="4"/>
      <c r="C1077" s="4"/>
      <c r="D1077" s="4"/>
      <c r="E1077" s="349"/>
      <c r="F1077" s="350"/>
      <c r="G1077" s="349"/>
      <c r="H1077" s="4"/>
      <c r="I1077" s="332"/>
      <c r="J1077" s="175"/>
      <c r="K1077" s="175"/>
      <c r="L1077" s="175"/>
      <c r="M1077" s="175"/>
      <c r="N1077" s="175"/>
      <c r="O1077" s="175"/>
      <c r="P1077" s="175"/>
      <c r="Q1077" s="175"/>
      <c r="R1077" s="175"/>
      <c r="S1077" s="175"/>
      <c r="T1077" s="175"/>
      <c r="U1077" s="175"/>
      <c r="V1077" s="175"/>
      <c r="W1077" s="175"/>
      <c r="X1077" s="175"/>
      <c r="Y1077" s="175"/>
      <c r="Z1077" s="175"/>
      <c r="AA1077" s="175"/>
      <c r="AB1077" s="175"/>
      <c r="AC1077" s="175"/>
      <c r="AD1077" s="175"/>
      <c r="AE1077" s="175"/>
      <c r="AF1077" s="175"/>
      <c r="AG1077" s="175"/>
      <c r="AH1077" s="175"/>
      <c r="AI1077" s="175"/>
      <c r="AJ1077" s="175"/>
      <c r="AK1077" s="175"/>
      <c r="AL1077" s="175"/>
      <c r="AM1077" s="175"/>
      <c r="AN1077" s="175"/>
      <c r="AO1077" s="175"/>
      <c r="AP1077" s="175"/>
      <c r="AQ1077" s="175"/>
      <c r="AR1077" s="175"/>
      <c r="AS1077" s="175"/>
      <c r="AT1077" s="175"/>
      <c r="AU1077" s="175"/>
      <c r="AV1077" s="175"/>
      <c r="AW1077" s="175"/>
      <c r="AX1077" s="175"/>
      <c r="AY1077" s="175"/>
      <c r="AZ1077" s="175"/>
      <c r="BA1077" s="175"/>
      <c r="BB1077" s="175"/>
      <c r="BC1077" s="175"/>
      <c r="BD1077" s="175"/>
      <c r="BE1077" s="175"/>
      <c r="BF1077" s="175"/>
      <c r="BG1077" s="175"/>
      <c r="BH1077" s="175"/>
      <c r="BI1077" s="175"/>
      <c r="BJ1077" s="175"/>
      <c r="BK1077" s="175"/>
      <c r="BL1077" s="175"/>
      <c r="BM1077" s="175"/>
      <c r="BN1077" s="175"/>
      <c r="BO1077" s="175"/>
      <c r="BP1077" s="175"/>
      <c r="BQ1077" s="175"/>
      <c r="BR1077" s="175"/>
      <c r="BS1077" s="175"/>
      <c r="BT1077" s="175"/>
    </row>
    <row r="1078" spans="2:72" s="174" customFormat="1" ht="12" customHeight="1">
      <c r="B1078" s="4"/>
      <c r="C1078" s="4"/>
      <c r="D1078" s="4"/>
      <c r="E1078" s="349"/>
      <c r="F1078" s="350"/>
      <c r="G1078" s="349"/>
      <c r="H1078" s="4"/>
      <c r="I1078" s="332"/>
      <c r="J1078" s="175"/>
      <c r="K1078" s="175"/>
      <c r="L1078" s="175"/>
      <c r="M1078" s="175"/>
      <c r="N1078" s="175"/>
      <c r="O1078" s="175"/>
      <c r="P1078" s="175"/>
      <c r="Q1078" s="175"/>
      <c r="R1078" s="175"/>
      <c r="S1078" s="175"/>
      <c r="T1078" s="175"/>
      <c r="U1078" s="175"/>
      <c r="V1078" s="175"/>
      <c r="W1078" s="175"/>
      <c r="X1078" s="175"/>
      <c r="Y1078" s="175"/>
      <c r="Z1078" s="175"/>
      <c r="AA1078" s="175"/>
      <c r="AB1078" s="175"/>
      <c r="AC1078" s="175"/>
      <c r="AD1078" s="175"/>
      <c r="AE1078" s="175"/>
      <c r="AF1078" s="175"/>
      <c r="AG1078" s="175"/>
      <c r="AH1078" s="175"/>
      <c r="AI1078" s="175"/>
      <c r="AJ1078" s="175"/>
      <c r="AK1078" s="175"/>
      <c r="AL1078" s="175"/>
      <c r="AM1078" s="175"/>
      <c r="AN1078" s="175"/>
      <c r="AO1078" s="175"/>
      <c r="AP1078" s="175"/>
      <c r="AQ1078" s="175"/>
      <c r="AR1078" s="175"/>
      <c r="AS1078" s="175"/>
      <c r="AT1078" s="175"/>
      <c r="AU1078" s="175"/>
      <c r="AV1078" s="175"/>
      <c r="AW1078" s="175"/>
      <c r="AX1078" s="175"/>
      <c r="AY1078" s="175"/>
      <c r="AZ1078" s="175"/>
      <c r="BA1078" s="175"/>
      <c r="BB1078" s="175"/>
      <c r="BC1078" s="175"/>
      <c r="BD1078" s="175"/>
      <c r="BE1078" s="175"/>
      <c r="BF1078" s="175"/>
      <c r="BG1078" s="175"/>
      <c r="BH1078" s="175"/>
      <c r="BI1078" s="175"/>
      <c r="BJ1078" s="175"/>
      <c r="BK1078" s="175"/>
      <c r="BL1078" s="175"/>
      <c r="BM1078" s="175"/>
      <c r="BN1078" s="175"/>
      <c r="BO1078" s="175"/>
      <c r="BP1078" s="175"/>
      <c r="BQ1078" s="175"/>
      <c r="BR1078" s="175"/>
      <c r="BS1078" s="175"/>
      <c r="BT1078" s="175"/>
    </row>
    <row r="1079" spans="2:72" s="174" customFormat="1" ht="12" customHeight="1">
      <c r="B1079" s="4"/>
      <c r="C1079" s="4"/>
      <c r="D1079" s="4"/>
      <c r="E1079" s="349"/>
      <c r="F1079" s="350"/>
      <c r="G1079" s="349"/>
      <c r="H1079" s="4"/>
      <c r="I1079" s="332"/>
      <c r="J1079" s="175"/>
      <c r="K1079" s="175"/>
      <c r="L1079" s="175"/>
      <c r="M1079" s="175"/>
      <c r="N1079" s="175"/>
      <c r="O1079" s="175"/>
      <c r="P1079" s="175"/>
      <c r="Q1079" s="175"/>
      <c r="R1079" s="175"/>
      <c r="S1079" s="175"/>
      <c r="T1079" s="175"/>
      <c r="U1079" s="175"/>
      <c r="V1079" s="175"/>
      <c r="W1079" s="175"/>
      <c r="X1079" s="175"/>
      <c r="Y1079" s="175"/>
      <c r="Z1079" s="175"/>
      <c r="AA1079" s="175"/>
      <c r="AB1079" s="175"/>
      <c r="AC1079" s="175"/>
      <c r="AD1079" s="175"/>
      <c r="AE1079" s="175"/>
      <c r="AF1079" s="175"/>
      <c r="AG1079" s="175"/>
      <c r="AH1079" s="175"/>
      <c r="AI1079" s="175"/>
      <c r="AJ1079" s="175"/>
      <c r="AK1079" s="175"/>
      <c r="AL1079" s="175"/>
      <c r="AM1079" s="175"/>
      <c r="AN1079" s="175"/>
      <c r="AO1079" s="175"/>
      <c r="AP1079" s="175"/>
      <c r="AQ1079" s="175"/>
      <c r="AR1079" s="175"/>
      <c r="AS1079" s="175"/>
      <c r="AT1079" s="175"/>
      <c r="AU1079" s="175"/>
      <c r="AV1079" s="175"/>
      <c r="AW1079" s="175"/>
      <c r="AX1079" s="175"/>
      <c r="AY1079" s="175"/>
      <c r="AZ1079" s="175"/>
      <c r="BA1079" s="175"/>
      <c r="BB1079" s="175"/>
      <c r="BC1079" s="175"/>
      <c r="BD1079" s="175"/>
      <c r="BE1079" s="175"/>
      <c r="BF1079" s="175"/>
      <c r="BG1079" s="175"/>
      <c r="BH1079" s="175"/>
      <c r="BI1079" s="175"/>
      <c r="BJ1079" s="175"/>
      <c r="BK1079" s="175"/>
      <c r="BL1079" s="175"/>
      <c r="BM1079" s="175"/>
      <c r="BN1079" s="175"/>
      <c r="BO1079" s="175"/>
      <c r="BP1079" s="175"/>
      <c r="BQ1079" s="175"/>
      <c r="BR1079" s="175"/>
      <c r="BS1079" s="175"/>
      <c r="BT1079" s="175"/>
    </row>
    <row r="1080" spans="2:72" s="174" customFormat="1" ht="12" customHeight="1">
      <c r="B1080" s="4"/>
      <c r="C1080" s="4"/>
      <c r="D1080" s="4"/>
      <c r="E1080" s="349"/>
      <c r="F1080" s="350"/>
      <c r="G1080" s="349"/>
      <c r="H1080" s="4"/>
      <c r="I1080" s="332"/>
      <c r="J1080" s="175"/>
      <c r="K1080" s="175"/>
      <c r="L1080" s="175"/>
      <c r="M1080" s="175"/>
      <c r="N1080" s="175"/>
      <c r="O1080" s="175"/>
      <c r="P1080" s="175"/>
      <c r="Q1080" s="175"/>
      <c r="R1080" s="175"/>
      <c r="S1080" s="175"/>
      <c r="T1080" s="175"/>
      <c r="U1080" s="175"/>
      <c r="V1080" s="175"/>
      <c r="W1080" s="175"/>
      <c r="X1080" s="175"/>
      <c r="Y1080" s="175"/>
      <c r="Z1080" s="175"/>
      <c r="AA1080" s="175"/>
      <c r="AB1080" s="175"/>
      <c r="AC1080" s="175"/>
      <c r="AD1080" s="175"/>
      <c r="AE1080" s="175"/>
      <c r="AF1080" s="175"/>
      <c r="AG1080" s="175"/>
      <c r="AH1080" s="175"/>
      <c r="AI1080" s="175"/>
      <c r="AJ1080" s="175"/>
      <c r="AK1080" s="175"/>
      <c r="AL1080" s="175"/>
      <c r="AM1080" s="175"/>
      <c r="AN1080" s="175"/>
      <c r="AO1080" s="175"/>
      <c r="AP1080" s="175"/>
      <c r="AQ1080" s="175"/>
      <c r="AR1080" s="175"/>
      <c r="AS1080" s="175"/>
      <c r="AT1080" s="175"/>
      <c r="AU1080" s="175"/>
      <c r="AV1080" s="175"/>
      <c r="AW1080" s="175"/>
      <c r="AX1080" s="175"/>
      <c r="AY1080" s="175"/>
      <c r="AZ1080" s="175"/>
      <c r="BA1080" s="175"/>
      <c r="BB1080" s="175"/>
      <c r="BC1080" s="175"/>
      <c r="BD1080" s="175"/>
      <c r="BE1080" s="175"/>
      <c r="BF1080" s="175"/>
      <c r="BG1080" s="175"/>
      <c r="BH1080" s="175"/>
      <c r="BI1080" s="175"/>
      <c r="BJ1080" s="175"/>
      <c r="BK1080" s="175"/>
      <c r="BL1080" s="175"/>
      <c r="BM1080" s="175"/>
      <c r="BN1080" s="175"/>
      <c r="BO1080" s="175"/>
      <c r="BP1080" s="175"/>
      <c r="BQ1080" s="175"/>
      <c r="BR1080" s="175"/>
      <c r="BS1080" s="175"/>
      <c r="BT1080" s="175"/>
    </row>
    <row r="1081" spans="2:72" s="174" customFormat="1" ht="12" customHeight="1">
      <c r="B1081" s="4"/>
      <c r="C1081" s="4"/>
      <c r="D1081" s="4"/>
      <c r="E1081" s="349"/>
      <c r="F1081" s="350"/>
      <c r="G1081" s="349"/>
      <c r="H1081" s="4"/>
      <c r="I1081" s="332"/>
      <c r="J1081" s="175"/>
      <c r="K1081" s="175"/>
      <c r="L1081" s="175"/>
      <c r="M1081" s="175"/>
      <c r="N1081" s="175"/>
      <c r="O1081" s="175"/>
      <c r="P1081" s="175"/>
      <c r="Q1081" s="175"/>
      <c r="R1081" s="175"/>
      <c r="S1081" s="175"/>
      <c r="T1081" s="175"/>
      <c r="U1081" s="175"/>
      <c r="V1081" s="175"/>
      <c r="W1081" s="175"/>
      <c r="X1081" s="175"/>
      <c r="Y1081" s="175"/>
      <c r="Z1081" s="175"/>
      <c r="AA1081" s="175"/>
      <c r="AB1081" s="175"/>
      <c r="AC1081" s="175"/>
      <c r="AD1081" s="175"/>
      <c r="AE1081" s="175"/>
      <c r="AF1081" s="175"/>
      <c r="AG1081" s="175"/>
      <c r="AH1081" s="175"/>
      <c r="AI1081" s="175"/>
      <c r="AJ1081" s="175"/>
      <c r="AK1081" s="175"/>
      <c r="AL1081" s="175"/>
      <c r="AM1081" s="175"/>
      <c r="AN1081" s="175"/>
      <c r="AO1081" s="175"/>
      <c r="AP1081" s="175"/>
      <c r="AQ1081" s="175"/>
      <c r="AR1081" s="175"/>
      <c r="AS1081" s="175"/>
      <c r="AT1081" s="175"/>
      <c r="AU1081" s="175"/>
      <c r="AV1081" s="175"/>
      <c r="AW1081" s="175"/>
      <c r="AX1081" s="175"/>
      <c r="AY1081" s="175"/>
      <c r="AZ1081" s="175"/>
      <c r="BA1081" s="175"/>
      <c r="BB1081" s="175"/>
      <c r="BC1081" s="175"/>
      <c r="BD1081" s="175"/>
      <c r="BE1081" s="175"/>
      <c r="BF1081" s="175"/>
      <c r="BG1081" s="175"/>
      <c r="BH1081" s="175"/>
      <c r="BI1081" s="175"/>
      <c r="BJ1081" s="175"/>
      <c r="BK1081" s="175"/>
      <c r="BL1081" s="175"/>
      <c r="BM1081" s="175"/>
      <c r="BN1081" s="175"/>
      <c r="BO1081" s="175"/>
      <c r="BP1081" s="175"/>
      <c r="BQ1081" s="175"/>
      <c r="BR1081" s="175"/>
      <c r="BS1081" s="175"/>
      <c r="BT1081" s="175"/>
    </row>
    <row r="1082" spans="2:72" s="174" customFormat="1" ht="20.100000000000001" customHeight="1">
      <c r="B1082" s="4"/>
      <c r="C1082" s="4"/>
      <c r="D1082" s="4"/>
      <c r="E1082" s="349"/>
      <c r="F1082" s="350"/>
      <c r="G1082" s="349"/>
      <c r="H1082" s="4"/>
      <c r="I1082" s="332"/>
      <c r="J1082" s="175"/>
      <c r="K1082" s="175"/>
      <c r="L1082" s="175"/>
      <c r="M1082" s="175"/>
      <c r="N1082" s="175"/>
      <c r="O1082" s="175"/>
      <c r="P1082" s="175"/>
      <c r="Q1082" s="175"/>
      <c r="R1082" s="175"/>
      <c r="S1082" s="175"/>
      <c r="T1082" s="175"/>
      <c r="U1082" s="175"/>
      <c r="V1082" s="175"/>
      <c r="W1082" s="175"/>
      <c r="X1082" s="175"/>
      <c r="Y1082" s="175"/>
      <c r="Z1082" s="175"/>
      <c r="AA1082" s="175"/>
      <c r="AB1082" s="175"/>
      <c r="AC1082" s="175"/>
      <c r="AD1082" s="175"/>
      <c r="AE1082" s="175"/>
      <c r="AF1082" s="175"/>
      <c r="AG1082" s="175"/>
      <c r="AH1082" s="175"/>
      <c r="AI1082" s="175"/>
      <c r="AJ1082" s="175"/>
      <c r="AK1082" s="175"/>
      <c r="AL1082" s="175"/>
      <c r="AM1082" s="175"/>
      <c r="AN1082" s="175"/>
      <c r="AO1082" s="175"/>
      <c r="AP1082" s="175"/>
      <c r="AQ1082" s="175"/>
      <c r="AR1082" s="175"/>
      <c r="AS1082" s="175"/>
      <c r="AT1082" s="175"/>
      <c r="AU1082" s="175"/>
      <c r="AV1082" s="175"/>
      <c r="AW1082" s="175"/>
      <c r="AX1082" s="175"/>
      <c r="AY1082" s="175"/>
      <c r="AZ1082" s="175"/>
      <c r="BA1082" s="175"/>
      <c r="BB1082" s="175"/>
      <c r="BC1082" s="175"/>
      <c r="BD1082" s="175"/>
      <c r="BE1082" s="175"/>
      <c r="BF1082" s="175"/>
      <c r="BG1082" s="175"/>
      <c r="BH1082" s="175"/>
      <c r="BI1082" s="175"/>
      <c r="BJ1082" s="175"/>
      <c r="BK1082" s="175"/>
      <c r="BL1082" s="175"/>
      <c r="BM1082" s="175"/>
      <c r="BN1082" s="175"/>
      <c r="BO1082" s="175"/>
      <c r="BP1082" s="175"/>
      <c r="BQ1082" s="175"/>
      <c r="BR1082" s="175"/>
      <c r="BS1082" s="175"/>
      <c r="BT1082" s="175"/>
    </row>
    <row r="1083" spans="2:72" s="2" customFormat="1" ht="12" customHeight="1">
      <c r="B1083" s="4"/>
      <c r="C1083" s="4"/>
      <c r="D1083" s="4"/>
      <c r="E1083" s="349"/>
      <c r="F1083" s="350"/>
      <c r="G1083" s="349"/>
      <c r="H1083" s="4"/>
      <c r="I1083" s="332"/>
      <c r="J1083" s="178"/>
      <c r="K1083" s="178"/>
      <c r="L1083" s="178"/>
      <c r="M1083" s="178"/>
      <c r="N1083" s="178"/>
      <c r="O1083" s="178"/>
      <c r="P1083" s="178"/>
      <c r="Q1083" s="178"/>
      <c r="R1083" s="178"/>
      <c r="S1083" s="178"/>
      <c r="T1083" s="178"/>
      <c r="U1083" s="178"/>
      <c r="V1083" s="178"/>
      <c r="W1083" s="178"/>
      <c r="X1083" s="178"/>
      <c r="Y1083" s="178"/>
      <c r="Z1083" s="178"/>
      <c r="AA1083" s="178"/>
      <c r="AB1083" s="178"/>
      <c r="AC1083" s="178"/>
      <c r="AD1083" s="178"/>
      <c r="AE1083" s="178"/>
      <c r="AF1083" s="178"/>
      <c r="AG1083" s="178"/>
      <c r="AH1083" s="178"/>
      <c r="AI1083" s="178"/>
      <c r="AJ1083" s="178"/>
      <c r="AK1083" s="178"/>
      <c r="AL1083" s="178"/>
      <c r="AM1083" s="178"/>
      <c r="AN1083" s="178"/>
      <c r="AO1083" s="178"/>
      <c r="AP1083" s="178"/>
      <c r="AQ1083" s="178"/>
      <c r="AR1083" s="178"/>
      <c r="AS1083" s="178"/>
      <c r="AT1083" s="178"/>
      <c r="AU1083" s="178"/>
      <c r="AV1083" s="178"/>
      <c r="AW1083" s="178"/>
      <c r="AX1083" s="178"/>
      <c r="AY1083" s="178"/>
      <c r="AZ1083" s="178"/>
      <c r="BA1083" s="178"/>
      <c r="BB1083" s="178"/>
      <c r="BC1083" s="178"/>
      <c r="BD1083" s="178"/>
      <c r="BE1083" s="178"/>
      <c r="BF1083" s="178"/>
      <c r="BG1083" s="178"/>
      <c r="BH1083" s="178"/>
      <c r="BI1083" s="178"/>
      <c r="BJ1083" s="178"/>
      <c r="BK1083" s="178"/>
      <c r="BL1083" s="178"/>
      <c r="BM1083" s="178"/>
      <c r="BN1083" s="178"/>
      <c r="BO1083" s="178"/>
      <c r="BP1083" s="178"/>
      <c r="BQ1083" s="178"/>
      <c r="BR1083" s="178"/>
      <c r="BS1083" s="178"/>
      <c r="BT1083" s="178"/>
    </row>
    <row r="1084" spans="2:72" s="1" customFormat="1" ht="15" customHeight="1">
      <c r="B1084" s="4"/>
      <c r="C1084" s="4"/>
      <c r="D1084" s="4"/>
      <c r="E1084" s="349"/>
      <c r="F1084" s="350"/>
      <c r="G1084" s="349"/>
      <c r="H1084" s="4"/>
      <c r="I1084" s="332"/>
      <c r="J1084" s="180"/>
      <c r="K1084" s="180"/>
      <c r="L1084" s="180"/>
      <c r="M1084" s="180"/>
      <c r="N1084" s="180"/>
      <c r="O1084" s="180"/>
      <c r="P1084" s="180"/>
      <c r="Q1084" s="180"/>
      <c r="R1084" s="180"/>
      <c r="S1084" s="180"/>
      <c r="T1084" s="180"/>
      <c r="U1084" s="180"/>
      <c r="V1084" s="180"/>
      <c r="W1084" s="180"/>
      <c r="X1084" s="180"/>
      <c r="Y1084" s="180"/>
      <c r="Z1084" s="180"/>
      <c r="AA1084" s="180"/>
      <c r="AB1084" s="180"/>
      <c r="AC1084" s="180"/>
      <c r="AD1084" s="180"/>
      <c r="AE1084" s="180"/>
      <c r="AF1084" s="180"/>
      <c r="AG1084" s="180"/>
      <c r="AH1084" s="180"/>
      <c r="AI1084" s="180"/>
      <c r="AJ1084" s="180"/>
      <c r="AK1084" s="180"/>
      <c r="AL1084" s="180"/>
      <c r="AM1084" s="180"/>
      <c r="AN1084" s="180"/>
      <c r="AO1084" s="180"/>
      <c r="AP1084" s="180"/>
      <c r="AQ1084" s="180"/>
      <c r="AR1084" s="180"/>
      <c r="AS1084" s="180"/>
      <c r="AT1084" s="180"/>
      <c r="AU1084" s="180"/>
      <c r="AV1084" s="180"/>
      <c r="AW1084" s="180"/>
      <c r="AX1084" s="180"/>
      <c r="AY1084" s="180"/>
      <c r="AZ1084" s="180"/>
      <c r="BA1084" s="180"/>
      <c r="BB1084" s="180"/>
      <c r="BC1084" s="180"/>
      <c r="BD1084" s="180"/>
      <c r="BE1084" s="180"/>
      <c r="BF1084" s="180"/>
      <c r="BG1084" s="180"/>
      <c r="BH1084" s="180"/>
      <c r="BI1084" s="180"/>
      <c r="BJ1084" s="180"/>
      <c r="BK1084" s="180"/>
      <c r="BL1084" s="180"/>
      <c r="BM1084" s="180"/>
      <c r="BN1084" s="180"/>
      <c r="BO1084" s="180"/>
      <c r="BP1084" s="180"/>
      <c r="BQ1084" s="180"/>
      <c r="BR1084" s="180"/>
      <c r="BS1084" s="180"/>
      <c r="BT1084" s="180"/>
    </row>
    <row r="1085" spans="2:72" s="1" customFormat="1" ht="15" customHeight="1">
      <c r="B1085" s="4"/>
      <c r="C1085" s="4"/>
      <c r="D1085" s="4"/>
      <c r="E1085" s="349"/>
      <c r="F1085" s="350"/>
      <c r="G1085" s="349"/>
      <c r="H1085" s="4"/>
      <c r="I1085" s="332"/>
      <c r="J1085" s="180"/>
      <c r="K1085" s="180"/>
      <c r="L1085" s="180"/>
      <c r="M1085" s="180"/>
      <c r="N1085" s="180"/>
      <c r="O1085" s="180"/>
      <c r="P1085" s="180"/>
      <c r="Q1085" s="180"/>
      <c r="R1085" s="180"/>
      <c r="S1085" s="180"/>
      <c r="T1085" s="180"/>
      <c r="U1085" s="180"/>
      <c r="V1085" s="180"/>
      <c r="W1085" s="180"/>
      <c r="X1085" s="180"/>
      <c r="Y1085" s="18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  <c r="AS1085" s="180"/>
      <c r="AT1085" s="180"/>
      <c r="AU1085" s="180"/>
      <c r="AV1085" s="180"/>
      <c r="AW1085" s="180"/>
      <c r="AX1085" s="180"/>
      <c r="AY1085" s="180"/>
      <c r="AZ1085" s="180"/>
      <c r="BA1085" s="180"/>
      <c r="BB1085" s="180"/>
      <c r="BC1085" s="180"/>
      <c r="BD1085" s="180"/>
      <c r="BE1085" s="180"/>
      <c r="BF1085" s="180"/>
      <c r="BG1085" s="180"/>
      <c r="BH1085" s="180"/>
      <c r="BI1085" s="180"/>
      <c r="BJ1085" s="180"/>
      <c r="BK1085" s="180"/>
      <c r="BL1085" s="180"/>
      <c r="BM1085" s="180"/>
      <c r="BN1085" s="180"/>
      <c r="BO1085" s="180"/>
      <c r="BP1085" s="180"/>
      <c r="BQ1085" s="180"/>
      <c r="BR1085" s="180"/>
      <c r="BS1085" s="180"/>
      <c r="BT1085" s="180"/>
    </row>
    <row r="1086" spans="2:72" s="2" customFormat="1" ht="15" customHeight="1">
      <c r="B1086" s="4"/>
      <c r="C1086" s="4"/>
      <c r="D1086" s="4"/>
      <c r="E1086" s="349"/>
      <c r="F1086" s="350"/>
      <c r="G1086" s="349"/>
      <c r="H1086" s="4"/>
      <c r="I1086" s="332"/>
      <c r="J1086" s="178"/>
      <c r="K1086" s="178"/>
      <c r="L1086" s="178"/>
      <c r="M1086" s="178"/>
      <c r="N1086" s="178"/>
      <c r="O1086" s="178"/>
      <c r="P1086" s="178"/>
      <c r="Q1086" s="178"/>
      <c r="R1086" s="178"/>
      <c r="S1086" s="178"/>
      <c r="T1086" s="178"/>
      <c r="U1086" s="178"/>
      <c r="V1086" s="178"/>
      <c r="W1086" s="178"/>
      <c r="X1086" s="178"/>
      <c r="Y1086" s="178"/>
      <c r="Z1086" s="178"/>
      <c r="AA1086" s="178"/>
      <c r="AB1086" s="178"/>
      <c r="AC1086" s="178"/>
      <c r="AD1086" s="178"/>
      <c r="AE1086" s="178"/>
      <c r="AF1086" s="178"/>
      <c r="AG1086" s="178"/>
      <c r="AH1086" s="178"/>
      <c r="AI1086" s="178"/>
      <c r="AJ1086" s="178"/>
      <c r="AK1086" s="178"/>
      <c r="AL1086" s="178"/>
      <c r="AM1086" s="178"/>
      <c r="AN1086" s="178"/>
      <c r="AO1086" s="178"/>
      <c r="AP1086" s="178"/>
      <c r="AQ1086" s="178"/>
      <c r="AR1086" s="178"/>
      <c r="AS1086" s="178"/>
      <c r="AT1086" s="178"/>
      <c r="AU1086" s="178"/>
      <c r="AV1086" s="178"/>
      <c r="AW1086" s="178"/>
      <c r="AX1086" s="178"/>
      <c r="AY1086" s="178"/>
      <c r="AZ1086" s="178"/>
      <c r="BA1086" s="178"/>
      <c r="BB1086" s="178"/>
      <c r="BC1086" s="178"/>
      <c r="BD1086" s="178"/>
      <c r="BE1086" s="178"/>
      <c r="BF1086" s="178"/>
      <c r="BG1086" s="178"/>
      <c r="BH1086" s="178"/>
      <c r="BI1086" s="178"/>
      <c r="BJ1086" s="178"/>
      <c r="BK1086" s="178"/>
      <c r="BL1086" s="178"/>
      <c r="BM1086" s="178"/>
      <c r="BN1086" s="178"/>
      <c r="BO1086" s="178"/>
      <c r="BP1086" s="178"/>
      <c r="BQ1086" s="178"/>
      <c r="BR1086" s="178"/>
      <c r="BS1086" s="178"/>
      <c r="BT1086" s="178"/>
    </row>
    <row r="1087" spans="2:72" s="174" customFormat="1" ht="15.45" customHeight="1">
      <c r="B1087" s="4"/>
      <c r="C1087" s="4"/>
      <c r="D1087" s="4"/>
      <c r="E1087" s="349"/>
      <c r="F1087" s="350"/>
      <c r="G1087" s="349"/>
      <c r="H1087" s="4"/>
      <c r="I1087" s="332"/>
      <c r="J1087" s="175"/>
      <c r="K1087" s="175"/>
      <c r="L1087" s="175"/>
      <c r="M1087" s="175"/>
      <c r="N1087" s="175"/>
      <c r="O1087" s="175"/>
      <c r="P1087" s="175"/>
      <c r="Q1087" s="175"/>
      <c r="R1087" s="175"/>
      <c r="S1087" s="175"/>
      <c r="T1087" s="175"/>
      <c r="U1087" s="175"/>
      <c r="V1087" s="175"/>
      <c r="W1087" s="175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  <c r="AJ1087" s="175"/>
      <c r="AK1087" s="175"/>
      <c r="AL1087" s="175"/>
      <c r="AM1087" s="175"/>
      <c r="AN1087" s="175"/>
      <c r="AO1087" s="175"/>
      <c r="AP1087" s="175"/>
      <c r="AQ1087" s="175"/>
      <c r="AR1087" s="175"/>
      <c r="AS1087" s="175"/>
      <c r="AT1087" s="175"/>
      <c r="AU1087" s="175"/>
      <c r="AV1087" s="175"/>
      <c r="AW1087" s="175"/>
      <c r="AX1087" s="175"/>
      <c r="AY1087" s="175"/>
      <c r="AZ1087" s="175"/>
      <c r="BA1087" s="175"/>
      <c r="BB1087" s="175"/>
      <c r="BC1087" s="175"/>
      <c r="BD1087" s="175"/>
      <c r="BE1087" s="175"/>
      <c r="BF1087" s="175"/>
      <c r="BG1087" s="175"/>
      <c r="BH1087" s="175"/>
      <c r="BI1087" s="175"/>
      <c r="BJ1087" s="175"/>
      <c r="BK1087" s="175"/>
      <c r="BL1087" s="175"/>
      <c r="BM1087" s="175"/>
      <c r="BN1087" s="175"/>
      <c r="BO1087" s="175"/>
      <c r="BP1087" s="175"/>
      <c r="BQ1087" s="175"/>
      <c r="BR1087" s="175"/>
      <c r="BS1087" s="175"/>
      <c r="BT1087" s="175"/>
    </row>
    <row r="1088" spans="2:72" s="174" customFormat="1" ht="20.100000000000001" customHeight="1">
      <c r="B1088" s="4"/>
      <c r="C1088" s="4"/>
      <c r="D1088" s="4"/>
      <c r="E1088" s="349"/>
      <c r="F1088" s="350"/>
      <c r="G1088" s="349"/>
      <c r="H1088" s="4"/>
      <c r="I1088" s="332"/>
      <c r="J1088" s="175"/>
      <c r="K1088" s="175"/>
      <c r="L1088" s="175"/>
      <c r="M1088" s="175"/>
      <c r="N1088" s="175"/>
      <c r="O1088" s="175"/>
      <c r="P1088" s="175"/>
      <c r="Q1088" s="175"/>
      <c r="R1088" s="175"/>
      <c r="S1088" s="175"/>
      <c r="T1088" s="175"/>
      <c r="U1088" s="175"/>
      <c r="V1088" s="175"/>
      <c r="W1088" s="175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  <c r="AJ1088" s="175"/>
      <c r="AK1088" s="175"/>
      <c r="AL1088" s="175"/>
      <c r="AM1088" s="175"/>
      <c r="AN1088" s="175"/>
      <c r="AO1088" s="175"/>
      <c r="AP1088" s="175"/>
      <c r="AQ1088" s="175"/>
      <c r="AR1088" s="175"/>
      <c r="AS1088" s="175"/>
      <c r="AT1088" s="175"/>
      <c r="AU1088" s="175"/>
      <c r="AV1088" s="175"/>
      <c r="AW1088" s="175"/>
      <c r="AX1088" s="175"/>
      <c r="AY1088" s="175"/>
      <c r="AZ1088" s="175"/>
      <c r="BA1088" s="175"/>
      <c r="BB1088" s="175"/>
      <c r="BC1088" s="175"/>
      <c r="BD1088" s="175"/>
      <c r="BE1088" s="175"/>
      <c r="BF1088" s="175"/>
      <c r="BG1088" s="175"/>
      <c r="BH1088" s="175"/>
      <c r="BI1088" s="175"/>
      <c r="BJ1088" s="175"/>
      <c r="BK1088" s="175"/>
      <c r="BL1088" s="175"/>
      <c r="BM1088" s="175"/>
      <c r="BN1088" s="175"/>
      <c r="BO1088" s="175"/>
      <c r="BP1088" s="175"/>
      <c r="BQ1088" s="175"/>
      <c r="BR1088" s="175"/>
      <c r="BS1088" s="175"/>
      <c r="BT1088" s="175"/>
    </row>
    <row r="1089" spans="2:72" s="174" customFormat="1" ht="12" customHeight="1">
      <c r="B1089" s="4"/>
      <c r="C1089" s="4"/>
      <c r="D1089" s="4"/>
      <c r="E1089" s="349"/>
      <c r="F1089" s="350"/>
      <c r="G1089" s="349"/>
      <c r="H1089" s="4"/>
      <c r="I1089" s="332"/>
      <c r="J1089" s="175"/>
      <c r="K1089" s="175"/>
      <c r="L1089" s="175"/>
      <c r="M1089" s="175"/>
      <c r="N1089" s="175"/>
      <c r="O1089" s="175"/>
      <c r="P1089" s="175"/>
      <c r="Q1089" s="175"/>
      <c r="R1089" s="175"/>
      <c r="S1089" s="175"/>
      <c r="T1089" s="175"/>
      <c r="U1089" s="175"/>
      <c r="V1089" s="175"/>
      <c r="W1089" s="175"/>
      <c r="X1089" s="175"/>
      <c r="Y1089" s="175"/>
      <c r="Z1089" s="175"/>
      <c r="AA1089" s="175"/>
      <c r="AB1089" s="175"/>
      <c r="AC1089" s="175"/>
      <c r="AD1089" s="175"/>
      <c r="AE1089" s="175"/>
      <c r="AF1089" s="175"/>
      <c r="AG1089" s="175"/>
      <c r="AH1089" s="175"/>
      <c r="AI1089" s="175"/>
      <c r="AJ1089" s="175"/>
      <c r="AK1089" s="175"/>
      <c r="AL1089" s="175"/>
      <c r="AM1089" s="175"/>
      <c r="AN1089" s="175"/>
      <c r="AO1089" s="175"/>
      <c r="AP1089" s="175"/>
      <c r="AQ1089" s="175"/>
      <c r="AR1089" s="175"/>
      <c r="AS1089" s="175"/>
      <c r="AT1089" s="175"/>
      <c r="AU1089" s="175"/>
      <c r="AV1089" s="175"/>
      <c r="AW1089" s="175"/>
      <c r="AX1089" s="175"/>
      <c r="AY1089" s="175"/>
      <c r="AZ1089" s="175"/>
      <c r="BA1089" s="175"/>
      <c r="BB1089" s="175"/>
      <c r="BC1089" s="175"/>
      <c r="BD1089" s="175"/>
      <c r="BE1089" s="175"/>
      <c r="BF1089" s="175"/>
      <c r="BG1089" s="175"/>
      <c r="BH1089" s="175"/>
      <c r="BI1089" s="175"/>
      <c r="BJ1089" s="175"/>
      <c r="BK1089" s="175"/>
      <c r="BL1089" s="175"/>
      <c r="BM1089" s="175"/>
      <c r="BN1089" s="175"/>
      <c r="BO1089" s="175"/>
      <c r="BP1089" s="175"/>
      <c r="BQ1089" s="175"/>
      <c r="BR1089" s="175"/>
      <c r="BS1089" s="175"/>
      <c r="BT1089" s="175"/>
    </row>
    <row r="1090" spans="2:72" s="174" customFormat="1" ht="12" customHeight="1">
      <c r="B1090" s="4"/>
      <c r="C1090" s="4"/>
      <c r="D1090" s="4"/>
      <c r="E1090" s="349"/>
      <c r="F1090" s="350"/>
      <c r="G1090" s="349"/>
      <c r="H1090" s="4"/>
      <c r="I1090" s="332"/>
      <c r="J1090" s="175"/>
      <c r="K1090" s="175"/>
      <c r="L1090" s="175"/>
      <c r="M1090" s="175"/>
      <c r="N1090" s="175"/>
      <c r="O1090" s="175"/>
      <c r="P1090" s="175"/>
      <c r="Q1090" s="175"/>
      <c r="R1090" s="175"/>
      <c r="S1090" s="175"/>
      <c r="T1090" s="175"/>
      <c r="U1090" s="175"/>
      <c r="V1090" s="175"/>
      <c r="W1090" s="175"/>
      <c r="X1090" s="175"/>
      <c r="Y1090" s="175"/>
      <c r="Z1090" s="175"/>
      <c r="AA1090" s="175"/>
      <c r="AB1090" s="175"/>
      <c r="AC1090" s="175"/>
      <c r="AD1090" s="175"/>
      <c r="AE1090" s="175"/>
      <c r="AF1090" s="175"/>
      <c r="AG1090" s="175"/>
      <c r="AH1090" s="175"/>
      <c r="AI1090" s="175"/>
      <c r="AJ1090" s="175"/>
      <c r="AK1090" s="175"/>
      <c r="AL1090" s="175"/>
      <c r="AM1090" s="175"/>
      <c r="AN1090" s="175"/>
      <c r="AO1090" s="175"/>
      <c r="AP1090" s="175"/>
      <c r="AQ1090" s="175"/>
      <c r="AR1090" s="175"/>
      <c r="AS1090" s="175"/>
      <c r="AT1090" s="175"/>
      <c r="AU1090" s="175"/>
      <c r="AV1090" s="175"/>
      <c r="AW1090" s="175"/>
      <c r="AX1090" s="175"/>
      <c r="AY1090" s="175"/>
      <c r="AZ1090" s="175"/>
      <c r="BA1090" s="175"/>
      <c r="BB1090" s="175"/>
      <c r="BC1090" s="175"/>
      <c r="BD1090" s="175"/>
      <c r="BE1090" s="175"/>
      <c r="BF1090" s="175"/>
      <c r="BG1090" s="175"/>
      <c r="BH1090" s="175"/>
      <c r="BI1090" s="175"/>
      <c r="BJ1090" s="175"/>
      <c r="BK1090" s="175"/>
      <c r="BL1090" s="175"/>
      <c r="BM1090" s="175"/>
      <c r="BN1090" s="175"/>
      <c r="BO1090" s="175"/>
      <c r="BP1090" s="175"/>
      <c r="BQ1090" s="175"/>
      <c r="BR1090" s="175"/>
      <c r="BS1090" s="175"/>
      <c r="BT1090" s="175"/>
    </row>
    <row r="1091" spans="2:72" s="174" customFormat="1" ht="24" customHeight="1">
      <c r="B1091" s="4"/>
      <c r="C1091" s="4"/>
      <c r="D1091" s="4"/>
      <c r="E1091" s="349"/>
      <c r="F1091" s="350"/>
      <c r="G1091" s="349"/>
      <c r="H1091" s="4"/>
      <c r="I1091" s="332"/>
      <c r="J1091" s="175"/>
      <c r="K1091" s="175"/>
      <c r="L1091" s="175"/>
      <c r="M1091" s="175"/>
      <c r="N1091" s="175"/>
      <c r="O1091" s="175"/>
      <c r="P1091" s="175"/>
      <c r="Q1091" s="175"/>
      <c r="R1091" s="175"/>
      <c r="S1091" s="175"/>
      <c r="T1091" s="175"/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  <c r="AJ1091" s="175"/>
      <c r="AK1091" s="175"/>
      <c r="AL1091" s="175"/>
      <c r="AM1091" s="175"/>
      <c r="AN1091" s="175"/>
      <c r="AO1091" s="175"/>
      <c r="AP1091" s="175"/>
      <c r="AQ1091" s="175"/>
      <c r="AR1091" s="175"/>
      <c r="AS1091" s="175"/>
      <c r="AT1091" s="175"/>
      <c r="AU1091" s="175"/>
      <c r="AV1091" s="175"/>
      <c r="AW1091" s="175"/>
      <c r="AX1091" s="175"/>
      <c r="AY1091" s="175"/>
      <c r="AZ1091" s="175"/>
      <c r="BA1091" s="175"/>
      <c r="BB1091" s="175"/>
      <c r="BC1091" s="175"/>
      <c r="BD1091" s="175"/>
      <c r="BE1091" s="175"/>
      <c r="BF1091" s="175"/>
      <c r="BG1091" s="175"/>
      <c r="BH1091" s="175"/>
      <c r="BI1091" s="175"/>
      <c r="BJ1091" s="175"/>
      <c r="BK1091" s="175"/>
      <c r="BL1091" s="175"/>
      <c r="BM1091" s="175"/>
      <c r="BN1091" s="175"/>
      <c r="BO1091" s="175"/>
      <c r="BP1091" s="175"/>
      <c r="BQ1091" s="175"/>
      <c r="BR1091" s="175"/>
      <c r="BS1091" s="175"/>
      <c r="BT1091" s="175"/>
    </row>
    <row r="1092" spans="2:72" s="174" customFormat="1" ht="12" customHeight="1">
      <c r="B1092" s="4"/>
      <c r="C1092" s="4"/>
      <c r="D1092" s="4"/>
      <c r="E1092" s="349"/>
      <c r="F1092" s="350"/>
      <c r="G1092" s="349"/>
      <c r="H1092" s="4"/>
      <c r="I1092" s="332"/>
      <c r="J1092" s="175"/>
      <c r="K1092" s="175"/>
      <c r="L1092" s="175"/>
      <c r="M1092" s="175"/>
      <c r="N1092" s="175"/>
      <c r="O1092" s="175"/>
      <c r="P1092" s="175"/>
      <c r="Q1092" s="175"/>
      <c r="R1092" s="175"/>
      <c r="S1092" s="175"/>
      <c r="T1092" s="175"/>
      <c r="U1092" s="175"/>
      <c r="V1092" s="175"/>
      <c r="W1092" s="175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  <c r="AJ1092" s="175"/>
      <c r="AK1092" s="175"/>
      <c r="AL1092" s="175"/>
      <c r="AM1092" s="175"/>
      <c r="AN1092" s="175"/>
      <c r="AO1092" s="175"/>
      <c r="AP1092" s="175"/>
      <c r="AQ1092" s="175"/>
      <c r="AR1092" s="175"/>
      <c r="AS1092" s="175"/>
      <c r="AT1092" s="175"/>
      <c r="AU1092" s="175"/>
      <c r="AV1092" s="175"/>
      <c r="AW1092" s="175"/>
      <c r="AX1092" s="175"/>
      <c r="AY1092" s="175"/>
      <c r="AZ1092" s="175"/>
      <c r="BA1092" s="175"/>
      <c r="BB1092" s="175"/>
      <c r="BC1092" s="175"/>
      <c r="BD1092" s="175"/>
      <c r="BE1092" s="175"/>
      <c r="BF1092" s="175"/>
      <c r="BG1092" s="175"/>
      <c r="BH1092" s="175"/>
      <c r="BI1092" s="175"/>
      <c r="BJ1092" s="175"/>
      <c r="BK1092" s="175"/>
      <c r="BL1092" s="175"/>
      <c r="BM1092" s="175"/>
      <c r="BN1092" s="175"/>
      <c r="BO1092" s="175"/>
      <c r="BP1092" s="175"/>
      <c r="BQ1092" s="175"/>
      <c r="BR1092" s="175"/>
      <c r="BS1092" s="175"/>
      <c r="BT1092" s="175"/>
    </row>
    <row r="1093" spans="2:72" s="174" customFormat="1" ht="24" customHeight="1">
      <c r="B1093" s="4"/>
      <c r="C1093" s="4"/>
      <c r="D1093" s="4"/>
      <c r="E1093" s="349"/>
      <c r="F1093" s="350"/>
      <c r="G1093" s="349"/>
      <c r="H1093" s="4"/>
      <c r="I1093" s="332"/>
      <c r="J1093" s="175"/>
      <c r="K1093" s="175"/>
      <c r="L1093" s="175"/>
      <c r="M1093" s="175"/>
      <c r="N1093" s="175"/>
      <c r="O1093" s="175"/>
      <c r="P1093" s="175"/>
      <c r="Q1093" s="175"/>
      <c r="R1093" s="175"/>
      <c r="S1093" s="175"/>
      <c r="T1093" s="175"/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  <c r="AK1093" s="175"/>
      <c r="AL1093" s="175"/>
      <c r="AM1093" s="175"/>
      <c r="AN1093" s="175"/>
      <c r="AO1093" s="175"/>
      <c r="AP1093" s="175"/>
      <c r="AQ1093" s="175"/>
      <c r="AR1093" s="175"/>
      <c r="AS1093" s="175"/>
      <c r="AT1093" s="175"/>
      <c r="AU1093" s="175"/>
      <c r="AV1093" s="175"/>
      <c r="AW1093" s="175"/>
      <c r="AX1093" s="175"/>
      <c r="AY1093" s="175"/>
      <c r="AZ1093" s="175"/>
      <c r="BA1093" s="175"/>
      <c r="BB1093" s="175"/>
      <c r="BC1093" s="175"/>
      <c r="BD1093" s="175"/>
      <c r="BE1093" s="175"/>
      <c r="BF1093" s="175"/>
      <c r="BG1093" s="175"/>
      <c r="BH1093" s="175"/>
      <c r="BI1093" s="175"/>
      <c r="BJ1093" s="175"/>
      <c r="BK1093" s="175"/>
      <c r="BL1093" s="175"/>
      <c r="BM1093" s="175"/>
      <c r="BN1093" s="175"/>
      <c r="BO1093" s="175"/>
      <c r="BP1093" s="175"/>
      <c r="BQ1093" s="175"/>
      <c r="BR1093" s="175"/>
      <c r="BS1093" s="175"/>
      <c r="BT1093" s="175"/>
    </row>
    <row r="1094" spans="2:72" s="174" customFormat="1" ht="12" customHeight="1">
      <c r="B1094" s="4"/>
      <c r="C1094" s="4"/>
      <c r="D1094" s="4"/>
      <c r="E1094" s="349"/>
      <c r="F1094" s="350"/>
      <c r="G1094" s="349"/>
      <c r="H1094" s="4"/>
      <c r="I1094" s="332"/>
      <c r="J1094" s="175"/>
      <c r="K1094" s="175"/>
      <c r="L1094" s="175"/>
      <c r="M1094" s="175"/>
      <c r="N1094" s="175"/>
      <c r="O1094" s="175"/>
      <c r="P1094" s="175"/>
      <c r="Q1094" s="175"/>
      <c r="R1094" s="175"/>
      <c r="S1094" s="175"/>
      <c r="T1094" s="175"/>
      <c r="U1094" s="175"/>
      <c r="V1094" s="175"/>
      <c r="W1094" s="175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  <c r="AJ1094" s="175"/>
      <c r="AK1094" s="175"/>
      <c r="AL1094" s="175"/>
      <c r="AM1094" s="175"/>
      <c r="AN1094" s="175"/>
      <c r="AO1094" s="175"/>
      <c r="AP1094" s="175"/>
      <c r="AQ1094" s="175"/>
      <c r="AR1094" s="175"/>
      <c r="AS1094" s="175"/>
      <c r="AT1094" s="175"/>
      <c r="AU1094" s="175"/>
      <c r="AV1094" s="175"/>
      <c r="AW1094" s="175"/>
      <c r="AX1094" s="175"/>
      <c r="AY1094" s="175"/>
      <c r="AZ1094" s="175"/>
      <c r="BA1094" s="175"/>
      <c r="BB1094" s="175"/>
      <c r="BC1094" s="175"/>
      <c r="BD1094" s="175"/>
      <c r="BE1094" s="175"/>
      <c r="BF1094" s="175"/>
      <c r="BG1094" s="175"/>
      <c r="BH1094" s="175"/>
      <c r="BI1094" s="175"/>
      <c r="BJ1094" s="175"/>
      <c r="BK1094" s="175"/>
      <c r="BL1094" s="175"/>
      <c r="BM1094" s="175"/>
      <c r="BN1094" s="175"/>
      <c r="BO1094" s="175"/>
      <c r="BP1094" s="175"/>
      <c r="BQ1094" s="175"/>
      <c r="BR1094" s="175"/>
      <c r="BS1094" s="175"/>
      <c r="BT1094" s="175"/>
    </row>
    <row r="1095" spans="2:72" s="174" customFormat="1" ht="12" customHeight="1">
      <c r="B1095" s="4"/>
      <c r="C1095" s="4"/>
      <c r="D1095" s="4"/>
      <c r="E1095" s="349"/>
      <c r="F1095" s="350"/>
      <c r="G1095" s="349"/>
      <c r="H1095" s="4"/>
      <c r="I1095" s="332"/>
      <c r="J1095" s="175"/>
      <c r="K1095" s="175"/>
      <c r="L1095" s="175"/>
      <c r="M1095" s="175"/>
      <c r="N1095" s="175"/>
      <c r="O1095" s="175"/>
      <c r="P1095" s="175"/>
      <c r="Q1095" s="175"/>
      <c r="R1095" s="175"/>
      <c r="S1095" s="175"/>
      <c r="T1095" s="175"/>
      <c r="U1095" s="175"/>
      <c r="V1095" s="175"/>
      <c r="W1095" s="175"/>
      <c r="X1095" s="175"/>
      <c r="Y1095" s="175"/>
      <c r="Z1095" s="175"/>
      <c r="AA1095" s="175"/>
      <c r="AB1095" s="175"/>
      <c r="AC1095" s="175"/>
      <c r="AD1095" s="175"/>
      <c r="AE1095" s="175"/>
      <c r="AF1095" s="175"/>
      <c r="AG1095" s="175"/>
      <c r="AH1095" s="175"/>
      <c r="AI1095" s="175"/>
      <c r="AJ1095" s="175"/>
      <c r="AK1095" s="175"/>
      <c r="AL1095" s="175"/>
      <c r="AM1095" s="175"/>
      <c r="AN1095" s="175"/>
      <c r="AO1095" s="175"/>
      <c r="AP1095" s="175"/>
      <c r="AQ1095" s="175"/>
      <c r="AR1095" s="175"/>
      <c r="AS1095" s="175"/>
      <c r="AT1095" s="175"/>
      <c r="AU1095" s="175"/>
      <c r="AV1095" s="175"/>
      <c r="AW1095" s="175"/>
      <c r="AX1095" s="175"/>
      <c r="AY1095" s="175"/>
      <c r="AZ1095" s="175"/>
      <c r="BA1095" s="175"/>
      <c r="BB1095" s="175"/>
      <c r="BC1095" s="175"/>
      <c r="BD1095" s="175"/>
      <c r="BE1095" s="175"/>
      <c r="BF1095" s="175"/>
      <c r="BG1095" s="175"/>
      <c r="BH1095" s="175"/>
      <c r="BI1095" s="175"/>
      <c r="BJ1095" s="175"/>
      <c r="BK1095" s="175"/>
      <c r="BL1095" s="175"/>
      <c r="BM1095" s="175"/>
      <c r="BN1095" s="175"/>
      <c r="BO1095" s="175"/>
      <c r="BP1095" s="175"/>
      <c r="BQ1095" s="175"/>
      <c r="BR1095" s="175"/>
      <c r="BS1095" s="175"/>
      <c r="BT1095" s="175"/>
    </row>
    <row r="1096" spans="2:72" s="174" customFormat="1" ht="12" customHeight="1">
      <c r="B1096" s="4"/>
      <c r="C1096" s="4"/>
      <c r="D1096" s="4"/>
      <c r="E1096" s="349"/>
      <c r="F1096" s="350"/>
      <c r="G1096" s="349"/>
      <c r="H1096" s="4"/>
      <c r="I1096" s="332"/>
      <c r="J1096" s="175"/>
      <c r="K1096" s="175"/>
      <c r="L1096" s="175"/>
      <c r="M1096" s="175"/>
      <c r="N1096" s="175"/>
      <c r="O1096" s="175"/>
      <c r="P1096" s="175"/>
      <c r="Q1096" s="175"/>
      <c r="R1096" s="175"/>
      <c r="S1096" s="175"/>
      <c r="T1096" s="175"/>
      <c r="U1096" s="175"/>
      <c r="V1096" s="175"/>
      <c r="W1096" s="175"/>
      <c r="X1096" s="175"/>
      <c r="Y1096" s="175"/>
      <c r="Z1096" s="175"/>
      <c r="AA1096" s="175"/>
      <c r="AB1096" s="175"/>
      <c r="AC1096" s="175"/>
      <c r="AD1096" s="175"/>
      <c r="AE1096" s="175"/>
      <c r="AF1096" s="175"/>
      <c r="AG1096" s="175"/>
      <c r="AH1096" s="175"/>
      <c r="AI1096" s="175"/>
      <c r="AJ1096" s="175"/>
      <c r="AK1096" s="175"/>
      <c r="AL1096" s="175"/>
      <c r="AM1096" s="175"/>
      <c r="AN1096" s="175"/>
      <c r="AO1096" s="175"/>
      <c r="AP1096" s="175"/>
      <c r="AQ1096" s="175"/>
      <c r="AR1096" s="175"/>
      <c r="AS1096" s="175"/>
      <c r="AT1096" s="175"/>
      <c r="AU1096" s="175"/>
      <c r="AV1096" s="175"/>
      <c r="AW1096" s="175"/>
      <c r="AX1096" s="175"/>
      <c r="AY1096" s="175"/>
      <c r="AZ1096" s="175"/>
      <c r="BA1096" s="175"/>
      <c r="BB1096" s="175"/>
      <c r="BC1096" s="175"/>
      <c r="BD1096" s="175"/>
      <c r="BE1096" s="175"/>
      <c r="BF1096" s="175"/>
      <c r="BG1096" s="175"/>
      <c r="BH1096" s="175"/>
      <c r="BI1096" s="175"/>
      <c r="BJ1096" s="175"/>
      <c r="BK1096" s="175"/>
      <c r="BL1096" s="175"/>
      <c r="BM1096" s="175"/>
      <c r="BN1096" s="175"/>
      <c r="BO1096" s="175"/>
      <c r="BP1096" s="175"/>
      <c r="BQ1096" s="175"/>
      <c r="BR1096" s="175"/>
      <c r="BS1096" s="175"/>
      <c r="BT1096" s="175"/>
    </row>
    <row r="1097" spans="2:72" s="174" customFormat="1" ht="12" customHeight="1">
      <c r="B1097" s="4"/>
      <c r="C1097" s="4"/>
      <c r="D1097" s="4"/>
      <c r="E1097" s="349"/>
      <c r="F1097" s="350"/>
      <c r="G1097" s="349"/>
      <c r="H1097" s="4"/>
      <c r="I1097" s="332"/>
      <c r="J1097" s="175"/>
      <c r="K1097" s="175"/>
      <c r="L1097" s="175"/>
      <c r="M1097" s="175"/>
      <c r="N1097" s="175"/>
      <c r="O1097" s="175"/>
      <c r="P1097" s="175"/>
      <c r="Q1097" s="175"/>
      <c r="R1097" s="175"/>
      <c r="S1097" s="175"/>
      <c r="T1097" s="175"/>
      <c r="U1097" s="175"/>
      <c r="V1097" s="175"/>
      <c r="W1097" s="175"/>
      <c r="X1097" s="175"/>
      <c r="Y1097" s="175"/>
      <c r="Z1097" s="175"/>
      <c r="AA1097" s="175"/>
      <c r="AB1097" s="175"/>
      <c r="AC1097" s="175"/>
      <c r="AD1097" s="175"/>
      <c r="AE1097" s="175"/>
      <c r="AF1097" s="175"/>
      <c r="AG1097" s="175"/>
      <c r="AH1097" s="175"/>
      <c r="AI1097" s="175"/>
      <c r="AJ1097" s="175"/>
      <c r="AK1097" s="175"/>
      <c r="AL1097" s="175"/>
      <c r="AM1097" s="175"/>
      <c r="AN1097" s="175"/>
      <c r="AO1097" s="175"/>
      <c r="AP1097" s="175"/>
      <c r="AQ1097" s="175"/>
      <c r="AR1097" s="175"/>
      <c r="AS1097" s="175"/>
      <c r="AT1097" s="175"/>
      <c r="AU1097" s="175"/>
      <c r="AV1097" s="175"/>
      <c r="AW1097" s="175"/>
      <c r="AX1097" s="175"/>
      <c r="AY1097" s="175"/>
      <c r="AZ1097" s="175"/>
      <c r="BA1097" s="175"/>
      <c r="BB1097" s="175"/>
      <c r="BC1097" s="175"/>
      <c r="BD1097" s="175"/>
      <c r="BE1097" s="175"/>
      <c r="BF1097" s="175"/>
      <c r="BG1097" s="175"/>
      <c r="BH1097" s="175"/>
      <c r="BI1097" s="175"/>
      <c r="BJ1097" s="175"/>
      <c r="BK1097" s="175"/>
      <c r="BL1097" s="175"/>
      <c r="BM1097" s="175"/>
      <c r="BN1097" s="175"/>
      <c r="BO1097" s="175"/>
      <c r="BP1097" s="175"/>
      <c r="BQ1097" s="175"/>
      <c r="BR1097" s="175"/>
      <c r="BS1097" s="175"/>
      <c r="BT1097" s="175"/>
    </row>
    <row r="1098" spans="2:72" s="174" customFormat="1" ht="12" customHeight="1">
      <c r="B1098" s="4"/>
      <c r="C1098" s="4"/>
      <c r="D1098" s="4"/>
      <c r="E1098" s="349"/>
      <c r="F1098" s="350"/>
      <c r="G1098" s="349"/>
      <c r="H1098" s="4"/>
      <c r="I1098" s="332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175"/>
      <c r="V1098" s="175"/>
      <c r="W1098" s="175"/>
      <c r="X1098" s="175"/>
      <c r="Y1098" s="175"/>
      <c r="Z1098" s="175"/>
      <c r="AA1098" s="175"/>
      <c r="AB1098" s="175"/>
      <c r="AC1098" s="175"/>
      <c r="AD1098" s="175"/>
      <c r="AE1098" s="175"/>
      <c r="AF1098" s="175"/>
      <c r="AG1098" s="175"/>
      <c r="AH1098" s="175"/>
      <c r="AI1098" s="175"/>
      <c r="AJ1098" s="175"/>
      <c r="AK1098" s="175"/>
      <c r="AL1098" s="175"/>
      <c r="AM1098" s="175"/>
      <c r="AN1098" s="175"/>
      <c r="AO1098" s="175"/>
      <c r="AP1098" s="175"/>
      <c r="AQ1098" s="175"/>
      <c r="AR1098" s="175"/>
      <c r="AS1098" s="175"/>
      <c r="AT1098" s="175"/>
      <c r="AU1098" s="175"/>
      <c r="AV1098" s="175"/>
      <c r="AW1098" s="175"/>
      <c r="AX1098" s="175"/>
      <c r="AY1098" s="175"/>
      <c r="AZ1098" s="175"/>
      <c r="BA1098" s="175"/>
      <c r="BB1098" s="175"/>
      <c r="BC1098" s="175"/>
      <c r="BD1098" s="175"/>
      <c r="BE1098" s="175"/>
      <c r="BF1098" s="175"/>
      <c r="BG1098" s="175"/>
      <c r="BH1098" s="175"/>
      <c r="BI1098" s="175"/>
      <c r="BJ1098" s="175"/>
      <c r="BK1098" s="175"/>
      <c r="BL1098" s="175"/>
      <c r="BM1098" s="175"/>
      <c r="BN1098" s="175"/>
      <c r="BO1098" s="175"/>
      <c r="BP1098" s="175"/>
      <c r="BQ1098" s="175"/>
      <c r="BR1098" s="175"/>
      <c r="BS1098" s="175"/>
      <c r="BT1098" s="175"/>
    </row>
    <row r="1099" spans="2:72" s="174" customFormat="1" ht="12" customHeight="1">
      <c r="B1099" s="4"/>
      <c r="C1099" s="4"/>
      <c r="D1099" s="4"/>
      <c r="E1099" s="349"/>
      <c r="F1099" s="350"/>
      <c r="G1099" s="349"/>
      <c r="H1099" s="4"/>
      <c r="I1099" s="332"/>
      <c r="J1099" s="175"/>
      <c r="K1099" s="175"/>
      <c r="L1099" s="175"/>
      <c r="M1099" s="175"/>
      <c r="N1099" s="175"/>
      <c r="O1099" s="175"/>
      <c r="P1099" s="175"/>
      <c r="Q1099" s="175"/>
      <c r="R1099" s="175"/>
      <c r="S1099" s="175"/>
      <c r="T1099" s="175"/>
      <c r="U1099" s="175"/>
      <c r="V1099" s="175"/>
      <c r="W1099" s="175"/>
      <c r="X1099" s="175"/>
      <c r="Y1099" s="175"/>
      <c r="Z1099" s="175"/>
      <c r="AA1099" s="175"/>
      <c r="AB1099" s="175"/>
      <c r="AC1099" s="175"/>
      <c r="AD1099" s="175"/>
      <c r="AE1099" s="175"/>
      <c r="AF1099" s="175"/>
      <c r="AG1099" s="175"/>
      <c r="AH1099" s="175"/>
      <c r="AI1099" s="175"/>
      <c r="AJ1099" s="175"/>
      <c r="AK1099" s="175"/>
      <c r="AL1099" s="175"/>
      <c r="AM1099" s="175"/>
      <c r="AN1099" s="175"/>
      <c r="AO1099" s="175"/>
      <c r="AP1099" s="175"/>
      <c r="AQ1099" s="175"/>
      <c r="AR1099" s="175"/>
      <c r="AS1099" s="175"/>
      <c r="AT1099" s="175"/>
      <c r="AU1099" s="175"/>
      <c r="AV1099" s="175"/>
      <c r="AW1099" s="175"/>
      <c r="AX1099" s="175"/>
      <c r="AY1099" s="175"/>
      <c r="AZ1099" s="175"/>
      <c r="BA1099" s="175"/>
      <c r="BB1099" s="175"/>
      <c r="BC1099" s="175"/>
      <c r="BD1099" s="175"/>
      <c r="BE1099" s="175"/>
      <c r="BF1099" s="175"/>
      <c r="BG1099" s="175"/>
      <c r="BH1099" s="175"/>
      <c r="BI1099" s="175"/>
      <c r="BJ1099" s="175"/>
      <c r="BK1099" s="175"/>
      <c r="BL1099" s="175"/>
      <c r="BM1099" s="175"/>
      <c r="BN1099" s="175"/>
      <c r="BO1099" s="175"/>
      <c r="BP1099" s="175"/>
      <c r="BQ1099" s="175"/>
      <c r="BR1099" s="175"/>
      <c r="BS1099" s="175"/>
      <c r="BT1099" s="175"/>
    </row>
    <row r="1100" spans="2:72" s="174" customFormat="1" ht="12" customHeight="1">
      <c r="B1100" s="4"/>
      <c r="C1100" s="4"/>
      <c r="D1100" s="4"/>
      <c r="E1100" s="349"/>
      <c r="F1100" s="350"/>
      <c r="G1100" s="349"/>
      <c r="H1100" s="4"/>
      <c r="I1100" s="332"/>
      <c r="J1100" s="175"/>
      <c r="K1100" s="175"/>
      <c r="L1100" s="175"/>
      <c r="M1100" s="175"/>
      <c r="N1100" s="175"/>
      <c r="O1100" s="175"/>
      <c r="P1100" s="175"/>
      <c r="Q1100" s="175"/>
      <c r="R1100" s="175"/>
      <c r="S1100" s="175"/>
      <c r="T1100" s="175"/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  <c r="AJ1100" s="175"/>
      <c r="AK1100" s="175"/>
      <c r="AL1100" s="175"/>
      <c r="AM1100" s="175"/>
      <c r="AN1100" s="175"/>
      <c r="AO1100" s="175"/>
      <c r="AP1100" s="175"/>
      <c r="AQ1100" s="175"/>
      <c r="AR1100" s="175"/>
      <c r="AS1100" s="175"/>
      <c r="AT1100" s="175"/>
      <c r="AU1100" s="175"/>
      <c r="AV1100" s="175"/>
      <c r="AW1100" s="175"/>
      <c r="AX1100" s="175"/>
      <c r="AY1100" s="175"/>
      <c r="AZ1100" s="175"/>
      <c r="BA1100" s="175"/>
      <c r="BB1100" s="175"/>
      <c r="BC1100" s="175"/>
      <c r="BD1100" s="175"/>
      <c r="BE1100" s="175"/>
      <c r="BF1100" s="175"/>
      <c r="BG1100" s="175"/>
      <c r="BH1100" s="175"/>
      <c r="BI1100" s="175"/>
      <c r="BJ1100" s="175"/>
      <c r="BK1100" s="175"/>
      <c r="BL1100" s="175"/>
      <c r="BM1100" s="175"/>
      <c r="BN1100" s="175"/>
      <c r="BO1100" s="175"/>
      <c r="BP1100" s="175"/>
      <c r="BQ1100" s="175"/>
      <c r="BR1100" s="175"/>
      <c r="BS1100" s="175"/>
      <c r="BT1100" s="175"/>
    </row>
    <row r="1101" spans="2:72" s="174" customFormat="1" ht="12" customHeight="1">
      <c r="B1101" s="4"/>
      <c r="C1101" s="4"/>
      <c r="D1101" s="4"/>
      <c r="E1101" s="349"/>
      <c r="F1101" s="350"/>
      <c r="G1101" s="349"/>
      <c r="H1101" s="4"/>
      <c r="I1101" s="332"/>
      <c r="J1101" s="175"/>
      <c r="K1101" s="175"/>
      <c r="L1101" s="175"/>
      <c r="M1101" s="175"/>
      <c r="N1101" s="175"/>
      <c r="O1101" s="175"/>
      <c r="P1101" s="175"/>
      <c r="Q1101" s="175"/>
      <c r="R1101" s="175"/>
      <c r="S1101" s="175"/>
      <c r="T1101" s="175"/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  <c r="AJ1101" s="175"/>
      <c r="AK1101" s="175"/>
      <c r="AL1101" s="175"/>
      <c r="AM1101" s="175"/>
      <c r="AN1101" s="175"/>
      <c r="AO1101" s="175"/>
      <c r="AP1101" s="175"/>
      <c r="AQ1101" s="175"/>
      <c r="AR1101" s="175"/>
      <c r="AS1101" s="175"/>
      <c r="AT1101" s="175"/>
      <c r="AU1101" s="175"/>
      <c r="AV1101" s="175"/>
      <c r="AW1101" s="175"/>
      <c r="AX1101" s="175"/>
      <c r="AY1101" s="175"/>
      <c r="AZ1101" s="175"/>
      <c r="BA1101" s="175"/>
      <c r="BB1101" s="175"/>
      <c r="BC1101" s="175"/>
      <c r="BD1101" s="175"/>
      <c r="BE1101" s="175"/>
      <c r="BF1101" s="175"/>
      <c r="BG1101" s="175"/>
      <c r="BH1101" s="175"/>
      <c r="BI1101" s="175"/>
      <c r="BJ1101" s="175"/>
      <c r="BK1101" s="175"/>
      <c r="BL1101" s="175"/>
      <c r="BM1101" s="175"/>
      <c r="BN1101" s="175"/>
      <c r="BO1101" s="175"/>
      <c r="BP1101" s="175"/>
      <c r="BQ1101" s="175"/>
      <c r="BR1101" s="175"/>
      <c r="BS1101" s="175"/>
      <c r="BT1101" s="175"/>
    </row>
    <row r="1102" spans="2:72" s="174" customFormat="1" ht="12" customHeight="1">
      <c r="B1102" s="4"/>
      <c r="C1102" s="4"/>
      <c r="D1102" s="4"/>
      <c r="E1102" s="349"/>
      <c r="F1102" s="350"/>
      <c r="G1102" s="349"/>
      <c r="H1102" s="4"/>
      <c r="I1102" s="332"/>
      <c r="J1102" s="175"/>
      <c r="K1102" s="175"/>
      <c r="L1102" s="175"/>
      <c r="M1102" s="175"/>
      <c r="N1102" s="175"/>
      <c r="O1102" s="175"/>
      <c r="P1102" s="175"/>
      <c r="Q1102" s="175"/>
      <c r="R1102" s="175"/>
      <c r="S1102" s="175"/>
      <c r="T1102" s="175"/>
      <c r="U1102" s="175"/>
      <c r="V1102" s="175"/>
      <c r="W1102" s="175"/>
      <c r="X1102" s="175"/>
      <c r="Y1102" s="175"/>
      <c r="Z1102" s="175"/>
      <c r="AA1102" s="175"/>
      <c r="AB1102" s="175"/>
      <c r="AC1102" s="175"/>
      <c r="AD1102" s="175"/>
      <c r="AE1102" s="175"/>
      <c r="AF1102" s="175"/>
      <c r="AG1102" s="175"/>
      <c r="AH1102" s="175"/>
      <c r="AI1102" s="175"/>
      <c r="AJ1102" s="175"/>
      <c r="AK1102" s="175"/>
      <c r="AL1102" s="175"/>
      <c r="AM1102" s="175"/>
      <c r="AN1102" s="175"/>
      <c r="AO1102" s="175"/>
      <c r="AP1102" s="175"/>
      <c r="AQ1102" s="175"/>
      <c r="AR1102" s="175"/>
      <c r="AS1102" s="175"/>
      <c r="AT1102" s="175"/>
      <c r="AU1102" s="175"/>
      <c r="AV1102" s="175"/>
      <c r="AW1102" s="175"/>
      <c r="AX1102" s="175"/>
      <c r="AY1102" s="175"/>
      <c r="AZ1102" s="175"/>
      <c r="BA1102" s="175"/>
      <c r="BB1102" s="175"/>
      <c r="BC1102" s="175"/>
      <c r="BD1102" s="175"/>
      <c r="BE1102" s="175"/>
      <c r="BF1102" s="175"/>
      <c r="BG1102" s="175"/>
      <c r="BH1102" s="175"/>
      <c r="BI1102" s="175"/>
      <c r="BJ1102" s="175"/>
      <c r="BK1102" s="175"/>
      <c r="BL1102" s="175"/>
      <c r="BM1102" s="175"/>
      <c r="BN1102" s="175"/>
      <c r="BO1102" s="175"/>
      <c r="BP1102" s="175"/>
      <c r="BQ1102" s="175"/>
      <c r="BR1102" s="175"/>
      <c r="BS1102" s="175"/>
      <c r="BT1102" s="175"/>
    </row>
    <row r="1103" spans="2:72" s="174" customFormat="1" ht="12" customHeight="1">
      <c r="B1103" s="4"/>
      <c r="C1103" s="4"/>
      <c r="D1103" s="4"/>
      <c r="E1103" s="349"/>
      <c r="F1103" s="350"/>
      <c r="G1103" s="349"/>
      <c r="H1103" s="4"/>
      <c r="I1103" s="332"/>
      <c r="J1103" s="175"/>
      <c r="K1103" s="175"/>
      <c r="L1103" s="175"/>
      <c r="M1103" s="175"/>
      <c r="N1103" s="175"/>
      <c r="O1103" s="175"/>
      <c r="P1103" s="175"/>
      <c r="Q1103" s="175"/>
      <c r="R1103" s="175"/>
      <c r="S1103" s="175"/>
      <c r="T1103" s="175"/>
      <c r="U1103" s="175"/>
      <c r="V1103" s="175"/>
      <c r="W1103" s="175"/>
      <c r="X1103" s="175"/>
      <c r="Y1103" s="175"/>
      <c r="Z1103" s="175"/>
      <c r="AA1103" s="175"/>
      <c r="AB1103" s="175"/>
      <c r="AC1103" s="175"/>
      <c r="AD1103" s="175"/>
      <c r="AE1103" s="175"/>
      <c r="AF1103" s="175"/>
      <c r="AG1103" s="175"/>
      <c r="AH1103" s="175"/>
      <c r="AI1103" s="175"/>
      <c r="AJ1103" s="175"/>
      <c r="AK1103" s="175"/>
      <c r="AL1103" s="175"/>
      <c r="AM1103" s="175"/>
      <c r="AN1103" s="175"/>
      <c r="AO1103" s="175"/>
      <c r="AP1103" s="175"/>
      <c r="AQ1103" s="175"/>
      <c r="AR1103" s="175"/>
      <c r="AS1103" s="175"/>
      <c r="AT1103" s="175"/>
      <c r="AU1103" s="175"/>
      <c r="AV1103" s="175"/>
      <c r="AW1103" s="175"/>
      <c r="AX1103" s="175"/>
      <c r="AY1103" s="175"/>
      <c r="AZ1103" s="175"/>
      <c r="BA1103" s="175"/>
      <c r="BB1103" s="175"/>
      <c r="BC1103" s="175"/>
      <c r="BD1103" s="175"/>
      <c r="BE1103" s="175"/>
      <c r="BF1103" s="175"/>
      <c r="BG1103" s="175"/>
      <c r="BH1103" s="175"/>
      <c r="BI1103" s="175"/>
      <c r="BJ1103" s="175"/>
      <c r="BK1103" s="175"/>
      <c r="BL1103" s="175"/>
      <c r="BM1103" s="175"/>
      <c r="BN1103" s="175"/>
      <c r="BO1103" s="175"/>
      <c r="BP1103" s="175"/>
      <c r="BQ1103" s="175"/>
      <c r="BR1103" s="175"/>
      <c r="BS1103" s="175"/>
      <c r="BT1103" s="175"/>
    </row>
    <row r="1104" spans="2:72" s="174" customFormat="1" ht="12" customHeight="1">
      <c r="B1104" s="4"/>
      <c r="C1104" s="4"/>
      <c r="D1104" s="4"/>
      <c r="E1104" s="349"/>
      <c r="F1104" s="350"/>
      <c r="G1104" s="349"/>
      <c r="H1104" s="4"/>
      <c r="I1104" s="332"/>
      <c r="J1104" s="175"/>
      <c r="K1104" s="175"/>
      <c r="L1104" s="175"/>
      <c r="M1104" s="175"/>
      <c r="N1104" s="175"/>
      <c r="O1104" s="175"/>
      <c r="P1104" s="175"/>
      <c r="Q1104" s="175"/>
      <c r="R1104" s="175"/>
      <c r="S1104" s="175"/>
      <c r="T1104" s="175"/>
      <c r="U1104" s="175"/>
      <c r="V1104" s="175"/>
      <c r="W1104" s="175"/>
      <c r="X1104" s="175"/>
      <c r="Y1104" s="175"/>
      <c r="Z1104" s="175"/>
      <c r="AA1104" s="175"/>
      <c r="AB1104" s="175"/>
      <c r="AC1104" s="175"/>
      <c r="AD1104" s="175"/>
      <c r="AE1104" s="175"/>
      <c r="AF1104" s="175"/>
      <c r="AG1104" s="175"/>
      <c r="AH1104" s="175"/>
      <c r="AI1104" s="175"/>
      <c r="AJ1104" s="175"/>
      <c r="AK1104" s="175"/>
      <c r="AL1104" s="175"/>
      <c r="AM1104" s="175"/>
      <c r="AN1104" s="175"/>
      <c r="AO1104" s="175"/>
      <c r="AP1104" s="175"/>
      <c r="AQ1104" s="175"/>
      <c r="AR1104" s="175"/>
      <c r="AS1104" s="175"/>
      <c r="AT1104" s="175"/>
      <c r="AU1104" s="175"/>
      <c r="AV1104" s="175"/>
      <c r="AW1104" s="175"/>
      <c r="AX1104" s="175"/>
      <c r="AY1104" s="175"/>
      <c r="AZ1104" s="175"/>
      <c r="BA1104" s="175"/>
      <c r="BB1104" s="175"/>
      <c r="BC1104" s="175"/>
      <c r="BD1104" s="175"/>
      <c r="BE1104" s="175"/>
      <c r="BF1104" s="175"/>
      <c r="BG1104" s="175"/>
      <c r="BH1104" s="175"/>
      <c r="BI1104" s="175"/>
      <c r="BJ1104" s="175"/>
      <c r="BK1104" s="175"/>
      <c r="BL1104" s="175"/>
      <c r="BM1104" s="175"/>
      <c r="BN1104" s="175"/>
      <c r="BO1104" s="175"/>
      <c r="BP1104" s="175"/>
      <c r="BQ1104" s="175"/>
      <c r="BR1104" s="175"/>
      <c r="BS1104" s="175"/>
      <c r="BT1104" s="175"/>
    </row>
    <row r="1105" spans="2:72" s="174" customFormat="1" ht="12" customHeight="1">
      <c r="B1105" s="4"/>
      <c r="C1105" s="4"/>
      <c r="D1105" s="4"/>
      <c r="E1105" s="349"/>
      <c r="F1105" s="350"/>
      <c r="G1105" s="349"/>
      <c r="H1105" s="4"/>
      <c r="I1105" s="332"/>
      <c r="J1105" s="175"/>
      <c r="K1105" s="175"/>
      <c r="L1105" s="175"/>
      <c r="M1105" s="175"/>
      <c r="N1105" s="175"/>
      <c r="O1105" s="175"/>
      <c r="P1105" s="175"/>
      <c r="Q1105" s="175"/>
      <c r="R1105" s="175"/>
      <c r="S1105" s="175"/>
      <c r="T1105" s="175"/>
      <c r="U1105" s="175"/>
      <c r="V1105" s="175"/>
      <c r="W1105" s="175"/>
      <c r="X1105" s="175"/>
      <c r="Y1105" s="175"/>
      <c r="Z1105" s="175"/>
      <c r="AA1105" s="175"/>
      <c r="AB1105" s="175"/>
      <c r="AC1105" s="175"/>
      <c r="AD1105" s="175"/>
      <c r="AE1105" s="175"/>
      <c r="AF1105" s="175"/>
      <c r="AG1105" s="175"/>
      <c r="AH1105" s="175"/>
      <c r="AI1105" s="175"/>
      <c r="AJ1105" s="175"/>
      <c r="AK1105" s="175"/>
      <c r="AL1105" s="175"/>
      <c r="AM1105" s="175"/>
      <c r="AN1105" s="175"/>
      <c r="AO1105" s="175"/>
      <c r="AP1105" s="175"/>
      <c r="AQ1105" s="175"/>
      <c r="AR1105" s="175"/>
      <c r="AS1105" s="175"/>
      <c r="AT1105" s="175"/>
      <c r="AU1105" s="175"/>
      <c r="AV1105" s="175"/>
      <c r="AW1105" s="175"/>
      <c r="AX1105" s="175"/>
      <c r="AY1105" s="175"/>
      <c r="AZ1105" s="175"/>
      <c r="BA1105" s="175"/>
      <c r="BB1105" s="175"/>
      <c r="BC1105" s="175"/>
      <c r="BD1105" s="175"/>
      <c r="BE1105" s="175"/>
      <c r="BF1105" s="175"/>
      <c r="BG1105" s="175"/>
      <c r="BH1105" s="175"/>
      <c r="BI1105" s="175"/>
      <c r="BJ1105" s="175"/>
      <c r="BK1105" s="175"/>
      <c r="BL1105" s="175"/>
      <c r="BM1105" s="175"/>
      <c r="BN1105" s="175"/>
      <c r="BO1105" s="175"/>
      <c r="BP1105" s="175"/>
      <c r="BQ1105" s="175"/>
      <c r="BR1105" s="175"/>
      <c r="BS1105" s="175"/>
      <c r="BT1105" s="175"/>
    </row>
    <row r="1106" spans="2:72" s="174" customFormat="1">
      <c r="B1106" s="4"/>
      <c r="C1106" s="4"/>
      <c r="D1106" s="4"/>
      <c r="E1106" s="349"/>
      <c r="F1106" s="350"/>
      <c r="G1106" s="349"/>
      <c r="H1106" s="4"/>
      <c r="I1106" s="332"/>
      <c r="J1106" s="175"/>
      <c r="K1106" s="175"/>
      <c r="L1106" s="175"/>
      <c r="M1106" s="175"/>
      <c r="N1106" s="175"/>
      <c r="O1106" s="175"/>
      <c r="P1106" s="175"/>
      <c r="Q1106" s="175"/>
      <c r="R1106" s="175"/>
      <c r="S1106" s="175"/>
      <c r="T1106" s="175"/>
      <c r="U1106" s="175"/>
      <c r="V1106" s="175"/>
      <c r="W1106" s="175"/>
      <c r="X1106" s="175"/>
      <c r="Y1106" s="175"/>
      <c r="Z1106" s="175"/>
      <c r="AA1106" s="175"/>
      <c r="AB1106" s="175"/>
      <c r="AC1106" s="175"/>
      <c r="AD1106" s="175"/>
      <c r="AE1106" s="175"/>
      <c r="AF1106" s="175"/>
      <c r="AG1106" s="175"/>
      <c r="AH1106" s="175"/>
      <c r="AI1106" s="175"/>
      <c r="AJ1106" s="175"/>
      <c r="AK1106" s="175"/>
      <c r="AL1106" s="175"/>
      <c r="AM1106" s="175"/>
      <c r="AN1106" s="175"/>
      <c r="AO1106" s="175"/>
      <c r="AP1106" s="175"/>
      <c r="AQ1106" s="175"/>
      <c r="AR1106" s="175"/>
      <c r="AS1106" s="175"/>
      <c r="AT1106" s="175"/>
      <c r="AU1106" s="175"/>
      <c r="AV1106" s="175"/>
      <c r="AW1106" s="175"/>
      <c r="AX1106" s="175"/>
      <c r="AY1106" s="175"/>
      <c r="AZ1106" s="175"/>
      <c r="BA1106" s="175"/>
      <c r="BB1106" s="175"/>
      <c r="BC1106" s="175"/>
      <c r="BD1106" s="175"/>
      <c r="BE1106" s="175"/>
      <c r="BF1106" s="175"/>
      <c r="BG1106" s="175"/>
      <c r="BH1106" s="175"/>
      <c r="BI1106" s="175"/>
      <c r="BJ1106" s="175"/>
      <c r="BK1106" s="175"/>
      <c r="BL1106" s="175"/>
      <c r="BM1106" s="175"/>
      <c r="BN1106" s="175"/>
      <c r="BO1106" s="175"/>
      <c r="BP1106" s="175"/>
      <c r="BQ1106" s="175"/>
      <c r="BR1106" s="175"/>
      <c r="BS1106" s="175"/>
      <c r="BT1106" s="175"/>
    </row>
    <row r="1107" spans="2:72" s="174" customFormat="1">
      <c r="B1107" s="4"/>
      <c r="C1107" s="4"/>
      <c r="D1107" s="4"/>
      <c r="E1107" s="349"/>
      <c r="F1107" s="350"/>
      <c r="G1107" s="349"/>
      <c r="H1107" s="4"/>
      <c r="I1107" s="332"/>
      <c r="J1107" s="175"/>
      <c r="K1107" s="175"/>
      <c r="L1107" s="175"/>
      <c r="M1107" s="175"/>
      <c r="N1107" s="175"/>
      <c r="O1107" s="175"/>
      <c r="P1107" s="175"/>
      <c r="Q1107" s="175"/>
      <c r="R1107" s="175"/>
      <c r="S1107" s="175"/>
      <c r="T1107" s="175"/>
      <c r="U1107" s="175"/>
      <c r="V1107" s="175"/>
      <c r="W1107" s="175"/>
      <c r="X1107" s="175"/>
      <c r="Y1107" s="175"/>
      <c r="Z1107" s="175"/>
      <c r="AA1107" s="175"/>
      <c r="AB1107" s="175"/>
      <c r="AC1107" s="175"/>
      <c r="AD1107" s="175"/>
      <c r="AE1107" s="175"/>
      <c r="AF1107" s="175"/>
      <c r="AG1107" s="175"/>
      <c r="AH1107" s="175"/>
      <c r="AI1107" s="175"/>
      <c r="AJ1107" s="175"/>
      <c r="AK1107" s="175"/>
      <c r="AL1107" s="175"/>
      <c r="AM1107" s="175"/>
      <c r="AN1107" s="175"/>
      <c r="AO1107" s="175"/>
      <c r="AP1107" s="175"/>
      <c r="AQ1107" s="175"/>
      <c r="AR1107" s="175"/>
      <c r="AS1107" s="175"/>
      <c r="AT1107" s="175"/>
      <c r="AU1107" s="175"/>
      <c r="AV1107" s="175"/>
      <c r="AW1107" s="175"/>
      <c r="AX1107" s="175"/>
      <c r="AY1107" s="175"/>
      <c r="AZ1107" s="175"/>
      <c r="BA1107" s="175"/>
      <c r="BB1107" s="175"/>
      <c r="BC1107" s="175"/>
      <c r="BD1107" s="175"/>
      <c r="BE1107" s="175"/>
      <c r="BF1107" s="175"/>
      <c r="BG1107" s="175"/>
      <c r="BH1107" s="175"/>
      <c r="BI1107" s="175"/>
      <c r="BJ1107" s="175"/>
      <c r="BK1107" s="175"/>
      <c r="BL1107" s="175"/>
      <c r="BM1107" s="175"/>
      <c r="BN1107" s="175"/>
      <c r="BO1107" s="175"/>
      <c r="BP1107" s="175"/>
      <c r="BQ1107" s="175"/>
      <c r="BR1107" s="175"/>
      <c r="BS1107" s="175"/>
      <c r="BT1107" s="175"/>
    </row>
    <row r="1108" spans="2:72" s="174" customFormat="1">
      <c r="B1108" s="4"/>
      <c r="C1108" s="4"/>
      <c r="D1108" s="4"/>
      <c r="E1108" s="349"/>
      <c r="F1108" s="350"/>
      <c r="G1108" s="349"/>
      <c r="H1108" s="4"/>
      <c r="I1108" s="332"/>
      <c r="J1108" s="175"/>
      <c r="K1108" s="175"/>
      <c r="L1108" s="175"/>
      <c r="M1108" s="175"/>
      <c r="N1108" s="175"/>
      <c r="O1108" s="175"/>
      <c r="P1108" s="175"/>
      <c r="Q1108" s="175"/>
      <c r="R1108" s="175"/>
      <c r="S1108" s="175"/>
      <c r="T1108" s="175"/>
      <c r="U1108" s="175"/>
      <c r="V1108" s="175"/>
      <c r="W1108" s="175"/>
      <c r="X1108" s="175"/>
      <c r="Y1108" s="175"/>
      <c r="Z1108" s="175"/>
      <c r="AA1108" s="175"/>
      <c r="AB1108" s="175"/>
      <c r="AC1108" s="175"/>
      <c r="AD1108" s="175"/>
      <c r="AE1108" s="175"/>
      <c r="AF1108" s="175"/>
      <c r="AG1108" s="175"/>
      <c r="AH1108" s="175"/>
      <c r="AI1108" s="175"/>
      <c r="AJ1108" s="175"/>
      <c r="AK1108" s="175"/>
      <c r="AL1108" s="175"/>
      <c r="AM1108" s="175"/>
      <c r="AN1108" s="175"/>
      <c r="AO1108" s="175"/>
      <c r="AP1108" s="175"/>
      <c r="AQ1108" s="175"/>
      <c r="AR1108" s="175"/>
      <c r="AS1108" s="175"/>
      <c r="AT1108" s="175"/>
      <c r="AU1108" s="175"/>
      <c r="AV1108" s="175"/>
      <c r="AW1108" s="175"/>
      <c r="AX1108" s="175"/>
      <c r="AY1108" s="175"/>
      <c r="AZ1108" s="175"/>
      <c r="BA1108" s="175"/>
      <c r="BB1108" s="175"/>
      <c r="BC1108" s="175"/>
      <c r="BD1108" s="175"/>
      <c r="BE1108" s="175"/>
      <c r="BF1108" s="175"/>
      <c r="BG1108" s="175"/>
      <c r="BH1108" s="175"/>
      <c r="BI1108" s="175"/>
      <c r="BJ1108" s="175"/>
      <c r="BK1108" s="175"/>
      <c r="BL1108" s="175"/>
      <c r="BM1108" s="175"/>
      <c r="BN1108" s="175"/>
      <c r="BO1108" s="175"/>
      <c r="BP1108" s="175"/>
      <c r="BQ1108" s="175"/>
      <c r="BR1108" s="175"/>
      <c r="BS1108" s="175"/>
      <c r="BT1108" s="175"/>
    </row>
    <row r="1109" spans="2:72" s="174" customFormat="1">
      <c r="B1109" s="4"/>
      <c r="C1109" s="4"/>
      <c r="D1109" s="4"/>
      <c r="E1109" s="349"/>
      <c r="F1109" s="350"/>
      <c r="G1109" s="349"/>
      <c r="H1109" s="4"/>
      <c r="I1109" s="332"/>
      <c r="J1109" s="175"/>
      <c r="K1109" s="175"/>
      <c r="L1109" s="175"/>
      <c r="M1109" s="175"/>
      <c r="N1109" s="175"/>
      <c r="O1109" s="175"/>
      <c r="P1109" s="175"/>
      <c r="Q1109" s="175"/>
      <c r="R1109" s="175"/>
      <c r="S1109" s="175"/>
      <c r="T1109" s="175"/>
      <c r="U1109" s="175"/>
      <c r="V1109" s="175"/>
      <c r="W1109" s="175"/>
      <c r="X1109" s="175"/>
      <c r="Y1109" s="175"/>
      <c r="Z1109" s="175"/>
      <c r="AA1109" s="175"/>
      <c r="AB1109" s="175"/>
      <c r="AC1109" s="175"/>
      <c r="AD1109" s="175"/>
      <c r="AE1109" s="175"/>
      <c r="AF1109" s="175"/>
      <c r="AG1109" s="175"/>
      <c r="AH1109" s="175"/>
      <c r="AI1109" s="175"/>
      <c r="AJ1109" s="175"/>
      <c r="AK1109" s="175"/>
      <c r="AL1109" s="175"/>
      <c r="AM1109" s="175"/>
      <c r="AN1109" s="175"/>
      <c r="AO1109" s="175"/>
      <c r="AP1109" s="175"/>
      <c r="AQ1109" s="175"/>
      <c r="AR1109" s="175"/>
      <c r="AS1109" s="175"/>
      <c r="AT1109" s="175"/>
      <c r="AU1109" s="175"/>
      <c r="AV1109" s="175"/>
      <c r="AW1109" s="175"/>
      <c r="AX1109" s="175"/>
      <c r="AY1109" s="175"/>
      <c r="AZ1109" s="175"/>
      <c r="BA1109" s="175"/>
      <c r="BB1109" s="175"/>
      <c r="BC1109" s="175"/>
      <c r="BD1109" s="175"/>
      <c r="BE1109" s="175"/>
      <c r="BF1109" s="175"/>
      <c r="BG1109" s="175"/>
      <c r="BH1109" s="175"/>
      <c r="BI1109" s="175"/>
      <c r="BJ1109" s="175"/>
      <c r="BK1109" s="175"/>
      <c r="BL1109" s="175"/>
      <c r="BM1109" s="175"/>
      <c r="BN1109" s="175"/>
      <c r="BO1109" s="175"/>
      <c r="BP1109" s="175"/>
      <c r="BQ1109" s="175"/>
      <c r="BR1109" s="175"/>
      <c r="BS1109" s="175"/>
      <c r="BT1109" s="175"/>
    </row>
    <row r="1110" spans="2:72" s="174" customFormat="1" ht="12" customHeight="1">
      <c r="B1110" s="4"/>
      <c r="C1110" s="4"/>
      <c r="D1110" s="4"/>
      <c r="E1110" s="349"/>
      <c r="F1110" s="350"/>
      <c r="G1110" s="349"/>
      <c r="H1110" s="4"/>
      <c r="I1110" s="332"/>
      <c r="J1110" s="175"/>
      <c r="K1110" s="175"/>
      <c r="L1110" s="175"/>
      <c r="M1110" s="175"/>
      <c r="N1110" s="175"/>
      <c r="O1110" s="175"/>
      <c r="P1110" s="175"/>
      <c r="Q1110" s="175"/>
      <c r="R1110" s="175"/>
      <c r="S1110" s="175"/>
      <c r="T1110" s="175"/>
      <c r="U1110" s="175"/>
      <c r="V1110" s="175"/>
      <c r="W1110" s="175"/>
      <c r="X1110" s="175"/>
      <c r="Y1110" s="175"/>
      <c r="Z1110" s="175"/>
      <c r="AA1110" s="175"/>
      <c r="AB1110" s="175"/>
      <c r="AC1110" s="175"/>
      <c r="AD1110" s="175"/>
      <c r="AE1110" s="175"/>
      <c r="AF1110" s="175"/>
      <c r="AG1110" s="175"/>
      <c r="AH1110" s="175"/>
      <c r="AI1110" s="175"/>
      <c r="AJ1110" s="175"/>
      <c r="AK1110" s="175"/>
      <c r="AL1110" s="175"/>
      <c r="AM1110" s="175"/>
      <c r="AN1110" s="175"/>
      <c r="AO1110" s="175"/>
      <c r="AP1110" s="175"/>
      <c r="AQ1110" s="175"/>
      <c r="AR1110" s="175"/>
      <c r="AS1110" s="175"/>
      <c r="AT1110" s="175"/>
      <c r="AU1110" s="175"/>
      <c r="AV1110" s="175"/>
      <c r="AW1110" s="175"/>
      <c r="AX1110" s="175"/>
      <c r="AY1110" s="175"/>
      <c r="AZ1110" s="175"/>
      <c r="BA1110" s="175"/>
      <c r="BB1110" s="175"/>
      <c r="BC1110" s="175"/>
      <c r="BD1110" s="175"/>
      <c r="BE1110" s="175"/>
      <c r="BF1110" s="175"/>
      <c r="BG1110" s="175"/>
      <c r="BH1110" s="175"/>
      <c r="BI1110" s="175"/>
      <c r="BJ1110" s="175"/>
      <c r="BK1110" s="175"/>
      <c r="BL1110" s="175"/>
      <c r="BM1110" s="175"/>
      <c r="BN1110" s="175"/>
      <c r="BO1110" s="175"/>
      <c r="BP1110" s="175"/>
      <c r="BQ1110" s="175"/>
      <c r="BR1110" s="175"/>
      <c r="BS1110" s="175"/>
      <c r="BT1110" s="175"/>
    </row>
    <row r="1111" spans="2:72" s="174" customFormat="1" ht="12" customHeight="1">
      <c r="B1111" s="4"/>
      <c r="C1111" s="4"/>
      <c r="D1111" s="4"/>
      <c r="E1111" s="349"/>
      <c r="F1111" s="350"/>
      <c r="G1111" s="349"/>
      <c r="H1111" s="4"/>
      <c r="I1111" s="332"/>
      <c r="J1111" s="175"/>
      <c r="K1111" s="175"/>
      <c r="L1111" s="175"/>
      <c r="M1111" s="175"/>
      <c r="N1111" s="175"/>
      <c r="O1111" s="175"/>
      <c r="P1111" s="175"/>
      <c r="Q1111" s="175"/>
      <c r="R1111" s="175"/>
      <c r="S1111" s="175"/>
      <c r="T1111" s="175"/>
      <c r="U1111" s="175"/>
      <c r="V1111" s="175"/>
      <c r="W1111" s="175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175"/>
      <c r="AP1111" s="175"/>
      <c r="AQ1111" s="175"/>
      <c r="AR1111" s="175"/>
      <c r="AS1111" s="175"/>
      <c r="AT1111" s="175"/>
      <c r="AU1111" s="175"/>
      <c r="AV1111" s="175"/>
      <c r="AW1111" s="175"/>
      <c r="AX1111" s="175"/>
      <c r="AY1111" s="175"/>
      <c r="AZ1111" s="175"/>
      <c r="BA1111" s="175"/>
      <c r="BB1111" s="175"/>
      <c r="BC1111" s="175"/>
      <c r="BD1111" s="175"/>
      <c r="BE1111" s="175"/>
      <c r="BF1111" s="175"/>
      <c r="BG1111" s="175"/>
      <c r="BH1111" s="175"/>
      <c r="BI1111" s="175"/>
      <c r="BJ1111" s="175"/>
      <c r="BK1111" s="175"/>
      <c r="BL1111" s="175"/>
      <c r="BM1111" s="175"/>
      <c r="BN1111" s="175"/>
      <c r="BO1111" s="175"/>
      <c r="BP1111" s="175"/>
      <c r="BQ1111" s="175"/>
      <c r="BR1111" s="175"/>
      <c r="BS1111" s="175"/>
      <c r="BT1111" s="175"/>
    </row>
    <row r="1112" spans="2:72" s="174" customFormat="1" ht="12" customHeight="1">
      <c r="B1112" s="4"/>
      <c r="C1112" s="4"/>
      <c r="D1112" s="4"/>
      <c r="E1112" s="349"/>
      <c r="F1112" s="350"/>
      <c r="G1112" s="349"/>
      <c r="H1112" s="4"/>
      <c r="I1112" s="332"/>
      <c r="J1112" s="175"/>
      <c r="K1112" s="175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175"/>
      <c r="V1112" s="175"/>
      <c r="W1112" s="175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175"/>
      <c r="AP1112" s="175"/>
      <c r="AQ1112" s="175"/>
      <c r="AR1112" s="175"/>
      <c r="AS1112" s="175"/>
      <c r="AT1112" s="175"/>
      <c r="AU1112" s="175"/>
      <c r="AV1112" s="175"/>
      <c r="AW1112" s="175"/>
      <c r="AX1112" s="175"/>
      <c r="AY1112" s="175"/>
      <c r="AZ1112" s="175"/>
      <c r="BA1112" s="175"/>
      <c r="BB1112" s="175"/>
      <c r="BC1112" s="175"/>
      <c r="BD1112" s="175"/>
      <c r="BE1112" s="175"/>
      <c r="BF1112" s="175"/>
      <c r="BG1112" s="175"/>
      <c r="BH1112" s="175"/>
      <c r="BI1112" s="175"/>
      <c r="BJ1112" s="175"/>
      <c r="BK1112" s="175"/>
      <c r="BL1112" s="175"/>
      <c r="BM1112" s="175"/>
      <c r="BN1112" s="175"/>
      <c r="BO1112" s="175"/>
      <c r="BP1112" s="175"/>
      <c r="BQ1112" s="175"/>
      <c r="BR1112" s="175"/>
      <c r="BS1112" s="175"/>
      <c r="BT1112" s="175"/>
    </row>
    <row r="1113" spans="2:72" s="174" customFormat="1" ht="12" customHeight="1">
      <c r="B1113" s="4"/>
      <c r="C1113" s="4"/>
      <c r="D1113" s="4"/>
      <c r="E1113" s="349"/>
      <c r="F1113" s="350"/>
      <c r="G1113" s="349"/>
      <c r="H1113" s="4"/>
      <c r="I1113" s="332"/>
      <c r="J1113" s="175"/>
      <c r="K1113" s="175"/>
      <c r="L1113" s="175"/>
      <c r="M1113" s="175"/>
      <c r="N1113" s="175"/>
      <c r="O1113" s="175"/>
      <c r="P1113" s="175"/>
      <c r="Q1113" s="175"/>
      <c r="R1113" s="175"/>
      <c r="S1113" s="175"/>
      <c r="T1113" s="175"/>
      <c r="U1113" s="175"/>
      <c r="V1113" s="175"/>
      <c r="W1113" s="175"/>
      <c r="X1113" s="175"/>
      <c r="Y1113" s="175"/>
      <c r="Z1113" s="175"/>
      <c r="AA1113" s="175"/>
      <c r="AB1113" s="175"/>
      <c r="AC1113" s="175"/>
      <c r="AD1113" s="175"/>
      <c r="AE1113" s="175"/>
      <c r="AF1113" s="175"/>
      <c r="AG1113" s="175"/>
      <c r="AH1113" s="175"/>
      <c r="AI1113" s="175"/>
      <c r="AJ1113" s="175"/>
      <c r="AK1113" s="175"/>
      <c r="AL1113" s="175"/>
      <c r="AM1113" s="175"/>
      <c r="AN1113" s="175"/>
      <c r="AO1113" s="175"/>
      <c r="AP1113" s="175"/>
      <c r="AQ1113" s="175"/>
      <c r="AR1113" s="175"/>
      <c r="AS1113" s="175"/>
      <c r="AT1113" s="175"/>
      <c r="AU1113" s="175"/>
      <c r="AV1113" s="175"/>
      <c r="AW1113" s="175"/>
      <c r="AX1113" s="175"/>
      <c r="AY1113" s="175"/>
      <c r="AZ1113" s="175"/>
      <c r="BA1113" s="175"/>
      <c r="BB1113" s="175"/>
      <c r="BC1113" s="175"/>
      <c r="BD1113" s="175"/>
      <c r="BE1113" s="175"/>
      <c r="BF1113" s="175"/>
      <c r="BG1113" s="175"/>
      <c r="BH1113" s="175"/>
      <c r="BI1113" s="175"/>
      <c r="BJ1113" s="175"/>
      <c r="BK1113" s="175"/>
      <c r="BL1113" s="175"/>
      <c r="BM1113" s="175"/>
      <c r="BN1113" s="175"/>
      <c r="BO1113" s="175"/>
      <c r="BP1113" s="175"/>
      <c r="BQ1113" s="175"/>
      <c r="BR1113" s="175"/>
      <c r="BS1113" s="175"/>
      <c r="BT1113" s="175"/>
    </row>
    <row r="1114" spans="2:72" s="174" customFormat="1" ht="12" customHeight="1">
      <c r="B1114" s="4"/>
      <c r="C1114" s="4"/>
      <c r="D1114" s="4"/>
      <c r="E1114" s="349"/>
      <c r="F1114" s="350"/>
      <c r="G1114" s="349"/>
      <c r="H1114" s="4"/>
      <c r="I1114" s="332"/>
      <c r="J1114" s="175"/>
      <c r="K1114" s="175"/>
      <c r="L1114" s="175"/>
      <c r="M1114" s="175"/>
      <c r="N1114" s="175"/>
      <c r="O1114" s="175"/>
      <c r="P1114" s="175"/>
      <c r="Q1114" s="175"/>
      <c r="R1114" s="175"/>
      <c r="S1114" s="175"/>
      <c r="T1114" s="175"/>
      <c r="U1114" s="175"/>
      <c r="V1114" s="175"/>
      <c r="W1114" s="175"/>
      <c r="X1114" s="175"/>
      <c r="Y1114" s="175"/>
      <c r="Z1114" s="175"/>
      <c r="AA1114" s="175"/>
      <c r="AB1114" s="175"/>
      <c r="AC1114" s="175"/>
      <c r="AD1114" s="175"/>
      <c r="AE1114" s="175"/>
      <c r="AF1114" s="175"/>
      <c r="AG1114" s="175"/>
      <c r="AH1114" s="175"/>
      <c r="AI1114" s="175"/>
      <c r="AJ1114" s="175"/>
      <c r="AK1114" s="175"/>
      <c r="AL1114" s="175"/>
      <c r="AM1114" s="175"/>
      <c r="AN1114" s="175"/>
      <c r="AO1114" s="175"/>
      <c r="AP1114" s="175"/>
      <c r="AQ1114" s="175"/>
      <c r="AR1114" s="175"/>
      <c r="AS1114" s="175"/>
      <c r="AT1114" s="175"/>
      <c r="AU1114" s="175"/>
      <c r="AV1114" s="175"/>
      <c r="AW1114" s="175"/>
      <c r="AX1114" s="175"/>
      <c r="AY1114" s="175"/>
      <c r="AZ1114" s="175"/>
      <c r="BA1114" s="175"/>
      <c r="BB1114" s="175"/>
      <c r="BC1114" s="175"/>
      <c r="BD1114" s="175"/>
      <c r="BE1114" s="175"/>
      <c r="BF1114" s="175"/>
      <c r="BG1114" s="175"/>
      <c r="BH1114" s="175"/>
      <c r="BI1114" s="175"/>
      <c r="BJ1114" s="175"/>
      <c r="BK1114" s="175"/>
      <c r="BL1114" s="175"/>
      <c r="BM1114" s="175"/>
      <c r="BN1114" s="175"/>
      <c r="BO1114" s="175"/>
      <c r="BP1114" s="175"/>
      <c r="BQ1114" s="175"/>
      <c r="BR1114" s="175"/>
      <c r="BS1114" s="175"/>
      <c r="BT1114" s="175"/>
    </row>
    <row r="1115" spans="2:72" s="174" customFormat="1" ht="12" customHeight="1">
      <c r="B1115" s="4"/>
      <c r="C1115" s="4"/>
      <c r="D1115" s="4"/>
      <c r="E1115" s="349"/>
      <c r="F1115" s="350"/>
      <c r="G1115" s="349"/>
      <c r="H1115" s="4"/>
      <c r="I1115" s="332"/>
      <c r="J1115" s="175"/>
      <c r="K1115" s="175"/>
      <c r="L1115" s="175"/>
      <c r="M1115" s="175"/>
      <c r="N1115" s="175"/>
      <c r="O1115" s="175"/>
      <c r="P1115" s="175"/>
      <c r="Q1115" s="175"/>
      <c r="R1115" s="175"/>
      <c r="S1115" s="175"/>
      <c r="T1115" s="175"/>
      <c r="U1115" s="175"/>
      <c r="V1115" s="175"/>
      <c r="W1115" s="175"/>
      <c r="X1115" s="175"/>
      <c r="Y1115" s="175"/>
      <c r="Z1115" s="175"/>
      <c r="AA1115" s="175"/>
      <c r="AB1115" s="175"/>
      <c r="AC1115" s="175"/>
      <c r="AD1115" s="175"/>
      <c r="AE1115" s="175"/>
      <c r="AF1115" s="175"/>
      <c r="AG1115" s="175"/>
      <c r="AH1115" s="175"/>
      <c r="AI1115" s="175"/>
      <c r="AJ1115" s="175"/>
      <c r="AK1115" s="175"/>
      <c r="AL1115" s="175"/>
      <c r="AM1115" s="175"/>
      <c r="AN1115" s="175"/>
      <c r="AO1115" s="175"/>
      <c r="AP1115" s="175"/>
      <c r="AQ1115" s="175"/>
      <c r="AR1115" s="175"/>
      <c r="AS1115" s="175"/>
      <c r="AT1115" s="175"/>
      <c r="AU1115" s="175"/>
      <c r="AV1115" s="175"/>
      <c r="AW1115" s="175"/>
      <c r="AX1115" s="175"/>
      <c r="AY1115" s="175"/>
      <c r="AZ1115" s="175"/>
      <c r="BA1115" s="175"/>
      <c r="BB1115" s="175"/>
      <c r="BC1115" s="175"/>
      <c r="BD1115" s="175"/>
      <c r="BE1115" s="175"/>
      <c r="BF1115" s="175"/>
      <c r="BG1115" s="175"/>
      <c r="BH1115" s="175"/>
      <c r="BI1115" s="175"/>
      <c r="BJ1115" s="175"/>
      <c r="BK1115" s="175"/>
      <c r="BL1115" s="175"/>
      <c r="BM1115" s="175"/>
      <c r="BN1115" s="175"/>
      <c r="BO1115" s="175"/>
      <c r="BP1115" s="175"/>
      <c r="BQ1115" s="175"/>
      <c r="BR1115" s="175"/>
      <c r="BS1115" s="175"/>
      <c r="BT1115" s="175"/>
    </row>
    <row r="1116" spans="2:72" s="174" customFormat="1" ht="12" customHeight="1">
      <c r="B1116" s="4"/>
      <c r="C1116" s="4"/>
      <c r="D1116" s="4"/>
      <c r="E1116" s="349"/>
      <c r="F1116" s="350"/>
      <c r="G1116" s="349"/>
      <c r="H1116" s="4"/>
      <c r="I1116" s="332"/>
      <c r="J1116" s="175"/>
      <c r="K1116" s="175"/>
      <c r="L1116" s="175"/>
      <c r="M1116" s="175"/>
      <c r="N1116" s="175"/>
      <c r="O1116" s="175"/>
      <c r="P1116" s="175"/>
      <c r="Q1116" s="175"/>
      <c r="R1116" s="175"/>
      <c r="S1116" s="175"/>
      <c r="T1116" s="175"/>
      <c r="U1116" s="175"/>
      <c r="V1116" s="175"/>
      <c r="W1116" s="175"/>
      <c r="X1116" s="175"/>
      <c r="Y1116" s="175"/>
      <c r="Z1116" s="175"/>
      <c r="AA1116" s="175"/>
      <c r="AB1116" s="175"/>
      <c r="AC1116" s="175"/>
      <c r="AD1116" s="175"/>
      <c r="AE1116" s="175"/>
      <c r="AF1116" s="175"/>
      <c r="AG1116" s="175"/>
      <c r="AH1116" s="175"/>
      <c r="AI1116" s="175"/>
      <c r="AJ1116" s="175"/>
      <c r="AK1116" s="175"/>
      <c r="AL1116" s="175"/>
      <c r="AM1116" s="175"/>
      <c r="AN1116" s="175"/>
      <c r="AO1116" s="175"/>
      <c r="AP1116" s="175"/>
      <c r="AQ1116" s="175"/>
      <c r="AR1116" s="175"/>
      <c r="AS1116" s="175"/>
      <c r="AT1116" s="175"/>
      <c r="AU1116" s="175"/>
      <c r="AV1116" s="175"/>
      <c r="AW1116" s="175"/>
      <c r="AX1116" s="175"/>
      <c r="AY1116" s="175"/>
      <c r="AZ1116" s="175"/>
      <c r="BA1116" s="175"/>
      <c r="BB1116" s="175"/>
      <c r="BC1116" s="175"/>
      <c r="BD1116" s="175"/>
      <c r="BE1116" s="175"/>
      <c r="BF1116" s="175"/>
      <c r="BG1116" s="175"/>
      <c r="BH1116" s="175"/>
      <c r="BI1116" s="175"/>
      <c r="BJ1116" s="175"/>
      <c r="BK1116" s="175"/>
      <c r="BL1116" s="175"/>
      <c r="BM1116" s="175"/>
      <c r="BN1116" s="175"/>
      <c r="BO1116" s="175"/>
      <c r="BP1116" s="175"/>
      <c r="BQ1116" s="175"/>
      <c r="BR1116" s="175"/>
      <c r="BS1116" s="175"/>
      <c r="BT1116" s="175"/>
    </row>
    <row r="1117" spans="2:72" s="174" customFormat="1" ht="12" customHeight="1">
      <c r="B1117" s="4"/>
      <c r="C1117" s="4"/>
      <c r="D1117" s="4"/>
      <c r="E1117" s="349"/>
      <c r="F1117" s="350"/>
      <c r="G1117" s="349"/>
      <c r="H1117" s="4"/>
      <c r="I1117" s="332"/>
      <c r="J1117" s="175"/>
      <c r="K1117" s="175"/>
      <c r="L1117" s="175"/>
      <c r="M1117" s="175"/>
      <c r="N1117" s="175"/>
      <c r="O1117" s="175"/>
      <c r="P1117" s="175"/>
      <c r="Q1117" s="175"/>
      <c r="R1117" s="175"/>
      <c r="S1117" s="175"/>
      <c r="T1117" s="175"/>
      <c r="U1117" s="175"/>
      <c r="V1117" s="175"/>
      <c r="W1117" s="175"/>
      <c r="X1117" s="175"/>
      <c r="Y1117" s="175"/>
      <c r="Z1117" s="175"/>
      <c r="AA1117" s="175"/>
      <c r="AB1117" s="175"/>
      <c r="AC1117" s="175"/>
      <c r="AD1117" s="175"/>
      <c r="AE1117" s="175"/>
      <c r="AF1117" s="175"/>
      <c r="AG1117" s="175"/>
      <c r="AH1117" s="175"/>
      <c r="AI1117" s="175"/>
      <c r="AJ1117" s="175"/>
      <c r="AK1117" s="175"/>
      <c r="AL1117" s="175"/>
      <c r="AM1117" s="175"/>
      <c r="AN1117" s="175"/>
      <c r="AO1117" s="175"/>
      <c r="AP1117" s="175"/>
      <c r="AQ1117" s="175"/>
      <c r="AR1117" s="175"/>
      <c r="AS1117" s="175"/>
      <c r="AT1117" s="175"/>
      <c r="AU1117" s="175"/>
      <c r="AV1117" s="175"/>
      <c r="AW1117" s="175"/>
      <c r="AX1117" s="175"/>
      <c r="AY1117" s="175"/>
      <c r="AZ1117" s="175"/>
      <c r="BA1117" s="175"/>
      <c r="BB1117" s="175"/>
      <c r="BC1117" s="175"/>
      <c r="BD1117" s="175"/>
      <c r="BE1117" s="175"/>
      <c r="BF1117" s="175"/>
      <c r="BG1117" s="175"/>
      <c r="BH1117" s="175"/>
      <c r="BI1117" s="175"/>
      <c r="BJ1117" s="175"/>
      <c r="BK1117" s="175"/>
      <c r="BL1117" s="175"/>
      <c r="BM1117" s="175"/>
      <c r="BN1117" s="175"/>
      <c r="BO1117" s="175"/>
      <c r="BP1117" s="175"/>
      <c r="BQ1117" s="175"/>
      <c r="BR1117" s="175"/>
      <c r="BS1117" s="175"/>
      <c r="BT1117" s="175"/>
    </row>
    <row r="1118" spans="2:72" s="174" customFormat="1" ht="12" customHeight="1">
      <c r="B1118" s="4"/>
      <c r="C1118" s="4"/>
      <c r="D1118" s="4"/>
      <c r="E1118" s="349"/>
      <c r="F1118" s="350"/>
      <c r="G1118" s="349"/>
      <c r="H1118" s="4"/>
      <c r="I1118" s="332"/>
      <c r="J1118" s="175"/>
      <c r="K1118" s="175"/>
      <c r="L1118" s="175"/>
      <c r="M1118" s="175"/>
      <c r="N1118" s="175"/>
      <c r="O1118" s="175"/>
      <c r="P1118" s="175"/>
      <c r="Q1118" s="175"/>
      <c r="R1118" s="175"/>
      <c r="S1118" s="175"/>
      <c r="T1118" s="175"/>
      <c r="U1118" s="175"/>
      <c r="V1118" s="175"/>
      <c r="W1118" s="175"/>
      <c r="X1118" s="175"/>
      <c r="Y1118" s="175"/>
      <c r="Z1118" s="175"/>
      <c r="AA1118" s="175"/>
      <c r="AB1118" s="175"/>
      <c r="AC1118" s="175"/>
      <c r="AD1118" s="175"/>
      <c r="AE1118" s="175"/>
      <c r="AF1118" s="175"/>
      <c r="AG1118" s="175"/>
      <c r="AH1118" s="175"/>
      <c r="AI1118" s="175"/>
      <c r="AJ1118" s="175"/>
      <c r="AK1118" s="175"/>
      <c r="AL1118" s="175"/>
      <c r="AM1118" s="175"/>
      <c r="AN1118" s="175"/>
      <c r="AO1118" s="175"/>
      <c r="AP1118" s="175"/>
      <c r="AQ1118" s="175"/>
      <c r="AR1118" s="175"/>
      <c r="AS1118" s="175"/>
      <c r="AT1118" s="175"/>
      <c r="AU1118" s="175"/>
      <c r="AV1118" s="175"/>
      <c r="AW1118" s="175"/>
      <c r="AX1118" s="175"/>
      <c r="AY1118" s="175"/>
      <c r="AZ1118" s="175"/>
      <c r="BA1118" s="175"/>
      <c r="BB1118" s="175"/>
      <c r="BC1118" s="175"/>
      <c r="BD1118" s="175"/>
      <c r="BE1118" s="175"/>
      <c r="BF1118" s="175"/>
      <c r="BG1118" s="175"/>
      <c r="BH1118" s="175"/>
      <c r="BI1118" s="175"/>
      <c r="BJ1118" s="175"/>
      <c r="BK1118" s="175"/>
      <c r="BL1118" s="175"/>
      <c r="BM1118" s="175"/>
      <c r="BN1118" s="175"/>
      <c r="BO1118" s="175"/>
      <c r="BP1118" s="175"/>
      <c r="BQ1118" s="175"/>
      <c r="BR1118" s="175"/>
      <c r="BS1118" s="175"/>
      <c r="BT1118" s="175"/>
    </row>
    <row r="1119" spans="2:72" s="174" customFormat="1" ht="12" customHeight="1">
      <c r="B1119" s="4"/>
      <c r="C1119" s="4"/>
      <c r="D1119" s="4"/>
      <c r="E1119" s="349"/>
      <c r="F1119" s="350"/>
      <c r="G1119" s="349"/>
      <c r="H1119" s="4"/>
      <c r="I1119" s="332"/>
      <c r="J1119" s="175"/>
      <c r="K1119" s="175"/>
      <c r="L1119" s="175"/>
      <c r="M1119" s="175"/>
      <c r="N1119" s="175"/>
      <c r="O1119" s="175"/>
      <c r="P1119" s="175"/>
      <c r="Q1119" s="175"/>
      <c r="R1119" s="175"/>
      <c r="S1119" s="175"/>
      <c r="T1119" s="175"/>
      <c r="U1119" s="175"/>
      <c r="V1119" s="175"/>
      <c r="W1119" s="175"/>
      <c r="X1119" s="175"/>
      <c r="Y1119" s="175"/>
      <c r="Z1119" s="175"/>
      <c r="AA1119" s="175"/>
      <c r="AB1119" s="175"/>
      <c r="AC1119" s="175"/>
      <c r="AD1119" s="175"/>
      <c r="AE1119" s="175"/>
      <c r="AF1119" s="175"/>
      <c r="AG1119" s="175"/>
      <c r="AH1119" s="175"/>
      <c r="AI1119" s="175"/>
      <c r="AJ1119" s="175"/>
      <c r="AK1119" s="175"/>
      <c r="AL1119" s="175"/>
      <c r="AM1119" s="175"/>
      <c r="AN1119" s="175"/>
      <c r="AO1119" s="175"/>
      <c r="AP1119" s="175"/>
      <c r="AQ1119" s="175"/>
      <c r="AR1119" s="175"/>
      <c r="AS1119" s="175"/>
      <c r="AT1119" s="175"/>
      <c r="AU1119" s="175"/>
      <c r="AV1119" s="175"/>
      <c r="AW1119" s="175"/>
      <c r="AX1119" s="175"/>
      <c r="AY1119" s="175"/>
      <c r="AZ1119" s="175"/>
      <c r="BA1119" s="175"/>
      <c r="BB1119" s="175"/>
      <c r="BC1119" s="175"/>
      <c r="BD1119" s="175"/>
      <c r="BE1119" s="175"/>
      <c r="BF1119" s="175"/>
      <c r="BG1119" s="175"/>
      <c r="BH1119" s="175"/>
      <c r="BI1119" s="175"/>
      <c r="BJ1119" s="175"/>
      <c r="BK1119" s="175"/>
      <c r="BL1119" s="175"/>
      <c r="BM1119" s="175"/>
      <c r="BN1119" s="175"/>
      <c r="BO1119" s="175"/>
      <c r="BP1119" s="175"/>
      <c r="BQ1119" s="175"/>
      <c r="BR1119" s="175"/>
      <c r="BS1119" s="175"/>
      <c r="BT1119" s="175"/>
    </row>
    <row r="1120" spans="2:72" s="174" customFormat="1" ht="12" customHeight="1">
      <c r="B1120" s="4"/>
      <c r="C1120" s="4"/>
      <c r="D1120" s="4"/>
      <c r="E1120" s="349"/>
      <c r="F1120" s="350"/>
      <c r="G1120" s="349"/>
      <c r="H1120" s="4"/>
      <c r="I1120" s="332"/>
      <c r="J1120" s="175"/>
      <c r="K1120" s="175"/>
      <c r="L1120" s="175"/>
      <c r="M1120" s="175"/>
      <c r="N1120" s="175"/>
      <c r="O1120" s="175"/>
      <c r="P1120" s="175"/>
      <c r="Q1120" s="175"/>
      <c r="R1120" s="175"/>
      <c r="S1120" s="175"/>
      <c r="T1120" s="175"/>
      <c r="U1120" s="175"/>
      <c r="V1120" s="175"/>
      <c r="W1120" s="175"/>
      <c r="X1120" s="175"/>
      <c r="Y1120" s="175"/>
      <c r="Z1120" s="175"/>
      <c r="AA1120" s="175"/>
      <c r="AB1120" s="175"/>
      <c r="AC1120" s="175"/>
      <c r="AD1120" s="175"/>
      <c r="AE1120" s="175"/>
      <c r="AF1120" s="175"/>
      <c r="AG1120" s="175"/>
      <c r="AH1120" s="175"/>
      <c r="AI1120" s="175"/>
      <c r="AJ1120" s="175"/>
      <c r="AK1120" s="175"/>
      <c r="AL1120" s="175"/>
      <c r="AM1120" s="175"/>
      <c r="AN1120" s="175"/>
      <c r="AO1120" s="175"/>
      <c r="AP1120" s="175"/>
      <c r="AQ1120" s="175"/>
      <c r="AR1120" s="175"/>
      <c r="AS1120" s="175"/>
      <c r="AT1120" s="175"/>
      <c r="AU1120" s="175"/>
      <c r="AV1120" s="175"/>
      <c r="AW1120" s="175"/>
      <c r="AX1120" s="175"/>
      <c r="AY1120" s="175"/>
      <c r="AZ1120" s="175"/>
      <c r="BA1120" s="175"/>
      <c r="BB1120" s="175"/>
      <c r="BC1120" s="175"/>
      <c r="BD1120" s="175"/>
      <c r="BE1120" s="175"/>
      <c r="BF1120" s="175"/>
      <c r="BG1120" s="175"/>
      <c r="BH1120" s="175"/>
      <c r="BI1120" s="175"/>
      <c r="BJ1120" s="175"/>
      <c r="BK1120" s="175"/>
      <c r="BL1120" s="175"/>
      <c r="BM1120" s="175"/>
      <c r="BN1120" s="175"/>
      <c r="BO1120" s="175"/>
      <c r="BP1120" s="175"/>
      <c r="BQ1120" s="175"/>
      <c r="BR1120" s="175"/>
      <c r="BS1120" s="175"/>
      <c r="BT1120" s="175"/>
    </row>
    <row r="1121" spans="2:72" s="174" customFormat="1">
      <c r="B1121" s="4"/>
      <c r="C1121" s="4"/>
      <c r="D1121" s="4"/>
      <c r="E1121" s="349"/>
      <c r="F1121" s="350"/>
      <c r="G1121" s="349"/>
      <c r="H1121" s="4"/>
      <c r="I1121" s="332"/>
      <c r="J1121" s="175"/>
      <c r="K1121" s="175"/>
      <c r="L1121" s="175"/>
      <c r="M1121" s="175"/>
      <c r="N1121" s="175"/>
      <c r="O1121" s="175"/>
      <c r="P1121" s="175"/>
      <c r="Q1121" s="175"/>
      <c r="R1121" s="175"/>
      <c r="S1121" s="175"/>
      <c r="T1121" s="175"/>
      <c r="U1121" s="175"/>
      <c r="V1121" s="175"/>
      <c r="W1121" s="175"/>
      <c r="X1121" s="175"/>
      <c r="Y1121" s="175"/>
      <c r="Z1121" s="175"/>
      <c r="AA1121" s="175"/>
      <c r="AB1121" s="175"/>
      <c r="AC1121" s="175"/>
      <c r="AD1121" s="175"/>
      <c r="AE1121" s="175"/>
      <c r="AF1121" s="175"/>
      <c r="AG1121" s="175"/>
      <c r="AH1121" s="175"/>
      <c r="AI1121" s="175"/>
      <c r="AJ1121" s="175"/>
      <c r="AK1121" s="175"/>
      <c r="AL1121" s="175"/>
      <c r="AM1121" s="175"/>
      <c r="AN1121" s="175"/>
      <c r="AO1121" s="175"/>
      <c r="AP1121" s="175"/>
      <c r="AQ1121" s="175"/>
      <c r="AR1121" s="175"/>
      <c r="AS1121" s="175"/>
      <c r="AT1121" s="175"/>
      <c r="AU1121" s="175"/>
      <c r="AV1121" s="175"/>
      <c r="AW1121" s="175"/>
      <c r="AX1121" s="175"/>
      <c r="AY1121" s="175"/>
      <c r="AZ1121" s="175"/>
      <c r="BA1121" s="175"/>
      <c r="BB1121" s="175"/>
      <c r="BC1121" s="175"/>
      <c r="BD1121" s="175"/>
      <c r="BE1121" s="175"/>
      <c r="BF1121" s="175"/>
      <c r="BG1121" s="175"/>
      <c r="BH1121" s="175"/>
      <c r="BI1121" s="175"/>
      <c r="BJ1121" s="175"/>
      <c r="BK1121" s="175"/>
      <c r="BL1121" s="175"/>
      <c r="BM1121" s="175"/>
      <c r="BN1121" s="175"/>
      <c r="BO1121" s="175"/>
      <c r="BP1121" s="175"/>
      <c r="BQ1121" s="175"/>
      <c r="BR1121" s="175"/>
      <c r="BS1121" s="175"/>
      <c r="BT1121" s="175"/>
    </row>
    <row r="1122" spans="2:72" s="174" customFormat="1" ht="12" customHeight="1">
      <c r="B1122" s="4"/>
      <c r="C1122" s="4"/>
      <c r="D1122" s="4"/>
      <c r="E1122" s="349"/>
      <c r="F1122" s="350"/>
      <c r="G1122" s="349"/>
      <c r="H1122" s="4"/>
      <c r="I1122" s="332"/>
      <c r="J1122" s="175"/>
      <c r="K1122" s="175"/>
      <c r="L1122" s="175"/>
      <c r="M1122" s="175"/>
      <c r="N1122" s="175"/>
      <c r="O1122" s="175"/>
      <c r="P1122" s="175"/>
      <c r="Q1122" s="175"/>
      <c r="R1122" s="175"/>
      <c r="S1122" s="175"/>
      <c r="T1122" s="175"/>
      <c r="U1122" s="175"/>
      <c r="V1122" s="175"/>
      <c r="W1122" s="175"/>
      <c r="X1122" s="175"/>
      <c r="Y1122" s="175"/>
      <c r="Z1122" s="175"/>
      <c r="AA1122" s="175"/>
      <c r="AB1122" s="175"/>
      <c r="AC1122" s="175"/>
      <c r="AD1122" s="175"/>
      <c r="AE1122" s="175"/>
      <c r="AF1122" s="175"/>
      <c r="AG1122" s="175"/>
      <c r="AH1122" s="175"/>
      <c r="AI1122" s="175"/>
      <c r="AJ1122" s="175"/>
      <c r="AK1122" s="175"/>
      <c r="AL1122" s="175"/>
      <c r="AM1122" s="175"/>
      <c r="AN1122" s="175"/>
      <c r="AO1122" s="175"/>
      <c r="AP1122" s="175"/>
      <c r="AQ1122" s="175"/>
      <c r="AR1122" s="175"/>
      <c r="AS1122" s="175"/>
      <c r="AT1122" s="175"/>
      <c r="AU1122" s="175"/>
      <c r="AV1122" s="175"/>
      <c r="AW1122" s="175"/>
      <c r="AX1122" s="175"/>
      <c r="AY1122" s="175"/>
      <c r="AZ1122" s="175"/>
      <c r="BA1122" s="175"/>
      <c r="BB1122" s="175"/>
      <c r="BC1122" s="175"/>
      <c r="BD1122" s="175"/>
      <c r="BE1122" s="175"/>
      <c r="BF1122" s="175"/>
      <c r="BG1122" s="175"/>
      <c r="BH1122" s="175"/>
      <c r="BI1122" s="175"/>
      <c r="BJ1122" s="175"/>
      <c r="BK1122" s="175"/>
      <c r="BL1122" s="175"/>
      <c r="BM1122" s="175"/>
      <c r="BN1122" s="175"/>
      <c r="BO1122" s="175"/>
      <c r="BP1122" s="175"/>
      <c r="BQ1122" s="175"/>
      <c r="BR1122" s="175"/>
      <c r="BS1122" s="175"/>
      <c r="BT1122" s="175"/>
    </row>
    <row r="1123" spans="2:72" s="174" customFormat="1" ht="12" customHeight="1">
      <c r="B1123" s="4"/>
      <c r="C1123" s="4"/>
      <c r="D1123" s="4"/>
      <c r="E1123" s="349"/>
      <c r="F1123" s="350"/>
      <c r="G1123" s="349"/>
      <c r="H1123" s="4"/>
      <c r="I1123" s="332"/>
      <c r="J1123" s="175"/>
      <c r="K1123" s="175"/>
      <c r="L1123" s="175"/>
      <c r="M1123" s="175"/>
      <c r="N1123" s="175"/>
      <c r="O1123" s="175"/>
      <c r="P1123" s="175"/>
      <c r="Q1123" s="175"/>
      <c r="R1123" s="175"/>
      <c r="S1123" s="175"/>
      <c r="T1123" s="175"/>
      <c r="U1123" s="175"/>
      <c r="V1123" s="175"/>
      <c r="W1123" s="175"/>
      <c r="X1123" s="175"/>
      <c r="Y1123" s="175"/>
      <c r="Z1123" s="175"/>
      <c r="AA1123" s="175"/>
      <c r="AB1123" s="175"/>
      <c r="AC1123" s="175"/>
      <c r="AD1123" s="175"/>
      <c r="AE1123" s="175"/>
      <c r="AF1123" s="175"/>
      <c r="AG1123" s="175"/>
      <c r="AH1123" s="175"/>
      <c r="AI1123" s="175"/>
      <c r="AJ1123" s="175"/>
      <c r="AK1123" s="175"/>
      <c r="AL1123" s="175"/>
      <c r="AM1123" s="175"/>
      <c r="AN1123" s="175"/>
      <c r="AO1123" s="175"/>
      <c r="AP1123" s="175"/>
      <c r="AQ1123" s="175"/>
      <c r="AR1123" s="175"/>
      <c r="AS1123" s="175"/>
      <c r="AT1123" s="175"/>
      <c r="AU1123" s="175"/>
      <c r="AV1123" s="175"/>
      <c r="AW1123" s="175"/>
      <c r="AX1123" s="175"/>
      <c r="AY1123" s="175"/>
      <c r="AZ1123" s="175"/>
      <c r="BA1123" s="175"/>
      <c r="BB1123" s="175"/>
      <c r="BC1123" s="175"/>
      <c r="BD1123" s="175"/>
      <c r="BE1123" s="175"/>
      <c r="BF1123" s="175"/>
      <c r="BG1123" s="175"/>
      <c r="BH1123" s="175"/>
      <c r="BI1123" s="175"/>
      <c r="BJ1123" s="175"/>
      <c r="BK1123" s="175"/>
      <c r="BL1123" s="175"/>
      <c r="BM1123" s="175"/>
      <c r="BN1123" s="175"/>
      <c r="BO1123" s="175"/>
      <c r="BP1123" s="175"/>
      <c r="BQ1123" s="175"/>
      <c r="BR1123" s="175"/>
      <c r="BS1123" s="175"/>
      <c r="BT1123" s="175"/>
    </row>
    <row r="1124" spans="2:72" s="174" customFormat="1" ht="12" customHeight="1">
      <c r="B1124" s="4"/>
      <c r="C1124" s="4"/>
      <c r="D1124" s="4"/>
      <c r="E1124" s="349"/>
      <c r="F1124" s="350"/>
      <c r="G1124" s="349"/>
      <c r="H1124" s="4"/>
      <c r="I1124" s="332"/>
      <c r="J1124" s="175"/>
      <c r="K1124" s="175"/>
      <c r="L1124" s="175"/>
      <c r="M1124" s="175"/>
      <c r="N1124" s="175"/>
      <c r="O1124" s="175"/>
      <c r="P1124" s="175"/>
      <c r="Q1124" s="175"/>
      <c r="R1124" s="175"/>
      <c r="S1124" s="175"/>
      <c r="T1124" s="175"/>
      <c r="U1124" s="175"/>
      <c r="V1124" s="175"/>
      <c r="W1124" s="175"/>
      <c r="X1124" s="175"/>
      <c r="Y1124" s="175"/>
      <c r="Z1124" s="175"/>
      <c r="AA1124" s="175"/>
      <c r="AB1124" s="175"/>
      <c r="AC1124" s="175"/>
      <c r="AD1124" s="175"/>
      <c r="AE1124" s="175"/>
      <c r="AF1124" s="175"/>
      <c r="AG1124" s="175"/>
      <c r="AH1124" s="175"/>
      <c r="AI1124" s="175"/>
      <c r="AJ1124" s="175"/>
      <c r="AK1124" s="175"/>
      <c r="AL1124" s="175"/>
      <c r="AM1124" s="175"/>
      <c r="AN1124" s="175"/>
      <c r="AO1124" s="175"/>
      <c r="AP1124" s="175"/>
      <c r="AQ1124" s="175"/>
      <c r="AR1124" s="175"/>
      <c r="AS1124" s="175"/>
      <c r="AT1124" s="175"/>
      <c r="AU1124" s="175"/>
      <c r="AV1124" s="175"/>
      <c r="AW1124" s="175"/>
      <c r="AX1124" s="175"/>
      <c r="AY1124" s="175"/>
      <c r="AZ1124" s="175"/>
      <c r="BA1124" s="175"/>
      <c r="BB1124" s="175"/>
      <c r="BC1124" s="175"/>
      <c r="BD1124" s="175"/>
      <c r="BE1124" s="175"/>
      <c r="BF1124" s="175"/>
      <c r="BG1124" s="175"/>
      <c r="BH1124" s="175"/>
      <c r="BI1124" s="175"/>
      <c r="BJ1124" s="175"/>
      <c r="BK1124" s="175"/>
      <c r="BL1124" s="175"/>
      <c r="BM1124" s="175"/>
      <c r="BN1124" s="175"/>
      <c r="BO1124" s="175"/>
      <c r="BP1124" s="175"/>
      <c r="BQ1124" s="175"/>
      <c r="BR1124" s="175"/>
      <c r="BS1124" s="175"/>
      <c r="BT1124" s="175"/>
    </row>
    <row r="1125" spans="2:72" s="174" customFormat="1" ht="12" customHeight="1">
      <c r="B1125" s="4"/>
      <c r="C1125" s="4"/>
      <c r="D1125" s="4"/>
      <c r="E1125" s="349"/>
      <c r="F1125" s="350"/>
      <c r="G1125" s="349"/>
      <c r="H1125" s="4"/>
      <c r="I1125" s="332"/>
      <c r="J1125" s="175"/>
      <c r="K1125" s="175"/>
      <c r="L1125" s="175"/>
      <c r="M1125" s="175"/>
      <c r="N1125" s="175"/>
      <c r="O1125" s="175"/>
      <c r="P1125" s="175"/>
      <c r="Q1125" s="175"/>
      <c r="R1125" s="175"/>
      <c r="S1125" s="175"/>
      <c r="T1125" s="175"/>
      <c r="U1125" s="175"/>
      <c r="V1125" s="175"/>
      <c r="W1125" s="175"/>
      <c r="X1125" s="175"/>
      <c r="Y1125" s="175"/>
      <c r="Z1125" s="175"/>
      <c r="AA1125" s="175"/>
      <c r="AB1125" s="175"/>
      <c r="AC1125" s="175"/>
      <c r="AD1125" s="175"/>
      <c r="AE1125" s="175"/>
      <c r="AF1125" s="175"/>
      <c r="AG1125" s="175"/>
      <c r="AH1125" s="175"/>
      <c r="AI1125" s="175"/>
      <c r="AJ1125" s="175"/>
      <c r="AK1125" s="175"/>
      <c r="AL1125" s="175"/>
      <c r="AM1125" s="175"/>
      <c r="AN1125" s="175"/>
      <c r="AO1125" s="175"/>
      <c r="AP1125" s="175"/>
      <c r="AQ1125" s="175"/>
      <c r="AR1125" s="175"/>
      <c r="AS1125" s="175"/>
      <c r="AT1125" s="175"/>
      <c r="AU1125" s="175"/>
      <c r="AV1125" s="175"/>
      <c r="AW1125" s="175"/>
      <c r="AX1125" s="175"/>
      <c r="AY1125" s="175"/>
      <c r="AZ1125" s="175"/>
      <c r="BA1125" s="175"/>
      <c r="BB1125" s="175"/>
      <c r="BC1125" s="175"/>
      <c r="BD1125" s="175"/>
      <c r="BE1125" s="175"/>
      <c r="BF1125" s="175"/>
      <c r="BG1125" s="175"/>
      <c r="BH1125" s="175"/>
      <c r="BI1125" s="175"/>
      <c r="BJ1125" s="175"/>
      <c r="BK1125" s="175"/>
      <c r="BL1125" s="175"/>
      <c r="BM1125" s="175"/>
      <c r="BN1125" s="175"/>
      <c r="BO1125" s="175"/>
      <c r="BP1125" s="175"/>
      <c r="BQ1125" s="175"/>
      <c r="BR1125" s="175"/>
      <c r="BS1125" s="175"/>
      <c r="BT1125" s="175"/>
    </row>
    <row r="1126" spans="2:72" s="174" customFormat="1" ht="12" customHeight="1">
      <c r="B1126" s="4"/>
      <c r="C1126" s="4"/>
      <c r="D1126" s="4"/>
      <c r="E1126" s="349"/>
      <c r="F1126" s="350"/>
      <c r="G1126" s="349"/>
      <c r="H1126" s="4"/>
      <c r="I1126" s="332"/>
      <c r="J1126" s="175"/>
      <c r="K1126" s="175"/>
      <c r="L1126" s="175"/>
      <c r="M1126" s="175"/>
      <c r="N1126" s="175"/>
      <c r="O1126" s="175"/>
      <c r="P1126" s="175"/>
      <c r="Q1126" s="175"/>
      <c r="R1126" s="175"/>
      <c r="S1126" s="175"/>
      <c r="T1126" s="175"/>
      <c r="U1126" s="175"/>
      <c r="V1126" s="175"/>
      <c r="W1126" s="175"/>
      <c r="X1126" s="175"/>
      <c r="Y1126" s="175"/>
      <c r="Z1126" s="175"/>
      <c r="AA1126" s="175"/>
      <c r="AB1126" s="175"/>
      <c r="AC1126" s="175"/>
      <c r="AD1126" s="175"/>
      <c r="AE1126" s="175"/>
      <c r="AF1126" s="175"/>
      <c r="AG1126" s="175"/>
      <c r="AH1126" s="175"/>
      <c r="AI1126" s="175"/>
      <c r="AJ1126" s="175"/>
      <c r="AK1126" s="175"/>
      <c r="AL1126" s="175"/>
      <c r="AM1126" s="175"/>
      <c r="AN1126" s="175"/>
      <c r="AO1126" s="175"/>
      <c r="AP1126" s="175"/>
      <c r="AQ1126" s="175"/>
      <c r="AR1126" s="175"/>
      <c r="AS1126" s="175"/>
      <c r="AT1126" s="175"/>
      <c r="AU1126" s="175"/>
      <c r="AV1126" s="175"/>
      <c r="AW1126" s="175"/>
      <c r="AX1126" s="175"/>
      <c r="AY1126" s="175"/>
      <c r="AZ1126" s="175"/>
      <c r="BA1126" s="175"/>
      <c r="BB1126" s="175"/>
      <c r="BC1126" s="175"/>
      <c r="BD1126" s="175"/>
      <c r="BE1126" s="175"/>
      <c r="BF1126" s="175"/>
      <c r="BG1126" s="175"/>
      <c r="BH1126" s="175"/>
      <c r="BI1126" s="175"/>
      <c r="BJ1126" s="175"/>
      <c r="BK1126" s="175"/>
      <c r="BL1126" s="175"/>
      <c r="BM1126" s="175"/>
      <c r="BN1126" s="175"/>
      <c r="BO1126" s="175"/>
      <c r="BP1126" s="175"/>
      <c r="BQ1126" s="175"/>
      <c r="BR1126" s="175"/>
      <c r="BS1126" s="175"/>
      <c r="BT1126" s="175"/>
    </row>
    <row r="1127" spans="2:72" s="174" customFormat="1" ht="12" customHeight="1">
      <c r="B1127" s="4"/>
      <c r="C1127" s="4"/>
      <c r="D1127" s="4"/>
      <c r="E1127" s="349"/>
      <c r="F1127" s="350"/>
      <c r="G1127" s="349"/>
      <c r="H1127" s="4"/>
      <c r="I1127" s="332"/>
      <c r="J1127" s="175"/>
      <c r="K1127" s="175"/>
      <c r="L1127" s="175"/>
      <c r="M1127" s="175"/>
      <c r="N1127" s="175"/>
      <c r="O1127" s="175"/>
      <c r="P1127" s="175"/>
      <c r="Q1127" s="175"/>
      <c r="R1127" s="175"/>
      <c r="S1127" s="175"/>
      <c r="T1127" s="175"/>
      <c r="U1127" s="175"/>
      <c r="V1127" s="175"/>
      <c r="W1127" s="175"/>
      <c r="X1127" s="175"/>
      <c r="Y1127" s="175"/>
      <c r="Z1127" s="175"/>
      <c r="AA1127" s="175"/>
      <c r="AB1127" s="175"/>
      <c r="AC1127" s="175"/>
      <c r="AD1127" s="175"/>
      <c r="AE1127" s="175"/>
      <c r="AF1127" s="175"/>
      <c r="AG1127" s="175"/>
      <c r="AH1127" s="175"/>
      <c r="AI1127" s="175"/>
      <c r="AJ1127" s="175"/>
      <c r="AK1127" s="175"/>
      <c r="AL1127" s="175"/>
      <c r="AM1127" s="175"/>
      <c r="AN1127" s="175"/>
      <c r="AO1127" s="175"/>
      <c r="AP1127" s="175"/>
      <c r="AQ1127" s="175"/>
      <c r="AR1127" s="175"/>
      <c r="AS1127" s="175"/>
      <c r="AT1127" s="175"/>
      <c r="AU1127" s="175"/>
      <c r="AV1127" s="175"/>
      <c r="AW1127" s="175"/>
      <c r="AX1127" s="175"/>
      <c r="AY1127" s="175"/>
      <c r="AZ1127" s="175"/>
      <c r="BA1127" s="175"/>
      <c r="BB1127" s="175"/>
      <c r="BC1127" s="175"/>
      <c r="BD1127" s="175"/>
      <c r="BE1127" s="175"/>
      <c r="BF1127" s="175"/>
      <c r="BG1127" s="175"/>
      <c r="BH1127" s="175"/>
      <c r="BI1127" s="175"/>
      <c r="BJ1127" s="175"/>
      <c r="BK1127" s="175"/>
      <c r="BL1127" s="175"/>
      <c r="BM1127" s="175"/>
      <c r="BN1127" s="175"/>
      <c r="BO1127" s="175"/>
      <c r="BP1127" s="175"/>
      <c r="BQ1127" s="175"/>
      <c r="BR1127" s="175"/>
      <c r="BS1127" s="175"/>
      <c r="BT1127" s="175"/>
    </row>
    <row r="1128" spans="2:72" s="174" customFormat="1" ht="12" customHeight="1">
      <c r="B1128" s="4"/>
      <c r="C1128" s="4"/>
      <c r="D1128" s="4"/>
      <c r="E1128" s="349"/>
      <c r="F1128" s="350"/>
      <c r="G1128" s="349"/>
      <c r="H1128" s="4"/>
      <c r="I1128" s="332"/>
      <c r="J1128" s="175"/>
      <c r="K1128" s="175"/>
      <c r="L1128" s="175"/>
      <c r="M1128" s="175"/>
      <c r="N1128" s="175"/>
      <c r="O1128" s="175"/>
      <c r="P1128" s="175"/>
      <c r="Q1128" s="175"/>
      <c r="R1128" s="175"/>
      <c r="S1128" s="175"/>
      <c r="T1128" s="175"/>
      <c r="U1128" s="175"/>
      <c r="V1128" s="175"/>
      <c r="W1128" s="175"/>
      <c r="X1128" s="175"/>
      <c r="Y1128" s="175"/>
      <c r="Z1128" s="175"/>
      <c r="AA1128" s="175"/>
      <c r="AB1128" s="175"/>
      <c r="AC1128" s="175"/>
      <c r="AD1128" s="175"/>
      <c r="AE1128" s="175"/>
      <c r="AF1128" s="175"/>
      <c r="AG1128" s="175"/>
      <c r="AH1128" s="175"/>
      <c r="AI1128" s="175"/>
      <c r="AJ1128" s="175"/>
      <c r="AK1128" s="175"/>
      <c r="AL1128" s="175"/>
      <c r="AM1128" s="175"/>
      <c r="AN1128" s="175"/>
      <c r="AO1128" s="175"/>
      <c r="AP1128" s="175"/>
      <c r="AQ1128" s="175"/>
      <c r="AR1128" s="175"/>
      <c r="AS1128" s="175"/>
      <c r="AT1128" s="175"/>
      <c r="AU1128" s="175"/>
      <c r="AV1128" s="175"/>
      <c r="AW1128" s="175"/>
      <c r="AX1128" s="175"/>
      <c r="AY1128" s="175"/>
      <c r="AZ1128" s="175"/>
      <c r="BA1128" s="175"/>
      <c r="BB1128" s="175"/>
      <c r="BC1128" s="175"/>
      <c r="BD1128" s="175"/>
      <c r="BE1128" s="175"/>
      <c r="BF1128" s="175"/>
      <c r="BG1128" s="175"/>
      <c r="BH1128" s="175"/>
      <c r="BI1128" s="175"/>
      <c r="BJ1128" s="175"/>
      <c r="BK1128" s="175"/>
      <c r="BL1128" s="175"/>
      <c r="BM1128" s="175"/>
      <c r="BN1128" s="175"/>
      <c r="BO1128" s="175"/>
      <c r="BP1128" s="175"/>
      <c r="BQ1128" s="175"/>
      <c r="BR1128" s="175"/>
      <c r="BS1128" s="175"/>
      <c r="BT1128" s="175"/>
    </row>
    <row r="1129" spans="2:72" s="174" customFormat="1" ht="12" customHeight="1">
      <c r="B1129" s="4"/>
      <c r="C1129" s="4"/>
      <c r="D1129" s="4"/>
      <c r="E1129" s="349"/>
      <c r="F1129" s="350"/>
      <c r="G1129" s="349"/>
      <c r="H1129" s="4"/>
      <c r="I1129" s="332"/>
      <c r="J1129" s="175"/>
      <c r="K1129" s="175"/>
      <c r="L1129" s="175"/>
      <c r="M1129" s="175"/>
      <c r="N1129" s="175"/>
      <c r="O1129" s="175"/>
      <c r="P1129" s="175"/>
      <c r="Q1129" s="175"/>
      <c r="R1129" s="175"/>
      <c r="S1129" s="175"/>
      <c r="T1129" s="175"/>
      <c r="U1129" s="175"/>
      <c r="V1129" s="175"/>
      <c r="W1129" s="175"/>
      <c r="X1129" s="175"/>
      <c r="Y1129" s="175"/>
      <c r="Z1129" s="175"/>
      <c r="AA1129" s="175"/>
      <c r="AB1129" s="175"/>
      <c r="AC1129" s="175"/>
      <c r="AD1129" s="175"/>
      <c r="AE1129" s="175"/>
      <c r="AF1129" s="175"/>
      <c r="AG1129" s="175"/>
      <c r="AH1129" s="175"/>
      <c r="AI1129" s="175"/>
      <c r="AJ1129" s="175"/>
      <c r="AK1129" s="175"/>
      <c r="AL1129" s="175"/>
      <c r="AM1129" s="175"/>
      <c r="AN1129" s="175"/>
      <c r="AO1129" s="175"/>
      <c r="AP1129" s="175"/>
      <c r="AQ1129" s="175"/>
      <c r="AR1129" s="175"/>
      <c r="AS1129" s="175"/>
      <c r="AT1129" s="175"/>
      <c r="AU1129" s="175"/>
      <c r="AV1129" s="175"/>
      <c r="AW1129" s="175"/>
      <c r="AX1129" s="175"/>
      <c r="AY1129" s="175"/>
      <c r="AZ1129" s="175"/>
      <c r="BA1129" s="175"/>
      <c r="BB1129" s="175"/>
      <c r="BC1129" s="175"/>
      <c r="BD1129" s="175"/>
      <c r="BE1129" s="175"/>
      <c r="BF1129" s="175"/>
      <c r="BG1129" s="175"/>
      <c r="BH1129" s="175"/>
      <c r="BI1129" s="175"/>
      <c r="BJ1129" s="175"/>
      <c r="BK1129" s="175"/>
      <c r="BL1129" s="175"/>
      <c r="BM1129" s="175"/>
      <c r="BN1129" s="175"/>
      <c r="BO1129" s="175"/>
      <c r="BP1129" s="175"/>
      <c r="BQ1129" s="175"/>
      <c r="BR1129" s="175"/>
      <c r="BS1129" s="175"/>
      <c r="BT1129" s="175"/>
    </row>
    <row r="1130" spans="2:72" s="174" customFormat="1" ht="12" customHeight="1">
      <c r="B1130" s="4"/>
      <c r="C1130" s="4"/>
      <c r="D1130" s="4"/>
      <c r="E1130" s="349"/>
      <c r="F1130" s="350"/>
      <c r="G1130" s="349"/>
      <c r="H1130" s="4"/>
      <c r="I1130" s="332"/>
      <c r="J1130" s="175"/>
      <c r="K1130" s="175"/>
      <c r="L1130" s="175"/>
      <c r="M1130" s="175"/>
      <c r="N1130" s="175"/>
      <c r="O1130" s="175"/>
      <c r="P1130" s="175"/>
      <c r="Q1130" s="175"/>
      <c r="R1130" s="175"/>
      <c r="S1130" s="175"/>
      <c r="T1130" s="175"/>
      <c r="U1130" s="175"/>
      <c r="V1130" s="175"/>
      <c r="W1130" s="175"/>
      <c r="X1130" s="175"/>
      <c r="Y1130" s="175"/>
      <c r="Z1130" s="175"/>
      <c r="AA1130" s="175"/>
      <c r="AB1130" s="175"/>
      <c r="AC1130" s="175"/>
      <c r="AD1130" s="175"/>
      <c r="AE1130" s="175"/>
      <c r="AF1130" s="175"/>
      <c r="AG1130" s="175"/>
      <c r="AH1130" s="175"/>
      <c r="AI1130" s="175"/>
      <c r="AJ1130" s="175"/>
      <c r="AK1130" s="175"/>
      <c r="AL1130" s="175"/>
      <c r="AM1130" s="175"/>
      <c r="AN1130" s="175"/>
      <c r="AO1130" s="175"/>
      <c r="AP1130" s="175"/>
      <c r="AQ1130" s="175"/>
      <c r="AR1130" s="175"/>
      <c r="AS1130" s="175"/>
      <c r="AT1130" s="175"/>
      <c r="AU1130" s="175"/>
      <c r="AV1130" s="175"/>
      <c r="AW1130" s="175"/>
      <c r="AX1130" s="175"/>
      <c r="AY1130" s="175"/>
      <c r="AZ1130" s="175"/>
      <c r="BA1130" s="175"/>
      <c r="BB1130" s="175"/>
      <c r="BC1130" s="175"/>
      <c r="BD1130" s="175"/>
      <c r="BE1130" s="175"/>
      <c r="BF1130" s="175"/>
      <c r="BG1130" s="175"/>
      <c r="BH1130" s="175"/>
      <c r="BI1130" s="175"/>
      <c r="BJ1130" s="175"/>
      <c r="BK1130" s="175"/>
      <c r="BL1130" s="175"/>
      <c r="BM1130" s="175"/>
      <c r="BN1130" s="175"/>
      <c r="BO1130" s="175"/>
      <c r="BP1130" s="175"/>
      <c r="BQ1130" s="175"/>
      <c r="BR1130" s="175"/>
      <c r="BS1130" s="175"/>
      <c r="BT1130" s="175"/>
    </row>
    <row r="1131" spans="2:72" s="174" customFormat="1" ht="24" customHeight="1">
      <c r="B1131" s="4"/>
      <c r="C1131" s="4"/>
      <c r="D1131" s="4"/>
      <c r="E1131" s="349"/>
      <c r="F1131" s="350"/>
      <c r="G1131" s="349"/>
      <c r="H1131" s="4"/>
      <c r="I1131" s="332"/>
      <c r="J1131" s="175"/>
      <c r="K1131" s="175"/>
      <c r="L1131" s="175"/>
      <c r="M1131" s="175"/>
      <c r="N1131" s="175"/>
      <c r="O1131" s="175"/>
      <c r="P1131" s="175"/>
      <c r="Q1131" s="175"/>
      <c r="R1131" s="175"/>
      <c r="S1131" s="175"/>
      <c r="T1131" s="175"/>
      <c r="U1131" s="175"/>
      <c r="V1131" s="175"/>
      <c r="W1131" s="175"/>
      <c r="X1131" s="175"/>
      <c r="Y1131" s="175"/>
      <c r="Z1131" s="175"/>
      <c r="AA1131" s="175"/>
      <c r="AB1131" s="175"/>
      <c r="AC1131" s="175"/>
      <c r="AD1131" s="175"/>
      <c r="AE1131" s="175"/>
      <c r="AF1131" s="175"/>
      <c r="AG1131" s="175"/>
      <c r="AH1131" s="175"/>
      <c r="AI1131" s="175"/>
      <c r="AJ1131" s="175"/>
      <c r="AK1131" s="175"/>
      <c r="AL1131" s="175"/>
      <c r="AM1131" s="175"/>
      <c r="AN1131" s="175"/>
      <c r="AO1131" s="175"/>
      <c r="AP1131" s="175"/>
      <c r="AQ1131" s="175"/>
      <c r="AR1131" s="175"/>
      <c r="AS1131" s="175"/>
      <c r="AT1131" s="175"/>
      <c r="AU1131" s="175"/>
      <c r="AV1131" s="175"/>
      <c r="AW1131" s="175"/>
      <c r="AX1131" s="175"/>
      <c r="AY1131" s="175"/>
      <c r="AZ1131" s="175"/>
      <c r="BA1131" s="175"/>
      <c r="BB1131" s="175"/>
      <c r="BC1131" s="175"/>
      <c r="BD1131" s="175"/>
      <c r="BE1131" s="175"/>
      <c r="BF1131" s="175"/>
      <c r="BG1131" s="175"/>
      <c r="BH1131" s="175"/>
      <c r="BI1131" s="175"/>
      <c r="BJ1131" s="175"/>
      <c r="BK1131" s="175"/>
      <c r="BL1131" s="175"/>
      <c r="BM1131" s="175"/>
      <c r="BN1131" s="175"/>
      <c r="BO1131" s="175"/>
      <c r="BP1131" s="175"/>
      <c r="BQ1131" s="175"/>
      <c r="BR1131" s="175"/>
      <c r="BS1131" s="175"/>
      <c r="BT1131" s="175"/>
    </row>
    <row r="1132" spans="2:72" s="174" customFormat="1" ht="12" customHeight="1">
      <c r="B1132" s="4"/>
      <c r="C1132" s="4"/>
      <c r="D1132" s="4"/>
      <c r="E1132" s="349"/>
      <c r="F1132" s="350"/>
      <c r="G1132" s="349"/>
      <c r="H1132" s="4"/>
      <c r="I1132" s="332"/>
      <c r="J1132" s="175"/>
      <c r="K1132" s="175"/>
      <c r="L1132" s="175"/>
      <c r="M1132" s="175"/>
      <c r="N1132" s="175"/>
      <c r="O1132" s="175"/>
      <c r="P1132" s="175"/>
      <c r="Q1132" s="175"/>
      <c r="R1132" s="175"/>
      <c r="S1132" s="175"/>
      <c r="T1132" s="175"/>
      <c r="U1132" s="175"/>
      <c r="V1132" s="175"/>
      <c r="W1132" s="175"/>
      <c r="X1132" s="175"/>
      <c r="Y1132" s="175"/>
      <c r="Z1132" s="175"/>
      <c r="AA1132" s="175"/>
      <c r="AB1132" s="175"/>
      <c r="AC1132" s="175"/>
      <c r="AD1132" s="175"/>
      <c r="AE1132" s="175"/>
      <c r="AF1132" s="175"/>
      <c r="AG1132" s="175"/>
      <c r="AH1132" s="175"/>
      <c r="AI1132" s="175"/>
      <c r="AJ1132" s="175"/>
      <c r="AK1132" s="175"/>
      <c r="AL1132" s="175"/>
      <c r="AM1132" s="175"/>
      <c r="AN1132" s="175"/>
      <c r="AO1132" s="175"/>
      <c r="AP1132" s="175"/>
      <c r="AQ1132" s="175"/>
      <c r="AR1132" s="175"/>
      <c r="AS1132" s="175"/>
      <c r="AT1132" s="175"/>
      <c r="AU1132" s="175"/>
      <c r="AV1132" s="175"/>
      <c r="AW1132" s="175"/>
      <c r="AX1132" s="175"/>
      <c r="AY1132" s="175"/>
      <c r="AZ1132" s="175"/>
      <c r="BA1132" s="175"/>
      <c r="BB1132" s="175"/>
      <c r="BC1132" s="175"/>
      <c r="BD1132" s="175"/>
      <c r="BE1132" s="175"/>
      <c r="BF1132" s="175"/>
      <c r="BG1132" s="175"/>
      <c r="BH1132" s="175"/>
      <c r="BI1132" s="175"/>
      <c r="BJ1132" s="175"/>
      <c r="BK1132" s="175"/>
      <c r="BL1132" s="175"/>
      <c r="BM1132" s="175"/>
      <c r="BN1132" s="175"/>
      <c r="BO1132" s="175"/>
      <c r="BP1132" s="175"/>
      <c r="BQ1132" s="175"/>
      <c r="BR1132" s="175"/>
      <c r="BS1132" s="175"/>
      <c r="BT1132" s="175"/>
    </row>
    <row r="1133" spans="2:72" s="174" customFormat="1" ht="12" customHeight="1">
      <c r="B1133" s="4"/>
      <c r="C1133" s="4"/>
      <c r="D1133" s="4"/>
      <c r="E1133" s="349"/>
      <c r="F1133" s="350"/>
      <c r="G1133" s="349"/>
      <c r="H1133" s="4"/>
      <c r="I1133" s="332"/>
      <c r="J1133" s="175"/>
      <c r="K1133" s="175"/>
      <c r="L1133" s="175"/>
      <c r="M1133" s="175"/>
      <c r="N1133" s="175"/>
      <c r="O1133" s="175"/>
      <c r="P1133" s="175"/>
      <c r="Q1133" s="175"/>
      <c r="R1133" s="175"/>
      <c r="S1133" s="175"/>
      <c r="T1133" s="175"/>
      <c r="U1133" s="175"/>
      <c r="V1133" s="175"/>
      <c r="W1133" s="175"/>
      <c r="X1133" s="175"/>
      <c r="Y1133" s="175"/>
      <c r="Z1133" s="175"/>
      <c r="AA1133" s="175"/>
      <c r="AB1133" s="175"/>
      <c r="AC1133" s="175"/>
      <c r="AD1133" s="175"/>
      <c r="AE1133" s="175"/>
      <c r="AF1133" s="175"/>
      <c r="AG1133" s="175"/>
      <c r="AH1133" s="175"/>
      <c r="AI1133" s="175"/>
      <c r="AJ1133" s="175"/>
      <c r="AK1133" s="175"/>
      <c r="AL1133" s="175"/>
      <c r="AM1133" s="175"/>
      <c r="AN1133" s="175"/>
      <c r="AO1133" s="175"/>
      <c r="AP1133" s="175"/>
      <c r="AQ1133" s="175"/>
      <c r="AR1133" s="175"/>
      <c r="AS1133" s="175"/>
      <c r="AT1133" s="175"/>
      <c r="AU1133" s="175"/>
      <c r="AV1133" s="175"/>
      <c r="AW1133" s="175"/>
      <c r="AX1133" s="175"/>
      <c r="AY1133" s="175"/>
      <c r="AZ1133" s="175"/>
      <c r="BA1133" s="175"/>
      <c r="BB1133" s="175"/>
      <c r="BC1133" s="175"/>
      <c r="BD1133" s="175"/>
      <c r="BE1133" s="175"/>
      <c r="BF1133" s="175"/>
      <c r="BG1133" s="175"/>
      <c r="BH1133" s="175"/>
      <c r="BI1133" s="175"/>
      <c r="BJ1133" s="175"/>
      <c r="BK1133" s="175"/>
      <c r="BL1133" s="175"/>
      <c r="BM1133" s="175"/>
      <c r="BN1133" s="175"/>
      <c r="BO1133" s="175"/>
      <c r="BP1133" s="175"/>
      <c r="BQ1133" s="175"/>
      <c r="BR1133" s="175"/>
      <c r="BS1133" s="175"/>
      <c r="BT1133" s="175"/>
    </row>
    <row r="1134" spans="2:72" s="174" customFormat="1" ht="12" customHeight="1">
      <c r="B1134" s="4"/>
      <c r="C1134" s="4"/>
      <c r="D1134" s="4"/>
      <c r="E1134" s="349"/>
      <c r="F1134" s="350"/>
      <c r="G1134" s="349"/>
      <c r="H1134" s="4"/>
      <c r="I1134" s="332"/>
      <c r="J1134" s="175"/>
      <c r="K1134" s="175"/>
      <c r="L1134" s="175"/>
      <c r="M1134" s="175"/>
      <c r="N1134" s="175"/>
      <c r="O1134" s="175"/>
      <c r="P1134" s="175"/>
      <c r="Q1134" s="175"/>
      <c r="R1134" s="175"/>
      <c r="S1134" s="175"/>
      <c r="T1134" s="175"/>
      <c r="U1134" s="175"/>
      <c r="V1134" s="175"/>
      <c r="W1134" s="175"/>
      <c r="X1134" s="175"/>
      <c r="Y1134" s="175"/>
      <c r="Z1134" s="175"/>
      <c r="AA1134" s="175"/>
      <c r="AB1134" s="175"/>
      <c r="AC1134" s="175"/>
      <c r="AD1134" s="175"/>
      <c r="AE1134" s="175"/>
      <c r="AF1134" s="175"/>
      <c r="AG1134" s="175"/>
      <c r="AH1134" s="175"/>
      <c r="AI1134" s="175"/>
      <c r="AJ1134" s="175"/>
      <c r="AK1134" s="175"/>
      <c r="AL1134" s="175"/>
      <c r="AM1134" s="175"/>
      <c r="AN1134" s="175"/>
      <c r="AO1134" s="175"/>
      <c r="AP1134" s="175"/>
      <c r="AQ1134" s="175"/>
      <c r="AR1134" s="175"/>
      <c r="AS1134" s="175"/>
      <c r="AT1134" s="175"/>
      <c r="AU1134" s="175"/>
      <c r="AV1134" s="175"/>
      <c r="AW1134" s="175"/>
      <c r="AX1134" s="175"/>
      <c r="AY1134" s="175"/>
      <c r="AZ1134" s="175"/>
      <c r="BA1134" s="175"/>
      <c r="BB1134" s="175"/>
      <c r="BC1134" s="175"/>
      <c r="BD1134" s="175"/>
      <c r="BE1134" s="175"/>
      <c r="BF1134" s="175"/>
      <c r="BG1134" s="175"/>
      <c r="BH1134" s="175"/>
      <c r="BI1134" s="175"/>
      <c r="BJ1134" s="175"/>
      <c r="BK1134" s="175"/>
      <c r="BL1134" s="175"/>
      <c r="BM1134" s="175"/>
      <c r="BN1134" s="175"/>
      <c r="BO1134" s="175"/>
      <c r="BP1134" s="175"/>
      <c r="BQ1134" s="175"/>
      <c r="BR1134" s="175"/>
      <c r="BS1134" s="175"/>
      <c r="BT1134" s="175"/>
    </row>
    <row r="1135" spans="2:72" s="174" customFormat="1" ht="12.6" customHeight="1">
      <c r="B1135" s="4"/>
      <c r="C1135" s="4"/>
      <c r="D1135" s="4"/>
      <c r="E1135" s="349"/>
      <c r="F1135" s="350"/>
      <c r="G1135" s="349"/>
      <c r="H1135" s="4"/>
      <c r="I1135" s="332"/>
      <c r="J1135" s="175"/>
      <c r="K1135" s="175"/>
      <c r="L1135" s="175"/>
      <c r="M1135" s="175"/>
      <c r="N1135" s="175"/>
      <c r="O1135" s="175"/>
      <c r="P1135" s="175"/>
      <c r="Q1135" s="175"/>
      <c r="R1135" s="175"/>
      <c r="S1135" s="175"/>
      <c r="T1135" s="175"/>
      <c r="U1135" s="175"/>
      <c r="V1135" s="175"/>
      <c r="W1135" s="175"/>
      <c r="X1135" s="175"/>
      <c r="Y1135" s="175"/>
      <c r="Z1135" s="175"/>
      <c r="AA1135" s="175"/>
      <c r="AB1135" s="175"/>
      <c r="AC1135" s="175"/>
      <c r="AD1135" s="175"/>
      <c r="AE1135" s="175"/>
      <c r="AF1135" s="175"/>
      <c r="AG1135" s="175"/>
      <c r="AH1135" s="175"/>
      <c r="AI1135" s="175"/>
      <c r="AJ1135" s="175"/>
      <c r="AK1135" s="175"/>
      <c r="AL1135" s="175"/>
      <c r="AM1135" s="175"/>
      <c r="AN1135" s="175"/>
      <c r="AO1135" s="175"/>
      <c r="AP1135" s="175"/>
      <c r="AQ1135" s="175"/>
      <c r="AR1135" s="175"/>
      <c r="AS1135" s="175"/>
      <c r="AT1135" s="175"/>
      <c r="AU1135" s="175"/>
      <c r="AV1135" s="175"/>
      <c r="AW1135" s="175"/>
      <c r="AX1135" s="175"/>
      <c r="AY1135" s="175"/>
      <c r="AZ1135" s="175"/>
      <c r="BA1135" s="175"/>
      <c r="BB1135" s="175"/>
      <c r="BC1135" s="175"/>
      <c r="BD1135" s="175"/>
      <c r="BE1135" s="175"/>
      <c r="BF1135" s="175"/>
      <c r="BG1135" s="175"/>
      <c r="BH1135" s="175"/>
      <c r="BI1135" s="175"/>
      <c r="BJ1135" s="175"/>
      <c r="BK1135" s="175"/>
      <c r="BL1135" s="175"/>
      <c r="BM1135" s="175"/>
      <c r="BN1135" s="175"/>
      <c r="BO1135" s="175"/>
      <c r="BP1135" s="175"/>
      <c r="BQ1135" s="175"/>
      <c r="BR1135" s="175"/>
      <c r="BS1135" s="175"/>
      <c r="BT1135" s="175"/>
    </row>
    <row r="1136" spans="2:72" s="174" customFormat="1" ht="12" customHeight="1">
      <c r="B1136" s="4"/>
      <c r="C1136" s="4"/>
      <c r="D1136" s="4"/>
      <c r="E1136" s="349"/>
      <c r="F1136" s="350"/>
      <c r="G1136" s="349"/>
      <c r="H1136" s="4"/>
      <c r="I1136" s="332"/>
      <c r="J1136" s="175"/>
      <c r="K1136" s="175"/>
      <c r="L1136" s="175"/>
      <c r="M1136" s="175"/>
      <c r="N1136" s="175"/>
      <c r="O1136" s="175"/>
      <c r="P1136" s="175"/>
      <c r="Q1136" s="175"/>
      <c r="R1136" s="175"/>
      <c r="S1136" s="175"/>
      <c r="T1136" s="175"/>
      <c r="U1136" s="175"/>
      <c r="V1136" s="175"/>
      <c r="W1136" s="175"/>
      <c r="X1136" s="175"/>
      <c r="Y1136" s="175"/>
      <c r="Z1136" s="175"/>
      <c r="AA1136" s="175"/>
      <c r="AB1136" s="175"/>
      <c r="AC1136" s="175"/>
      <c r="AD1136" s="175"/>
      <c r="AE1136" s="175"/>
      <c r="AF1136" s="175"/>
      <c r="AG1136" s="175"/>
      <c r="AH1136" s="175"/>
      <c r="AI1136" s="175"/>
      <c r="AJ1136" s="175"/>
      <c r="AK1136" s="175"/>
      <c r="AL1136" s="175"/>
      <c r="AM1136" s="175"/>
      <c r="AN1136" s="175"/>
      <c r="AO1136" s="175"/>
      <c r="AP1136" s="175"/>
      <c r="AQ1136" s="175"/>
      <c r="AR1136" s="175"/>
      <c r="AS1136" s="175"/>
      <c r="AT1136" s="175"/>
      <c r="AU1136" s="175"/>
      <c r="AV1136" s="175"/>
      <c r="AW1136" s="175"/>
      <c r="AX1136" s="175"/>
      <c r="AY1136" s="175"/>
      <c r="AZ1136" s="175"/>
      <c r="BA1136" s="175"/>
      <c r="BB1136" s="175"/>
      <c r="BC1136" s="175"/>
      <c r="BD1136" s="175"/>
      <c r="BE1136" s="175"/>
      <c r="BF1136" s="175"/>
      <c r="BG1136" s="175"/>
      <c r="BH1136" s="175"/>
      <c r="BI1136" s="175"/>
      <c r="BJ1136" s="175"/>
      <c r="BK1136" s="175"/>
      <c r="BL1136" s="175"/>
      <c r="BM1136" s="175"/>
      <c r="BN1136" s="175"/>
      <c r="BO1136" s="175"/>
      <c r="BP1136" s="175"/>
      <c r="BQ1136" s="175"/>
      <c r="BR1136" s="175"/>
      <c r="BS1136" s="175"/>
      <c r="BT1136" s="175"/>
    </row>
    <row r="1137" spans="2:72" s="174" customFormat="1" ht="12" customHeight="1">
      <c r="B1137" s="4"/>
      <c r="C1137" s="4"/>
      <c r="D1137" s="4"/>
      <c r="E1137" s="349"/>
      <c r="F1137" s="350"/>
      <c r="G1137" s="349"/>
      <c r="H1137" s="4"/>
      <c r="I1137" s="332"/>
      <c r="J1137" s="175"/>
      <c r="K1137" s="175"/>
      <c r="L1137" s="175"/>
      <c r="M1137" s="175"/>
      <c r="N1137" s="175"/>
      <c r="O1137" s="175"/>
      <c r="P1137" s="175"/>
      <c r="Q1137" s="175"/>
      <c r="R1137" s="175"/>
      <c r="S1137" s="175"/>
      <c r="T1137" s="175"/>
      <c r="U1137" s="175"/>
      <c r="V1137" s="175"/>
      <c r="W1137" s="175"/>
      <c r="X1137" s="175"/>
      <c r="Y1137" s="175"/>
      <c r="Z1137" s="175"/>
      <c r="AA1137" s="175"/>
      <c r="AB1137" s="175"/>
      <c r="AC1137" s="175"/>
      <c r="AD1137" s="175"/>
      <c r="AE1137" s="175"/>
      <c r="AF1137" s="175"/>
      <c r="AG1137" s="175"/>
      <c r="AH1137" s="175"/>
      <c r="AI1137" s="175"/>
      <c r="AJ1137" s="175"/>
      <c r="AK1137" s="175"/>
      <c r="AL1137" s="175"/>
      <c r="AM1137" s="175"/>
      <c r="AN1137" s="175"/>
      <c r="AO1137" s="175"/>
      <c r="AP1137" s="175"/>
      <c r="AQ1137" s="175"/>
      <c r="AR1137" s="175"/>
      <c r="AS1137" s="175"/>
      <c r="AT1137" s="175"/>
      <c r="AU1137" s="175"/>
      <c r="AV1137" s="175"/>
      <c r="AW1137" s="175"/>
      <c r="AX1137" s="175"/>
      <c r="AY1137" s="175"/>
      <c r="AZ1137" s="175"/>
      <c r="BA1137" s="175"/>
      <c r="BB1137" s="175"/>
      <c r="BC1137" s="175"/>
      <c r="BD1137" s="175"/>
      <c r="BE1137" s="175"/>
      <c r="BF1137" s="175"/>
      <c r="BG1137" s="175"/>
      <c r="BH1137" s="175"/>
      <c r="BI1137" s="175"/>
      <c r="BJ1137" s="175"/>
      <c r="BK1137" s="175"/>
      <c r="BL1137" s="175"/>
      <c r="BM1137" s="175"/>
      <c r="BN1137" s="175"/>
      <c r="BO1137" s="175"/>
      <c r="BP1137" s="175"/>
      <c r="BQ1137" s="175"/>
      <c r="BR1137" s="175"/>
      <c r="BS1137" s="175"/>
      <c r="BT1137" s="175"/>
    </row>
    <row r="1138" spans="2:72" s="174" customFormat="1" ht="12.6" customHeight="1">
      <c r="B1138" s="4"/>
      <c r="C1138" s="4"/>
      <c r="D1138" s="4"/>
      <c r="E1138" s="349"/>
      <c r="F1138" s="350"/>
      <c r="G1138" s="349"/>
      <c r="H1138" s="4"/>
      <c r="I1138" s="332"/>
      <c r="J1138" s="175"/>
      <c r="K1138" s="175"/>
      <c r="L1138" s="175"/>
      <c r="M1138" s="175"/>
      <c r="N1138" s="175"/>
      <c r="O1138" s="175"/>
      <c r="P1138" s="175"/>
      <c r="Q1138" s="175"/>
      <c r="R1138" s="175"/>
      <c r="S1138" s="175"/>
      <c r="T1138" s="175"/>
      <c r="U1138" s="175"/>
      <c r="V1138" s="175"/>
      <c r="W1138" s="175"/>
      <c r="X1138" s="175"/>
      <c r="Y1138" s="175"/>
      <c r="Z1138" s="175"/>
      <c r="AA1138" s="175"/>
      <c r="AB1138" s="175"/>
      <c r="AC1138" s="175"/>
      <c r="AD1138" s="175"/>
      <c r="AE1138" s="175"/>
      <c r="AF1138" s="175"/>
      <c r="AG1138" s="175"/>
      <c r="AH1138" s="175"/>
      <c r="AI1138" s="175"/>
      <c r="AJ1138" s="175"/>
      <c r="AK1138" s="175"/>
      <c r="AL1138" s="175"/>
      <c r="AM1138" s="175"/>
      <c r="AN1138" s="175"/>
      <c r="AO1138" s="175"/>
      <c r="AP1138" s="175"/>
      <c r="AQ1138" s="175"/>
      <c r="AR1138" s="175"/>
      <c r="AS1138" s="175"/>
      <c r="AT1138" s="175"/>
      <c r="AU1138" s="175"/>
      <c r="AV1138" s="175"/>
      <c r="AW1138" s="175"/>
      <c r="AX1138" s="175"/>
      <c r="AY1138" s="175"/>
      <c r="AZ1138" s="175"/>
      <c r="BA1138" s="175"/>
      <c r="BB1138" s="175"/>
      <c r="BC1138" s="175"/>
      <c r="BD1138" s="175"/>
      <c r="BE1138" s="175"/>
      <c r="BF1138" s="175"/>
      <c r="BG1138" s="175"/>
      <c r="BH1138" s="175"/>
      <c r="BI1138" s="175"/>
      <c r="BJ1138" s="175"/>
      <c r="BK1138" s="175"/>
      <c r="BL1138" s="175"/>
      <c r="BM1138" s="175"/>
      <c r="BN1138" s="175"/>
      <c r="BO1138" s="175"/>
      <c r="BP1138" s="175"/>
      <c r="BQ1138" s="175"/>
      <c r="BR1138" s="175"/>
      <c r="BS1138" s="175"/>
      <c r="BT1138" s="175"/>
    </row>
    <row r="1139" spans="2:72" s="174" customFormat="1" ht="12" customHeight="1">
      <c r="B1139" s="4"/>
      <c r="C1139" s="4"/>
      <c r="D1139" s="4"/>
      <c r="E1139" s="349"/>
      <c r="F1139" s="350"/>
      <c r="G1139" s="349"/>
      <c r="H1139" s="4"/>
      <c r="I1139" s="332"/>
      <c r="J1139" s="175"/>
      <c r="K1139" s="175"/>
      <c r="L1139" s="175"/>
      <c r="M1139" s="175"/>
      <c r="N1139" s="175"/>
      <c r="O1139" s="175"/>
      <c r="P1139" s="175"/>
      <c r="Q1139" s="175"/>
      <c r="R1139" s="175"/>
      <c r="S1139" s="175"/>
      <c r="T1139" s="175"/>
      <c r="U1139" s="175"/>
      <c r="V1139" s="175"/>
      <c r="W1139" s="175"/>
      <c r="X1139" s="175"/>
      <c r="Y1139" s="175"/>
      <c r="Z1139" s="175"/>
      <c r="AA1139" s="175"/>
      <c r="AB1139" s="175"/>
      <c r="AC1139" s="175"/>
      <c r="AD1139" s="175"/>
      <c r="AE1139" s="175"/>
      <c r="AF1139" s="175"/>
      <c r="AG1139" s="175"/>
      <c r="AH1139" s="175"/>
      <c r="AI1139" s="175"/>
      <c r="AJ1139" s="175"/>
      <c r="AK1139" s="175"/>
      <c r="AL1139" s="175"/>
      <c r="AM1139" s="175"/>
      <c r="AN1139" s="175"/>
      <c r="AO1139" s="175"/>
      <c r="AP1139" s="175"/>
      <c r="AQ1139" s="175"/>
      <c r="AR1139" s="175"/>
      <c r="AS1139" s="175"/>
      <c r="AT1139" s="175"/>
      <c r="AU1139" s="175"/>
      <c r="AV1139" s="175"/>
      <c r="AW1139" s="175"/>
      <c r="AX1139" s="175"/>
      <c r="AY1139" s="175"/>
      <c r="AZ1139" s="175"/>
      <c r="BA1139" s="175"/>
      <c r="BB1139" s="175"/>
      <c r="BC1139" s="175"/>
      <c r="BD1139" s="175"/>
      <c r="BE1139" s="175"/>
      <c r="BF1139" s="175"/>
      <c r="BG1139" s="175"/>
      <c r="BH1139" s="175"/>
      <c r="BI1139" s="175"/>
      <c r="BJ1139" s="175"/>
      <c r="BK1139" s="175"/>
      <c r="BL1139" s="175"/>
      <c r="BM1139" s="175"/>
      <c r="BN1139" s="175"/>
      <c r="BO1139" s="175"/>
      <c r="BP1139" s="175"/>
      <c r="BQ1139" s="175"/>
      <c r="BR1139" s="175"/>
      <c r="BS1139" s="175"/>
      <c r="BT1139" s="175"/>
    </row>
    <row r="1140" spans="2:72" s="174" customFormat="1" ht="12" customHeight="1">
      <c r="B1140" s="4"/>
      <c r="C1140" s="4"/>
      <c r="D1140" s="4"/>
      <c r="E1140" s="349"/>
      <c r="F1140" s="350"/>
      <c r="G1140" s="349"/>
      <c r="H1140" s="4"/>
      <c r="I1140" s="332"/>
      <c r="J1140" s="175"/>
      <c r="K1140" s="175"/>
      <c r="L1140" s="175"/>
      <c r="M1140" s="175"/>
      <c r="N1140" s="175"/>
      <c r="O1140" s="175"/>
      <c r="P1140" s="175"/>
      <c r="Q1140" s="175"/>
      <c r="R1140" s="175"/>
      <c r="S1140" s="175"/>
      <c r="T1140" s="175"/>
      <c r="U1140" s="175"/>
      <c r="V1140" s="175"/>
      <c r="W1140" s="175"/>
      <c r="X1140" s="175"/>
      <c r="Y1140" s="175"/>
      <c r="Z1140" s="175"/>
      <c r="AA1140" s="175"/>
      <c r="AB1140" s="175"/>
      <c r="AC1140" s="175"/>
      <c r="AD1140" s="175"/>
      <c r="AE1140" s="175"/>
      <c r="AF1140" s="175"/>
      <c r="AG1140" s="175"/>
      <c r="AH1140" s="175"/>
      <c r="AI1140" s="175"/>
      <c r="AJ1140" s="175"/>
      <c r="AK1140" s="175"/>
      <c r="AL1140" s="175"/>
      <c r="AM1140" s="175"/>
      <c r="AN1140" s="175"/>
      <c r="AO1140" s="175"/>
      <c r="AP1140" s="175"/>
      <c r="AQ1140" s="175"/>
      <c r="AR1140" s="175"/>
      <c r="AS1140" s="175"/>
      <c r="AT1140" s="175"/>
      <c r="AU1140" s="175"/>
      <c r="AV1140" s="175"/>
      <c r="AW1140" s="175"/>
      <c r="AX1140" s="175"/>
      <c r="AY1140" s="175"/>
      <c r="AZ1140" s="175"/>
      <c r="BA1140" s="175"/>
      <c r="BB1140" s="175"/>
      <c r="BC1140" s="175"/>
      <c r="BD1140" s="175"/>
      <c r="BE1140" s="175"/>
      <c r="BF1140" s="175"/>
      <c r="BG1140" s="175"/>
      <c r="BH1140" s="175"/>
      <c r="BI1140" s="175"/>
      <c r="BJ1140" s="175"/>
      <c r="BK1140" s="175"/>
      <c r="BL1140" s="175"/>
      <c r="BM1140" s="175"/>
      <c r="BN1140" s="175"/>
      <c r="BO1140" s="175"/>
      <c r="BP1140" s="175"/>
      <c r="BQ1140" s="175"/>
      <c r="BR1140" s="175"/>
      <c r="BS1140" s="175"/>
      <c r="BT1140" s="175"/>
    </row>
    <row r="1141" spans="2:72" s="174" customFormat="1" ht="21" customHeight="1">
      <c r="B1141" s="4"/>
      <c r="C1141" s="4"/>
      <c r="D1141" s="4"/>
      <c r="E1141" s="349"/>
      <c r="F1141" s="350"/>
      <c r="G1141" s="349"/>
      <c r="H1141" s="4"/>
      <c r="I1141" s="332"/>
      <c r="J1141" s="175"/>
      <c r="K1141" s="175"/>
      <c r="L1141" s="175"/>
      <c r="M1141" s="175"/>
      <c r="N1141" s="175"/>
      <c r="O1141" s="175"/>
      <c r="P1141" s="175"/>
      <c r="Q1141" s="175"/>
      <c r="R1141" s="175"/>
      <c r="S1141" s="175"/>
      <c r="T1141" s="175"/>
      <c r="U1141" s="175"/>
      <c r="V1141" s="175"/>
      <c r="W1141" s="175"/>
      <c r="X1141" s="175"/>
      <c r="Y1141" s="175"/>
      <c r="Z1141" s="175"/>
      <c r="AA1141" s="175"/>
      <c r="AB1141" s="175"/>
      <c r="AC1141" s="175"/>
      <c r="AD1141" s="175"/>
      <c r="AE1141" s="175"/>
      <c r="AF1141" s="175"/>
      <c r="AG1141" s="175"/>
      <c r="AH1141" s="175"/>
      <c r="AI1141" s="175"/>
      <c r="AJ1141" s="175"/>
      <c r="AK1141" s="175"/>
      <c r="AL1141" s="175"/>
      <c r="AM1141" s="175"/>
      <c r="AN1141" s="175"/>
      <c r="AO1141" s="175"/>
      <c r="AP1141" s="175"/>
      <c r="AQ1141" s="175"/>
      <c r="AR1141" s="175"/>
      <c r="AS1141" s="175"/>
      <c r="AT1141" s="175"/>
      <c r="AU1141" s="175"/>
      <c r="AV1141" s="175"/>
      <c r="AW1141" s="175"/>
      <c r="AX1141" s="175"/>
      <c r="AY1141" s="175"/>
      <c r="AZ1141" s="175"/>
      <c r="BA1141" s="175"/>
      <c r="BB1141" s="175"/>
      <c r="BC1141" s="175"/>
      <c r="BD1141" s="175"/>
      <c r="BE1141" s="175"/>
      <c r="BF1141" s="175"/>
      <c r="BG1141" s="175"/>
      <c r="BH1141" s="175"/>
      <c r="BI1141" s="175"/>
      <c r="BJ1141" s="175"/>
      <c r="BK1141" s="175"/>
      <c r="BL1141" s="175"/>
      <c r="BM1141" s="175"/>
      <c r="BN1141" s="175"/>
      <c r="BO1141" s="175"/>
      <c r="BP1141" s="175"/>
      <c r="BQ1141" s="175"/>
      <c r="BR1141" s="175"/>
      <c r="BS1141" s="175"/>
      <c r="BT1141" s="175"/>
    </row>
    <row r="1142" spans="2:72" s="2" customFormat="1" ht="12" customHeight="1">
      <c r="B1142" s="4"/>
      <c r="C1142" s="4"/>
      <c r="D1142" s="4"/>
      <c r="E1142" s="349"/>
      <c r="F1142" s="350"/>
      <c r="G1142" s="349"/>
      <c r="H1142" s="4"/>
      <c r="I1142" s="332"/>
      <c r="J1142" s="178"/>
      <c r="K1142" s="178"/>
      <c r="L1142" s="178"/>
      <c r="M1142" s="178"/>
      <c r="N1142" s="178"/>
      <c r="O1142" s="178"/>
      <c r="P1142" s="178"/>
      <c r="Q1142" s="178"/>
      <c r="R1142" s="178"/>
      <c r="S1142" s="178"/>
      <c r="T1142" s="178"/>
      <c r="U1142" s="178"/>
      <c r="V1142" s="178"/>
      <c r="W1142" s="178"/>
      <c r="X1142" s="178"/>
      <c r="Y1142" s="178"/>
      <c r="Z1142" s="178"/>
      <c r="AA1142" s="178"/>
      <c r="AB1142" s="178"/>
      <c r="AC1142" s="178"/>
      <c r="AD1142" s="178"/>
      <c r="AE1142" s="178"/>
      <c r="AF1142" s="178"/>
      <c r="AG1142" s="178"/>
      <c r="AH1142" s="178"/>
      <c r="AI1142" s="178"/>
      <c r="AJ1142" s="178"/>
      <c r="AK1142" s="178"/>
      <c r="AL1142" s="178"/>
      <c r="AM1142" s="178"/>
      <c r="AN1142" s="178"/>
      <c r="AO1142" s="178"/>
      <c r="AP1142" s="178"/>
      <c r="AQ1142" s="178"/>
      <c r="AR1142" s="178"/>
      <c r="AS1142" s="178"/>
      <c r="AT1142" s="178"/>
      <c r="AU1142" s="178"/>
      <c r="AV1142" s="178"/>
      <c r="AW1142" s="178"/>
      <c r="AX1142" s="178"/>
      <c r="AY1142" s="178"/>
      <c r="AZ1142" s="178"/>
      <c r="BA1142" s="178"/>
      <c r="BB1142" s="178"/>
      <c r="BC1142" s="178"/>
      <c r="BD1142" s="178"/>
      <c r="BE1142" s="178"/>
      <c r="BF1142" s="178"/>
      <c r="BG1142" s="178"/>
      <c r="BH1142" s="178"/>
      <c r="BI1142" s="178"/>
      <c r="BJ1142" s="178"/>
      <c r="BK1142" s="178"/>
      <c r="BL1142" s="178"/>
      <c r="BM1142" s="178"/>
      <c r="BN1142" s="178"/>
      <c r="BO1142" s="178"/>
      <c r="BP1142" s="178"/>
      <c r="BQ1142" s="178"/>
      <c r="BR1142" s="178"/>
      <c r="BS1142" s="178"/>
      <c r="BT1142" s="178"/>
    </row>
  </sheetData>
  <sheetProtection algorithmName="SHA-512" hashValue="x0y+6TlIpL4TxD5B+JrYKUKZoVnoAUkGvZKhhJTitZCu7Nn5YOPlBDj5SV8+kYCPMij7FRN75qGltIKu+6fKFw==" saltValue="YdlCunXFLU/7ppSYTqDmlQ==" spinCount="100000" sheet="1" objects="1" scenarios="1"/>
  <mergeCells count="2">
    <mergeCell ref="O304:O305"/>
    <mergeCell ref="D979:F979"/>
  </mergeCells>
  <printOptions horizontalCentered="1" verticalCentered="1"/>
  <pageMargins left="0.59055118110236227" right="0.27559055118110237" top="0.39370078740157483" bottom="0.39370078740157483" header="0.31496062992125984" footer="0.31496062992125984"/>
  <pageSetup paperSize="9" scale="85" orientation="portrait" r:id="rId1"/>
  <rowBreaks count="33" manualBreakCount="33">
    <brk id="54" min="1" max="8" man="1"/>
    <brk id="55" man="1"/>
    <brk id="112" min="1" max="8" man="1"/>
    <brk id="117" man="1"/>
    <brk id="174" min="1" max="8" man="1"/>
    <brk id="181" man="1"/>
    <brk id="235" min="1" max="8" man="1"/>
    <brk id="296" min="1" max="8" man="1"/>
    <brk id="243" man="1"/>
    <brk id="352" min="1" max="8" man="1"/>
    <brk id="301" man="1"/>
    <brk id="369" man="1"/>
    <brk id="416" min="1" max="8" man="1"/>
    <brk id="418" man="1"/>
    <brk id="482" min="1" max="8" man="1"/>
    <brk id="532" min="1" max="8" man="1"/>
    <brk id="490" man="1"/>
    <brk id="598" min="1" max="8" man="1"/>
    <brk id="543" man="1"/>
    <brk id="657" min="1" max="8" man="1"/>
    <brk id="613" man="1"/>
    <brk id="723" min="1" max="8" man="1"/>
    <brk id="677" man="1"/>
    <brk id="787" min="1" max="8" man="1"/>
    <brk id="741" man="1"/>
    <brk id="857" min="1" max="8" man="1"/>
    <brk id="809" man="1"/>
    <brk id="927" min="1" max="8" man="1"/>
    <brk id="879" man="1"/>
    <brk id="945" man="1"/>
    <brk id="1013" man="1"/>
    <brk id="1083" man="1"/>
    <brk id="114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67150-2C17-44D8-AC60-2DBAE48F57AF}">
  <dimension ref="A1:BT120"/>
  <sheetViews>
    <sheetView showGridLines="0" view="pageBreakPreview" topLeftCell="B1" zoomScale="130" zoomScaleNormal="100" zoomScaleSheetLayoutView="130" workbookViewId="0">
      <selection activeCell="L16" sqref="L16"/>
    </sheetView>
  </sheetViews>
  <sheetFormatPr defaultColWidth="9.21875" defaultRowHeight="14.4"/>
  <cols>
    <col min="1" max="1" width="5.44140625" style="4" hidden="1" customWidth="1"/>
    <col min="2" max="2" width="8.21875" style="4" customWidth="1"/>
    <col min="3" max="3" width="4.21875" style="4" customWidth="1"/>
    <col min="4" max="4" width="38.77734375" style="4" customWidth="1"/>
    <col min="5" max="5" width="8.88671875" style="349" customWidth="1"/>
    <col min="6" max="6" width="13.44140625" style="350" customWidth="1"/>
    <col min="7" max="7" width="13.44140625" style="349" customWidth="1"/>
    <col min="8" max="8" width="14" style="4" customWidth="1"/>
    <col min="9" max="9" width="9.21875" style="332"/>
    <col min="10" max="10" width="13.109375" style="332" customWidth="1"/>
    <col min="11" max="11" width="12.44140625" style="332" bestFit="1" customWidth="1"/>
    <col min="12" max="12" width="10.21875" style="332" bestFit="1" customWidth="1"/>
    <col min="13" max="13" width="10.5546875" style="332" bestFit="1" customWidth="1"/>
    <col min="14" max="72" width="9.21875" style="332"/>
    <col min="73" max="16384" width="9.21875" style="4"/>
  </cols>
  <sheetData>
    <row r="1" spans="1:72">
      <c r="B1" s="176" t="s">
        <v>165</v>
      </c>
      <c r="C1" s="23"/>
      <c r="D1" s="23"/>
      <c r="E1" s="209"/>
      <c r="F1" s="209"/>
      <c r="G1" s="209"/>
      <c r="H1" s="23"/>
    </row>
    <row r="2" spans="1:72" s="1" customFormat="1" ht="15" customHeight="1">
      <c r="A2" s="1" t="s">
        <v>0</v>
      </c>
      <c r="B2" s="448" t="s">
        <v>635</v>
      </c>
      <c r="C2" s="24"/>
      <c r="D2" s="24"/>
      <c r="E2" s="210"/>
      <c r="F2" s="210"/>
      <c r="G2" s="210"/>
      <c r="H2" s="33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</row>
    <row r="3" spans="1:72" s="1" customFormat="1" ht="15" customHeight="1">
      <c r="A3" s="1" t="s">
        <v>107</v>
      </c>
      <c r="B3" s="448"/>
      <c r="C3" s="24"/>
      <c r="D3" s="24"/>
      <c r="E3" s="210"/>
      <c r="F3" s="210"/>
      <c r="G3" s="210"/>
      <c r="H3" s="33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</row>
    <row r="4" spans="1:72" s="2" customFormat="1" ht="12">
      <c r="B4" s="211" t="s">
        <v>100</v>
      </c>
      <c r="C4" s="211" t="s">
        <v>2</v>
      </c>
      <c r="D4" s="211" t="s">
        <v>3</v>
      </c>
      <c r="E4" s="211" t="s">
        <v>4</v>
      </c>
      <c r="F4" s="211" t="s">
        <v>5</v>
      </c>
      <c r="G4" s="211" t="s">
        <v>6</v>
      </c>
      <c r="H4" s="25" t="s">
        <v>7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</row>
    <row r="5" spans="1:72" s="174" customFormat="1" ht="15.45" customHeight="1">
      <c r="B5" s="212"/>
      <c r="C5" s="212"/>
      <c r="D5" s="34" t="s">
        <v>608</v>
      </c>
      <c r="E5" s="449"/>
      <c r="F5" s="213"/>
      <c r="G5" s="26"/>
      <c r="H5" s="8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</row>
    <row r="6" spans="1:72" s="174" customFormat="1" ht="11.4">
      <c r="B6" s="214" t="s">
        <v>609</v>
      </c>
      <c r="C6" s="450"/>
      <c r="D6" s="407" t="s">
        <v>9</v>
      </c>
      <c r="E6" s="215"/>
      <c r="F6" s="406"/>
      <c r="G6" s="215"/>
      <c r="H6" s="21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</row>
    <row r="7" spans="1:72" s="174" customFormat="1" ht="12" customHeight="1">
      <c r="A7" s="174">
        <v>159</v>
      </c>
      <c r="B7" s="127"/>
      <c r="C7" s="123"/>
      <c r="D7" s="123"/>
      <c r="E7" s="50"/>
      <c r="F7" s="165"/>
      <c r="G7" s="50"/>
      <c r="H7" s="162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</row>
    <row r="8" spans="1:72" s="181" customFormat="1" ht="12" customHeight="1">
      <c r="B8" s="127" t="s">
        <v>610</v>
      </c>
      <c r="C8" s="451"/>
      <c r="D8" s="126" t="s">
        <v>664</v>
      </c>
      <c r="E8" s="50" t="s">
        <v>19</v>
      </c>
      <c r="F8" s="165">
        <v>1</v>
      </c>
      <c r="G8" s="50">
        <v>2500000</v>
      </c>
      <c r="H8" s="50">
        <f>IF(E8 = CHAR(37), F8*G8/100,F8*G8)</f>
        <v>2500000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</row>
    <row r="9" spans="1:72" s="181" customFormat="1" ht="11.4">
      <c r="A9" s="181">
        <v>2765</v>
      </c>
      <c r="B9" s="127"/>
      <c r="C9" s="123"/>
      <c r="D9" s="162"/>
      <c r="E9" s="162"/>
      <c r="F9" s="167"/>
      <c r="G9" s="162"/>
      <c r="H9" s="162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</row>
    <row r="10" spans="1:72" s="181" customFormat="1" ht="12" customHeight="1">
      <c r="B10" s="127"/>
      <c r="C10" s="451"/>
      <c r="D10" s="49" t="s">
        <v>665</v>
      </c>
      <c r="E10" s="50" t="s">
        <v>20</v>
      </c>
      <c r="F10" s="165">
        <f>G8</f>
        <v>2500000</v>
      </c>
      <c r="G10" s="57"/>
      <c r="H10" s="50">
        <f>F10*G10</f>
        <v>0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</row>
    <row r="11" spans="1:72" s="181" customFormat="1" ht="11.4">
      <c r="A11" s="181">
        <v>2766</v>
      </c>
      <c r="B11" s="127"/>
      <c r="C11" s="123"/>
      <c r="D11" s="123"/>
      <c r="E11" s="50"/>
      <c r="F11" s="409"/>
      <c r="G11" s="56"/>
      <c r="H11" s="480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</row>
    <row r="12" spans="1:72" s="181" customFormat="1" ht="12" customHeight="1">
      <c r="B12" s="127"/>
      <c r="C12" s="451"/>
      <c r="D12" s="49"/>
      <c r="E12" s="50"/>
      <c r="F12" s="409"/>
      <c r="G12" s="56"/>
      <c r="H12" s="480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</row>
    <row r="13" spans="1:72" s="181" customFormat="1" ht="12" customHeight="1">
      <c r="A13" s="181">
        <v>2767</v>
      </c>
      <c r="B13" s="127"/>
      <c r="C13" s="123"/>
      <c r="D13" s="123"/>
      <c r="E13" s="50"/>
      <c r="F13" s="409"/>
      <c r="G13" s="56"/>
      <c r="H13" s="480"/>
      <c r="I13" s="177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</row>
    <row r="14" spans="1:72" s="181" customFormat="1" ht="12" customHeight="1">
      <c r="B14" s="127"/>
      <c r="C14" s="451"/>
      <c r="D14" s="49"/>
      <c r="E14" s="50"/>
      <c r="F14" s="409"/>
      <c r="G14" s="56"/>
      <c r="H14" s="480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</row>
    <row r="15" spans="1:72" s="181" customFormat="1" ht="12" customHeight="1">
      <c r="A15" s="181">
        <v>2770</v>
      </c>
      <c r="B15" s="127"/>
      <c r="C15" s="123"/>
      <c r="D15" s="123"/>
      <c r="E15" s="50"/>
      <c r="F15" s="409"/>
      <c r="G15" s="56"/>
      <c r="H15" s="480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</row>
    <row r="16" spans="1:72" s="181" customFormat="1" ht="12" customHeight="1">
      <c r="B16" s="127"/>
      <c r="C16" s="451"/>
      <c r="D16" s="49"/>
      <c r="E16" s="50"/>
      <c r="F16" s="409"/>
      <c r="G16" s="56"/>
      <c r="H16" s="480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</row>
    <row r="17" spans="1:72" s="181" customFormat="1" ht="24" customHeight="1">
      <c r="A17" s="181">
        <v>3610</v>
      </c>
      <c r="B17" s="127"/>
      <c r="C17" s="123"/>
      <c r="D17" s="123"/>
      <c r="E17" s="50"/>
      <c r="F17" s="409"/>
      <c r="G17" s="56"/>
      <c r="H17" s="480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</row>
    <row r="18" spans="1:72" s="181" customFormat="1" ht="12" customHeight="1">
      <c r="B18" s="127"/>
      <c r="C18" s="451"/>
      <c r="D18" s="49"/>
      <c r="E18" s="50"/>
      <c r="F18" s="409"/>
      <c r="G18" s="491"/>
      <c r="H18" s="480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</row>
    <row r="19" spans="1:72" s="181" customFormat="1" ht="24" customHeight="1">
      <c r="A19" s="181">
        <v>2772</v>
      </c>
      <c r="B19" s="127"/>
      <c r="C19" s="123"/>
      <c r="D19" s="123"/>
      <c r="E19" s="50"/>
      <c r="F19" s="409"/>
      <c r="G19" s="56"/>
      <c r="H19" s="480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</row>
    <row r="20" spans="1:72" s="181" customFormat="1" ht="12" customHeight="1">
      <c r="B20" s="127"/>
      <c r="C20" s="451"/>
      <c r="D20" s="49"/>
      <c r="E20" s="50"/>
      <c r="F20" s="409"/>
      <c r="G20" s="56"/>
      <c r="H20" s="480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</row>
    <row r="21" spans="1:72" s="181" customFormat="1" ht="12" customHeight="1">
      <c r="A21" s="181">
        <v>1759</v>
      </c>
      <c r="B21" s="127"/>
      <c r="C21" s="123"/>
      <c r="D21" s="123"/>
      <c r="E21" s="50"/>
      <c r="F21" s="409"/>
      <c r="G21" s="56"/>
      <c r="H21" s="480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</row>
    <row r="22" spans="1:72" s="181" customFormat="1" ht="12" customHeight="1">
      <c r="B22" s="127"/>
      <c r="C22" s="451"/>
      <c r="D22" s="49"/>
      <c r="E22" s="50"/>
      <c r="F22" s="409"/>
      <c r="G22" s="56"/>
      <c r="H22" s="480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1:72" s="181" customFormat="1" ht="36" customHeight="1">
      <c r="A23" s="181">
        <v>1760</v>
      </c>
      <c r="B23" s="127"/>
      <c r="C23" s="123"/>
      <c r="D23" s="123"/>
      <c r="E23" s="50"/>
      <c r="F23" s="409"/>
      <c r="G23" s="56"/>
      <c r="H23" s="480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</row>
    <row r="24" spans="1:72" s="181" customFormat="1" ht="12" customHeight="1">
      <c r="B24" s="127"/>
      <c r="C24" s="451"/>
      <c r="D24" s="49"/>
      <c r="E24" s="50"/>
      <c r="F24" s="409"/>
      <c r="G24" s="491"/>
      <c r="H24" s="480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</row>
    <row r="25" spans="1:72" s="181" customFormat="1" ht="24" customHeight="1">
      <c r="A25" s="181">
        <v>1761</v>
      </c>
      <c r="B25" s="127"/>
      <c r="C25" s="123"/>
      <c r="D25" s="123"/>
      <c r="E25" s="50"/>
      <c r="F25" s="409"/>
      <c r="G25" s="56"/>
      <c r="H25" s="480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</row>
    <row r="26" spans="1:72" s="181" customFormat="1" ht="12" customHeight="1">
      <c r="B26" s="127"/>
      <c r="C26" s="451"/>
      <c r="D26" s="49"/>
      <c r="E26" s="50"/>
      <c r="F26" s="409"/>
      <c r="G26" s="56"/>
      <c r="H26" s="480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</row>
    <row r="27" spans="1:72" s="181" customFormat="1" ht="12" customHeight="1">
      <c r="A27" s="181">
        <v>2810</v>
      </c>
      <c r="B27" s="127"/>
      <c r="C27" s="123"/>
      <c r="D27" s="123"/>
      <c r="E27" s="50"/>
      <c r="F27" s="409"/>
      <c r="G27" s="56"/>
      <c r="H27" s="480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</row>
    <row r="28" spans="1:72" s="181" customFormat="1" ht="12" customHeight="1">
      <c r="B28" s="127"/>
      <c r="C28" s="451"/>
      <c r="D28" s="49"/>
      <c r="E28" s="50"/>
      <c r="F28" s="409"/>
      <c r="G28" s="56"/>
      <c r="H28" s="480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</row>
    <row r="29" spans="1:72" s="181" customFormat="1" ht="48" customHeight="1">
      <c r="A29" s="181">
        <v>2812</v>
      </c>
      <c r="B29" s="127"/>
      <c r="C29" s="123"/>
      <c r="D29" s="123"/>
      <c r="E29" s="50"/>
      <c r="F29" s="409"/>
      <c r="G29" s="56"/>
      <c r="H29" s="480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</row>
    <row r="30" spans="1:72" s="181" customFormat="1" ht="12" customHeight="1">
      <c r="B30" s="127"/>
      <c r="C30" s="451"/>
      <c r="D30" s="49"/>
      <c r="E30" s="50"/>
      <c r="F30" s="409"/>
      <c r="G30" s="56"/>
      <c r="H30" s="480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</row>
    <row r="31" spans="1:72" s="181" customFormat="1" ht="36" customHeight="1">
      <c r="A31" s="181">
        <v>2814</v>
      </c>
      <c r="B31" s="127"/>
      <c r="C31" s="123"/>
      <c r="D31" s="123"/>
      <c r="E31" s="50"/>
      <c r="F31" s="409"/>
      <c r="G31" s="56"/>
      <c r="H31" s="480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</row>
    <row r="32" spans="1:72" s="181" customFormat="1" ht="12" customHeight="1">
      <c r="B32" s="127"/>
      <c r="C32" s="451"/>
      <c r="D32" s="49"/>
      <c r="E32" s="50"/>
      <c r="F32" s="409"/>
      <c r="G32" s="56"/>
      <c r="H32" s="480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</row>
    <row r="33" spans="1:72" s="181" customFormat="1" ht="60" customHeight="1">
      <c r="A33" s="181">
        <v>2816</v>
      </c>
      <c r="B33" s="127"/>
      <c r="C33" s="123"/>
      <c r="D33" s="123"/>
      <c r="E33" s="50"/>
      <c r="F33" s="409"/>
      <c r="G33" s="56"/>
      <c r="H33" s="480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</row>
    <row r="34" spans="1:72" s="181" customFormat="1" ht="12" customHeight="1">
      <c r="B34" s="216"/>
      <c r="C34" s="216"/>
      <c r="D34" s="126"/>
      <c r="E34" s="50"/>
      <c r="F34" s="409"/>
      <c r="G34" s="56"/>
      <c r="H34" s="480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</row>
    <row r="35" spans="1:72" s="181" customFormat="1" ht="11.4">
      <c r="B35" s="127"/>
      <c r="C35" s="123"/>
      <c r="D35" s="123"/>
      <c r="E35" s="50"/>
      <c r="F35" s="409"/>
      <c r="G35" s="56"/>
      <c r="H35" s="480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</row>
    <row r="36" spans="1:72" s="181" customFormat="1" ht="12" customHeight="1">
      <c r="B36" s="127"/>
      <c r="C36" s="123"/>
      <c r="D36" s="49"/>
      <c r="E36" s="107"/>
      <c r="F36" s="409"/>
      <c r="G36" s="494"/>
      <c r="H36" s="480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</row>
    <row r="37" spans="1:72" s="181" customFormat="1" ht="12" customHeight="1">
      <c r="B37" s="127"/>
      <c r="C37" s="123"/>
      <c r="D37" s="452"/>
      <c r="E37" s="453"/>
      <c r="F37" s="409"/>
      <c r="G37" s="56"/>
      <c r="H37" s="480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</row>
    <row r="38" spans="1:72" s="181" customFormat="1" ht="12" customHeight="1">
      <c r="B38" s="127"/>
      <c r="C38" s="123"/>
      <c r="D38" s="108"/>
      <c r="E38" s="107"/>
      <c r="F38" s="409"/>
      <c r="G38" s="56"/>
      <c r="H38" s="480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</row>
    <row r="39" spans="1:72" s="181" customFormat="1" ht="12" customHeight="1">
      <c r="B39" s="127"/>
      <c r="C39" s="123"/>
      <c r="D39" s="452"/>
      <c r="E39" s="107"/>
      <c r="F39" s="409"/>
      <c r="G39" s="56"/>
      <c r="H39" s="480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</row>
    <row r="40" spans="1:72" s="181" customFormat="1" ht="12" customHeight="1">
      <c r="B40" s="127"/>
      <c r="C40" s="123"/>
      <c r="D40" s="106"/>
      <c r="E40" s="107"/>
      <c r="F40" s="409"/>
      <c r="G40" s="56"/>
      <c r="H40" s="480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</row>
    <row r="41" spans="1:72" s="181" customFormat="1" ht="11.4">
      <c r="B41" s="127"/>
      <c r="C41" s="123"/>
      <c r="D41" s="108"/>
      <c r="E41" s="110"/>
      <c r="F41" s="409"/>
      <c r="G41" s="495"/>
      <c r="H41" s="480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</row>
    <row r="42" spans="1:72" s="181" customFormat="1" ht="12" customHeight="1">
      <c r="B42" s="127"/>
      <c r="C42" s="123"/>
      <c r="D42" s="106"/>
      <c r="E42" s="110"/>
      <c r="F42" s="409"/>
      <c r="G42" s="491"/>
      <c r="H42" s="480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</row>
    <row r="43" spans="1:72" s="181" customFormat="1" ht="11.4">
      <c r="B43" s="123"/>
      <c r="C43" s="123"/>
      <c r="D43" s="108"/>
      <c r="E43" s="110"/>
      <c r="F43" s="409"/>
      <c r="G43" s="495"/>
      <c r="H43" s="480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</row>
    <row r="44" spans="1:72" s="181" customFormat="1" ht="12" customHeight="1">
      <c r="B44" s="123"/>
      <c r="C44" s="123"/>
      <c r="D44" s="108"/>
      <c r="E44" s="110"/>
      <c r="F44" s="409"/>
      <c r="G44" s="56"/>
      <c r="H44" s="480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</row>
    <row r="45" spans="1:72" s="181" customFormat="1" ht="12" customHeight="1">
      <c r="B45" s="123"/>
      <c r="C45" s="123"/>
      <c r="D45" s="108"/>
      <c r="E45" s="110"/>
      <c r="F45" s="409"/>
      <c r="G45" s="66"/>
      <c r="H45" s="480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</row>
    <row r="46" spans="1:72" s="181" customFormat="1" ht="12" customHeight="1">
      <c r="B46" s="123"/>
      <c r="C46" s="123"/>
      <c r="D46" s="111"/>
      <c r="E46" s="110"/>
      <c r="F46" s="409"/>
      <c r="G46" s="491"/>
      <c r="H46" s="480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</row>
    <row r="47" spans="1:72" s="181" customFormat="1" ht="12" customHeight="1">
      <c r="B47" s="123"/>
      <c r="C47" s="123"/>
      <c r="D47" s="111"/>
      <c r="E47" s="110"/>
      <c r="F47" s="467"/>
      <c r="G47" s="491"/>
      <c r="H47" s="82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</row>
    <row r="48" spans="1:72" s="181" customFormat="1" ht="12" customHeight="1">
      <c r="B48" s="123"/>
      <c r="C48" s="123"/>
      <c r="D48" s="454"/>
      <c r="E48" s="110"/>
      <c r="F48" s="125"/>
      <c r="G48" s="57"/>
      <c r="H48" s="82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</row>
    <row r="49" spans="1:72" s="181" customFormat="1" ht="12" customHeight="1">
      <c r="B49" s="123"/>
      <c r="C49" s="123"/>
      <c r="D49" s="123"/>
      <c r="E49" s="50"/>
      <c r="F49" s="50"/>
      <c r="G49" s="56"/>
      <c r="H49" s="83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</row>
    <row r="50" spans="1:72" s="181" customFormat="1" ht="12" customHeight="1">
      <c r="B50" s="123"/>
      <c r="C50" s="123"/>
      <c r="D50" s="123"/>
      <c r="E50" s="50"/>
      <c r="F50" s="50"/>
      <c r="G50" s="56"/>
      <c r="H50" s="83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</row>
    <row r="51" spans="1:72" s="181" customFormat="1" ht="12" customHeight="1">
      <c r="B51" s="217"/>
      <c r="C51" s="217"/>
      <c r="D51" s="217"/>
      <c r="E51" s="218"/>
      <c r="F51" s="218"/>
      <c r="G51" s="466"/>
      <c r="H51" s="89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</row>
    <row r="52" spans="1:72" s="181" customFormat="1" ht="12" customHeight="1">
      <c r="B52" s="219" t="s">
        <v>192</v>
      </c>
      <c r="C52" s="220"/>
      <c r="D52" s="455"/>
      <c r="E52" s="456"/>
      <c r="F52" s="213"/>
      <c r="G52" s="26"/>
      <c r="H52" s="486">
        <f>SUM(H6:H51)</f>
        <v>2500000</v>
      </c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</row>
    <row r="53" spans="1:72" s="174" customFormat="1" ht="12" customHeight="1">
      <c r="B53" s="24"/>
      <c r="C53" s="24"/>
      <c r="D53" s="222">
        <v>501</v>
      </c>
      <c r="E53" s="210"/>
      <c r="F53" s="210"/>
      <c r="G53" s="210"/>
      <c r="H53" s="24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</row>
    <row r="54" spans="1:72" s="174" customFormat="1" ht="13.8">
      <c r="B54" s="176" t="s">
        <v>165</v>
      </c>
      <c r="C54" s="23"/>
      <c r="D54" s="23"/>
      <c r="E54" s="209"/>
      <c r="F54" s="209"/>
      <c r="G54" s="209"/>
      <c r="H54" s="23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</row>
    <row r="55" spans="1:72" s="174" customFormat="1" ht="12" customHeight="1">
      <c r="A55" s="174">
        <v>3607</v>
      </c>
      <c r="B55" s="176" t="str">
        <f>B2</f>
        <v>SECTION E - ELECTRICAL WORKS - GANDHI STATION - ALBERTINA SISULU</v>
      </c>
      <c r="C55" s="23"/>
      <c r="D55" s="23"/>
      <c r="E55" s="209"/>
      <c r="F55" s="209"/>
      <c r="G55" s="209"/>
      <c r="H55" s="23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</row>
    <row r="56" spans="1:72" s="174" customFormat="1" ht="12" customHeight="1">
      <c r="B56" s="24"/>
      <c r="C56" s="457"/>
      <c r="D56" s="304"/>
      <c r="E56" s="210"/>
      <c r="F56" s="210"/>
      <c r="G56" s="210"/>
      <c r="H56" s="24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</row>
    <row r="57" spans="1:72" s="174" customFormat="1" ht="12" customHeight="1">
      <c r="A57" s="174">
        <v>3138</v>
      </c>
      <c r="B57" s="211" t="s">
        <v>100</v>
      </c>
      <c r="C57" s="25" t="s">
        <v>101</v>
      </c>
      <c r="D57" s="211" t="s">
        <v>102</v>
      </c>
      <c r="E57" s="211" t="s">
        <v>101</v>
      </c>
      <c r="F57" s="211" t="s">
        <v>101</v>
      </c>
      <c r="G57" s="211" t="s">
        <v>101</v>
      </c>
      <c r="H57" s="25" t="s">
        <v>7</v>
      </c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</row>
    <row r="58" spans="1:72" s="174" customFormat="1" ht="12" customHeight="1">
      <c r="B58" s="212"/>
      <c r="C58" s="305"/>
      <c r="D58" s="22" t="s">
        <v>99</v>
      </c>
      <c r="E58" s="213"/>
      <c r="F58" s="213"/>
      <c r="G58" s="26"/>
      <c r="H58" s="8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</row>
    <row r="59" spans="1:72" s="174" customFormat="1" ht="12" customHeight="1">
      <c r="A59" s="174">
        <v>2949</v>
      </c>
      <c r="B59" s="406" t="s">
        <v>609</v>
      </c>
      <c r="C59" s="406"/>
      <c r="D59" s="407" t="s">
        <v>9</v>
      </c>
      <c r="E59" s="406"/>
      <c r="F59" s="215"/>
      <c r="G59" s="468"/>
      <c r="H59" s="487">
        <f>H52</f>
        <v>2500000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</row>
    <row r="60" spans="1:72" s="174" customFormat="1" ht="12" customHeight="1">
      <c r="B60" s="167"/>
      <c r="C60" s="167"/>
      <c r="D60" s="166"/>
      <c r="E60" s="167"/>
      <c r="F60" s="162"/>
      <c r="G60" s="87"/>
      <c r="H60" s="408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</row>
    <row r="61" spans="1:72" s="174" customFormat="1" ht="12" customHeight="1">
      <c r="A61" s="174">
        <v>2950</v>
      </c>
      <c r="B61" s="165"/>
      <c r="C61" s="165"/>
      <c r="D61" s="166"/>
      <c r="E61" s="165"/>
      <c r="F61" s="50"/>
      <c r="G61" s="86"/>
      <c r="H61" s="408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</row>
    <row r="62" spans="1:72" s="174" customFormat="1" ht="12" customHeight="1">
      <c r="B62" s="167"/>
      <c r="C62" s="167"/>
      <c r="D62" s="166"/>
      <c r="E62" s="167"/>
      <c r="F62" s="162"/>
      <c r="G62" s="87"/>
      <c r="H62" s="408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</row>
    <row r="63" spans="1:72" s="174" customFormat="1" ht="12" customHeight="1">
      <c r="A63" s="174">
        <v>3608</v>
      </c>
      <c r="B63" s="165"/>
      <c r="C63" s="165"/>
      <c r="D63" s="166"/>
      <c r="E63" s="165"/>
      <c r="F63" s="50"/>
      <c r="G63" s="86"/>
      <c r="H63" s="408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</row>
    <row r="64" spans="1:72" s="174" customFormat="1" ht="12" customHeight="1">
      <c r="B64" s="167"/>
      <c r="C64" s="167"/>
      <c r="D64" s="166"/>
      <c r="E64" s="167"/>
      <c r="F64" s="162"/>
      <c r="G64" s="87"/>
      <c r="H64" s="408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</row>
    <row r="65" spans="1:72" s="174" customFormat="1" ht="12" customHeight="1">
      <c r="A65" s="174">
        <v>3609</v>
      </c>
      <c r="B65" s="165"/>
      <c r="C65" s="165"/>
      <c r="D65" s="166"/>
      <c r="E65" s="165"/>
      <c r="F65" s="50"/>
      <c r="G65" s="86"/>
      <c r="H65" s="408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</row>
    <row r="66" spans="1:72" s="174" customFormat="1" ht="12" customHeight="1">
      <c r="B66" s="167"/>
      <c r="C66" s="167"/>
      <c r="D66" s="166"/>
      <c r="E66" s="167"/>
      <c r="F66" s="162"/>
      <c r="G66" s="87"/>
      <c r="H66" s="408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</row>
    <row r="67" spans="1:72" s="174" customFormat="1" ht="12" customHeight="1">
      <c r="B67" s="165"/>
      <c r="C67" s="165"/>
      <c r="D67" s="166"/>
      <c r="E67" s="165"/>
      <c r="F67" s="50"/>
      <c r="G67" s="86"/>
      <c r="H67" s="408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</row>
    <row r="68" spans="1:72" s="174" customFormat="1" ht="12" customHeight="1">
      <c r="B68" s="165"/>
      <c r="C68" s="165"/>
      <c r="D68" s="166"/>
      <c r="E68" s="165"/>
      <c r="F68" s="50"/>
      <c r="G68" s="86"/>
      <c r="H68" s="408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</row>
    <row r="69" spans="1:72" s="174" customFormat="1" ht="12" customHeight="1">
      <c r="B69" s="165"/>
      <c r="C69" s="165"/>
      <c r="D69" s="166"/>
      <c r="E69" s="165"/>
      <c r="F69" s="50"/>
      <c r="G69" s="86"/>
      <c r="H69" s="408"/>
      <c r="I69" s="180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</row>
    <row r="70" spans="1:72" s="174" customFormat="1" ht="12" customHeight="1">
      <c r="B70" s="167"/>
      <c r="C70" s="167"/>
      <c r="D70" s="166"/>
      <c r="E70" s="167"/>
      <c r="F70" s="162"/>
      <c r="G70" s="87"/>
      <c r="H70" s="408"/>
      <c r="I70" s="180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</row>
    <row r="71" spans="1:72" s="174" customFormat="1" ht="12" customHeight="1">
      <c r="B71" s="165"/>
      <c r="C71" s="165"/>
      <c r="D71" s="166"/>
      <c r="E71" s="165"/>
      <c r="F71" s="50"/>
      <c r="G71" s="86"/>
      <c r="H71" s="408"/>
      <c r="I71" s="178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</row>
    <row r="72" spans="1:72" s="174" customFormat="1" ht="12" customHeight="1">
      <c r="B72" s="165"/>
      <c r="C72" s="410"/>
      <c r="D72" s="166"/>
      <c r="E72" s="411"/>
      <c r="F72" s="50"/>
      <c r="G72" s="86"/>
      <c r="H72" s="408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</row>
    <row r="73" spans="1:72" s="174" customFormat="1" ht="12" customHeight="1">
      <c r="B73" s="165"/>
      <c r="C73" s="165"/>
      <c r="D73" s="458"/>
      <c r="E73" s="165"/>
      <c r="F73" s="50"/>
      <c r="G73" s="86"/>
      <c r="H73" s="408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</row>
    <row r="74" spans="1:72" s="174" customFormat="1" ht="11.4">
      <c r="B74" s="167"/>
      <c r="C74" s="167"/>
      <c r="D74" s="166"/>
      <c r="E74" s="167"/>
      <c r="F74" s="162"/>
      <c r="G74" s="87"/>
      <c r="H74" s="408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</row>
    <row r="75" spans="1:72" s="174" customFormat="1" ht="12" customHeight="1">
      <c r="B75" s="165"/>
      <c r="C75" s="165"/>
      <c r="D75" s="126"/>
      <c r="E75" s="165"/>
      <c r="F75" s="50"/>
      <c r="G75" s="86"/>
      <c r="H75" s="408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</row>
    <row r="76" spans="1:72" s="174" customFormat="1" ht="12" customHeight="1">
      <c r="B76" s="167"/>
      <c r="C76" s="167"/>
      <c r="D76" s="166"/>
      <c r="E76" s="167"/>
      <c r="F76" s="162"/>
      <c r="G76" s="87"/>
      <c r="H76" s="408"/>
      <c r="I76" s="175"/>
      <c r="J76" s="175"/>
      <c r="K76" s="239"/>
      <c r="L76" s="240"/>
      <c r="M76" s="241"/>
      <c r="N76" s="241"/>
      <c r="O76" s="241"/>
      <c r="P76" s="241"/>
      <c r="Q76" s="242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</row>
    <row r="77" spans="1:72" s="174" customFormat="1" ht="12">
      <c r="B77" s="165"/>
      <c r="C77" s="165"/>
      <c r="D77" s="166"/>
      <c r="E77" s="165"/>
      <c r="F77" s="50"/>
      <c r="G77" s="86"/>
      <c r="H77" s="408"/>
      <c r="I77" s="175"/>
      <c r="J77" s="178"/>
      <c r="K77" s="228"/>
      <c r="L77" s="231"/>
      <c r="M77" s="243"/>
      <c r="N77" s="244"/>
      <c r="O77" s="244"/>
      <c r="P77" s="245"/>
      <c r="Q77" s="24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</row>
    <row r="78" spans="1:72" s="174" customFormat="1" ht="13.8">
      <c r="B78" s="167"/>
      <c r="C78" s="167"/>
      <c r="D78" s="166"/>
      <c r="E78" s="167"/>
      <c r="F78" s="162"/>
      <c r="G78" s="87"/>
      <c r="H78" s="408"/>
      <c r="I78" s="175"/>
      <c r="J78" s="180"/>
      <c r="K78" s="231"/>
      <c r="L78" s="231"/>
      <c r="M78" s="246"/>
      <c r="N78" s="247"/>
      <c r="O78" s="246"/>
      <c r="P78" s="247"/>
      <c r="Q78" s="248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</row>
    <row r="79" spans="1:72" s="2" customFormat="1" ht="13.8">
      <c r="B79" s="165"/>
      <c r="C79" s="165"/>
      <c r="D79" s="166"/>
      <c r="E79" s="165"/>
      <c r="F79" s="50"/>
      <c r="G79" s="86"/>
      <c r="H79" s="408"/>
      <c r="I79" s="175"/>
      <c r="J79" s="180"/>
      <c r="K79" s="231"/>
      <c r="L79" s="231"/>
      <c r="M79" s="246"/>
      <c r="N79" s="247"/>
      <c r="O79" s="247"/>
      <c r="P79" s="246"/>
      <c r="Q79" s="24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</row>
    <row r="80" spans="1:72" s="1" customFormat="1" ht="13.8">
      <c r="B80" s="167"/>
      <c r="C80" s="167"/>
      <c r="D80" s="166"/>
      <c r="E80" s="167"/>
      <c r="F80" s="162"/>
      <c r="G80" s="87"/>
      <c r="H80" s="408"/>
      <c r="I80" s="175"/>
      <c r="J80" s="178"/>
      <c r="K80" s="231"/>
      <c r="L80" s="249"/>
      <c r="M80" s="250"/>
      <c r="N80" s="250"/>
      <c r="O80" s="250"/>
      <c r="P80" s="250"/>
      <c r="Q80" s="251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</row>
    <row r="81" spans="1:72" s="1" customFormat="1" ht="13.8">
      <c r="B81" s="165"/>
      <c r="C81" s="165"/>
      <c r="D81" s="166"/>
      <c r="E81" s="165"/>
      <c r="F81" s="50"/>
      <c r="G81" s="86"/>
      <c r="H81" s="408"/>
      <c r="I81" s="175"/>
      <c r="J81" s="175"/>
      <c r="K81" s="231"/>
      <c r="L81" s="231"/>
      <c r="M81" s="250"/>
      <c r="N81" s="250"/>
      <c r="O81" s="250"/>
      <c r="P81" s="250"/>
      <c r="Q81" s="251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</row>
    <row r="82" spans="1:72" s="2" customFormat="1" ht="12">
      <c r="B82" s="167"/>
      <c r="C82" s="167"/>
      <c r="D82" s="166"/>
      <c r="E82" s="167"/>
      <c r="F82" s="162"/>
      <c r="G82" s="87"/>
      <c r="H82" s="408"/>
      <c r="I82" s="175"/>
      <c r="J82" s="175"/>
      <c r="K82" s="231"/>
      <c r="L82" s="231"/>
      <c r="M82" s="234"/>
      <c r="N82" s="234"/>
      <c r="O82" s="234"/>
      <c r="P82" s="234"/>
      <c r="Q82" s="252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</row>
    <row r="83" spans="1:72" s="174" customFormat="1" ht="15.45" customHeight="1">
      <c r="B83" s="165"/>
      <c r="C83" s="165"/>
      <c r="D83" s="166"/>
      <c r="E83" s="165"/>
      <c r="F83" s="50"/>
      <c r="G83" s="86"/>
      <c r="H83" s="408"/>
      <c r="I83" s="175"/>
      <c r="J83" s="175"/>
      <c r="K83" s="231"/>
      <c r="L83" s="230"/>
      <c r="M83" s="253"/>
      <c r="N83" s="253"/>
      <c r="O83" s="253"/>
      <c r="P83" s="253"/>
      <c r="Q83" s="254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</row>
    <row r="84" spans="1:72" s="174" customFormat="1" ht="11.4">
      <c r="B84" s="165"/>
      <c r="C84" s="165"/>
      <c r="D84" s="166"/>
      <c r="E84" s="165"/>
      <c r="F84" s="50"/>
      <c r="G84" s="86"/>
      <c r="H84" s="408"/>
      <c r="I84" s="175"/>
      <c r="J84" s="175"/>
      <c r="K84" s="231"/>
      <c r="L84" s="230"/>
      <c r="M84" s="255"/>
      <c r="N84" s="255"/>
      <c r="O84" s="255"/>
      <c r="P84" s="255"/>
      <c r="Q84" s="231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</row>
    <row r="85" spans="1:72" s="174" customFormat="1" ht="36" customHeight="1">
      <c r="A85" s="174">
        <v>2087</v>
      </c>
      <c r="B85" s="165"/>
      <c r="C85" s="165"/>
      <c r="D85" s="166"/>
      <c r="E85" s="165"/>
      <c r="F85" s="50"/>
      <c r="G85" s="86"/>
      <c r="H85" s="408"/>
      <c r="I85" s="175"/>
      <c r="J85" s="256"/>
      <c r="K85" s="231"/>
      <c r="L85" s="230"/>
      <c r="M85" s="255"/>
      <c r="N85" s="255"/>
      <c r="O85" s="255"/>
      <c r="P85" s="255"/>
      <c r="Q85" s="25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</row>
    <row r="86" spans="1:72" s="174" customFormat="1" ht="12">
      <c r="B86" s="167"/>
      <c r="C86" s="167"/>
      <c r="D86" s="166"/>
      <c r="E86" s="167"/>
      <c r="F86" s="162"/>
      <c r="G86" s="87"/>
      <c r="H86" s="408"/>
      <c r="I86" s="175"/>
      <c r="J86" s="256"/>
      <c r="K86" s="258"/>
      <c r="L86" s="259"/>
      <c r="M86" s="259"/>
      <c r="N86" s="259"/>
      <c r="O86" s="259"/>
      <c r="P86" s="259"/>
      <c r="Q86" s="260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</row>
    <row r="87" spans="1:72" s="174" customFormat="1" ht="24" customHeight="1">
      <c r="A87" s="174">
        <v>2825</v>
      </c>
      <c r="B87" s="165"/>
      <c r="C87" s="165"/>
      <c r="D87" s="166"/>
      <c r="E87" s="165"/>
      <c r="F87" s="50"/>
      <c r="G87" s="86"/>
      <c r="H87" s="408"/>
      <c r="I87" s="175"/>
      <c r="J87" s="175"/>
      <c r="K87" s="258"/>
      <c r="L87" s="261"/>
      <c r="M87" s="262"/>
      <c r="N87" s="262"/>
      <c r="O87" s="262"/>
      <c r="P87" s="262"/>
      <c r="Q87" s="263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</row>
    <row r="88" spans="1:72" s="174" customFormat="1" ht="11.4">
      <c r="B88" s="167"/>
      <c r="C88" s="167"/>
      <c r="D88" s="166"/>
      <c r="E88" s="167"/>
      <c r="F88" s="162"/>
      <c r="G88" s="87"/>
      <c r="H88" s="408"/>
      <c r="I88" s="175"/>
      <c r="J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</row>
    <row r="89" spans="1:72" s="174" customFormat="1" ht="11.4">
      <c r="A89" s="174">
        <v>2826</v>
      </c>
      <c r="B89" s="165"/>
      <c r="C89" s="165"/>
      <c r="D89" s="166"/>
      <c r="E89" s="165"/>
      <c r="F89" s="50"/>
      <c r="G89" s="86"/>
      <c r="H89" s="408"/>
      <c r="I89" s="175"/>
      <c r="J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</row>
    <row r="90" spans="1:72" s="174" customFormat="1" ht="12" customHeight="1">
      <c r="B90" s="167"/>
      <c r="C90" s="167"/>
      <c r="D90" s="166"/>
      <c r="E90" s="167"/>
      <c r="F90" s="162"/>
      <c r="G90" s="87"/>
      <c r="H90" s="408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</row>
    <row r="91" spans="1:72" s="174" customFormat="1" ht="12" customHeight="1">
      <c r="B91" s="165"/>
      <c r="C91" s="165"/>
      <c r="D91" s="166"/>
      <c r="E91" s="165"/>
      <c r="F91" s="50"/>
      <c r="G91" s="86"/>
      <c r="H91" s="408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</row>
    <row r="92" spans="1:72" s="174" customFormat="1" ht="12" customHeight="1">
      <c r="B92" s="167"/>
      <c r="C92" s="167"/>
      <c r="D92" s="166"/>
      <c r="E92" s="167"/>
      <c r="F92" s="162"/>
      <c r="G92" s="87"/>
      <c r="H92" s="408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</row>
    <row r="93" spans="1:72" s="174" customFormat="1" ht="24" customHeight="1">
      <c r="B93" s="165"/>
      <c r="C93" s="165"/>
      <c r="D93" s="166"/>
      <c r="E93" s="165"/>
      <c r="F93" s="50"/>
      <c r="G93" s="86"/>
      <c r="H93" s="408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</row>
    <row r="94" spans="1:72" s="174" customFormat="1" ht="12" customHeight="1">
      <c r="B94" s="167"/>
      <c r="C94" s="167"/>
      <c r="D94" s="166"/>
      <c r="E94" s="167"/>
      <c r="F94" s="162"/>
      <c r="G94" s="87"/>
      <c r="H94" s="459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</row>
    <row r="95" spans="1:72" s="174" customFormat="1" ht="24" customHeight="1">
      <c r="B95" s="165"/>
      <c r="C95" s="165"/>
      <c r="D95" s="166"/>
      <c r="E95" s="165"/>
      <c r="F95" s="50"/>
      <c r="G95" s="86"/>
      <c r="H95" s="408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</row>
    <row r="96" spans="1:72" s="174" customFormat="1" ht="12" customHeight="1">
      <c r="B96" s="167"/>
      <c r="C96" s="167"/>
      <c r="D96" s="167"/>
      <c r="E96" s="167"/>
      <c r="F96" s="162"/>
      <c r="G96" s="87"/>
      <c r="H96" s="459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</row>
    <row r="97" spans="1:72" s="174" customFormat="1" ht="24" customHeight="1">
      <c r="B97" s="165"/>
      <c r="C97" s="165"/>
      <c r="D97" s="165"/>
      <c r="E97" s="165"/>
      <c r="F97" s="50"/>
      <c r="G97" s="86"/>
      <c r="H97" s="460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</row>
    <row r="98" spans="1:72" s="174" customFormat="1" ht="12" customHeight="1">
      <c r="B98" s="167"/>
      <c r="C98" s="167"/>
      <c r="D98" s="167"/>
      <c r="E98" s="167"/>
      <c r="F98" s="162"/>
      <c r="G98" s="87"/>
      <c r="H98" s="459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</row>
    <row r="99" spans="1:72" s="174" customFormat="1" ht="24" customHeight="1">
      <c r="B99" s="167"/>
      <c r="C99" s="167"/>
      <c r="D99" s="167"/>
      <c r="E99" s="167"/>
      <c r="F99" s="162"/>
      <c r="G99" s="87"/>
      <c r="H99" s="459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</row>
    <row r="100" spans="1:72" s="174" customFormat="1" ht="12" customHeight="1">
      <c r="B100" s="165"/>
      <c r="C100" s="165"/>
      <c r="D100" s="165"/>
      <c r="E100" s="165"/>
      <c r="F100" s="50"/>
      <c r="G100" s="86"/>
      <c r="H100" s="460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</row>
    <row r="101" spans="1:72" s="174" customFormat="1" ht="24" customHeight="1">
      <c r="B101" s="165"/>
      <c r="C101" s="165"/>
      <c r="D101" s="165"/>
      <c r="E101" s="165"/>
      <c r="F101" s="50"/>
      <c r="G101" s="86"/>
      <c r="H101" s="460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</row>
    <row r="102" spans="1:72" s="174" customFormat="1" ht="12" customHeight="1">
      <c r="B102" s="165"/>
      <c r="C102" s="165"/>
      <c r="D102" s="165"/>
      <c r="E102" s="165"/>
      <c r="F102" s="50"/>
      <c r="G102" s="86"/>
      <c r="H102" s="460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</row>
    <row r="103" spans="1:72" s="174" customFormat="1" ht="12" customHeight="1">
      <c r="B103" s="165"/>
      <c r="C103" s="165"/>
      <c r="D103" s="165"/>
      <c r="E103" s="165"/>
      <c r="F103" s="50"/>
      <c r="G103" s="86"/>
      <c r="H103" s="460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</row>
    <row r="104" spans="1:72" s="174" customFormat="1" ht="12" customHeight="1">
      <c r="B104" s="165"/>
      <c r="C104" s="165"/>
      <c r="D104" s="165"/>
      <c r="E104" s="165"/>
      <c r="F104" s="50"/>
      <c r="G104" s="86"/>
      <c r="H104" s="460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</row>
    <row r="105" spans="1:72" s="174" customFormat="1" ht="12" customHeight="1">
      <c r="B105" s="165"/>
      <c r="C105" s="165"/>
      <c r="D105" s="165"/>
      <c r="E105" s="165"/>
      <c r="F105" s="50"/>
      <c r="G105" s="86"/>
      <c r="H105" s="460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</row>
    <row r="106" spans="1:72" s="174" customFormat="1" ht="12" customHeight="1">
      <c r="B106" s="165"/>
      <c r="C106" s="165"/>
      <c r="D106" s="165"/>
      <c r="E106" s="165"/>
      <c r="F106" s="50"/>
      <c r="G106" s="86"/>
      <c r="H106" s="460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</row>
    <row r="107" spans="1:72" s="174" customFormat="1" ht="12" customHeight="1">
      <c r="B107" s="165"/>
      <c r="C107" s="165"/>
      <c r="D107" s="165"/>
      <c r="E107" s="165"/>
      <c r="F107" s="50"/>
      <c r="G107" s="86"/>
      <c r="H107" s="460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</row>
    <row r="108" spans="1:72" s="174" customFormat="1" ht="12" customHeight="1">
      <c r="B108" s="165"/>
      <c r="C108" s="165"/>
      <c r="D108" s="165"/>
      <c r="E108" s="165"/>
      <c r="F108" s="50"/>
      <c r="G108" s="86"/>
      <c r="H108" s="460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</row>
    <row r="109" spans="1:72" s="174" customFormat="1" ht="12" customHeight="1">
      <c r="B109" s="165"/>
      <c r="C109" s="165"/>
      <c r="D109" s="165"/>
      <c r="E109" s="165"/>
      <c r="F109" s="50"/>
      <c r="G109" s="86"/>
      <c r="H109" s="460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</row>
    <row r="110" spans="1:72" s="174" customFormat="1" ht="12" customHeight="1">
      <c r="B110" s="165"/>
      <c r="C110" s="165"/>
      <c r="D110" s="165"/>
      <c r="E110" s="165"/>
      <c r="F110" s="50"/>
      <c r="G110" s="86"/>
      <c r="H110" s="460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</row>
    <row r="111" spans="1:72" s="174" customFormat="1" ht="12" customHeight="1">
      <c r="B111" s="165"/>
      <c r="C111" s="165"/>
      <c r="D111" s="165"/>
      <c r="E111" s="165"/>
      <c r="F111" s="50"/>
      <c r="G111" s="86"/>
      <c r="H111" s="460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</row>
    <row r="112" spans="1:72" s="174" customFormat="1" ht="12" customHeight="1">
      <c r="B112" s="167"/>
      <c r="C112" s="167"/>
      <c r="D112" s="167"/>
      <c r="E112" s="167"/>
      <c r="F112" s="162"/>
      <c r="G112" s="87"/>
      <c r="H112" s="459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</row>
    <row r="113" spans="2:72" s="174" customFormat="1" ht="12" customHeight="1">
      <c r="B113" s="165"/>
      <c r="C113" s="165"/>
      <c r="D113" s="165"/>
      <c r="E113" s="165"/>
      <c r="F113" s="50"/>
      <c r="G113" s="86"/>
      <c r="H113" s="460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</row>
    <row r="114" spans="2:72" s="174" customFormat="1" ht="12" customHeight="1">
      <c r="B114" s="167"/>
      <c r="C114" s="167"/>
      <c r="D114" s="167"/>
      <c r="E114" s="167"/>
      <c r="F114" s="162"/>
      <c r="G114" s="87"/>
      <c r="H114" s="459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</row>
    <row r="115" spans="2:72" s="174" customFormat="1" ht="12" customHeight="1">
      <c r="B115" s="165"/>
      <c r="C115" s="165"/>
      <c r="D115" s="165"/>
      <c r="E115" s="165"/>
      <c r="F115" s="50"/>
      <c r="G115" s="86"/>
      <c r="H115" s="460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</row>
    <row r="116" spans="2:72" s="174" customFormat="1" ht="12" customHeight="1">
      <c r="B116" s="162"/>
      <c r="C116" s="162"/>
      <c r="D116" s="162"/>
      <c r="E116" s="162"/>
      <c r="F116" s="162"/>
      <c r="G116" s="83"/>
      <c r="H116" s="459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</row>
    <row r="117" spans="2:72" s="174" customFormat="1" ht="12" customHeight="1">
      <c r="B117" s="50"/>
      <c r="C117" s="50"/>
      <c r="D117" s="168" t="s">
        <v>104</v>
      </c>
      <c r="E117" s="169"/>
      <c r="F117" s="169"/>
      <c r="G117" s="28"/>
      <c r="H117" s="31">
        <f>SUM(H59:H116)</f>
        <v>2500000</v>
      </c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</row>
    <row r="118" spans="2:72" s="174" customFormat="1" ht="12" customHeight="1">
      <c r="B118" s="162"/>
      <c r="C118" s="162"/>
      <c r="D118" s="170"/>
      <c r="E118" s="171"/>
      <c r="F118" s="171"/>
      <c r="G118" s="29"/>
      <c r="H118" s="90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</row>
    <row r="119" spans="2:72" s="174" customFormat="1" ht="12" customHeight="1">
      <c r="B119" s="220"/>
      <c r="C119" s="461"/>
      <c r="D119" s="559" t="s">
        <v>632</v>
      </c>
      <c r="E119" s="559"/>
      <c r="F119" s="559"/>
      <c r="G119" s="26"/>
      <c r="H119" s="31">
        <f>H117</f>
        <v>2500000</v>
      </c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</row>
    <row r="120" spans="2:72" s="174" customFormat="1" ht="12" customHeight="1">
      <c r="B120" s="462"/>
      <c r="C120" s="463"/>
      <c r="D120" s="464"/>
      <c r="E120" s="464"/>
      <c r="F120" s="464"/>
      <c r="G120" s="465"/>
      <c r="H120" s="3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</row>
  </sheetData>
  <sheetProtection algorithmName="SHA-512" hashValue="LJPidN+P/TpJQ7DAcKLD50IjtRXpWA9QzDIEOo4zAMPQh1rOw0Spz6SQxDH0ywVLSb1NcsM6Fh1SJlyuYBDXCg==" saltValue="Tc06fAJq+UKAQmspftWKQw==" spinCount="100000" sheet="1" objects="1" scenarios="1"/>
  <mergeCells count="1">
    <mergeCell ref="D119:F119"/>
  </mergeCells>
  <printOptions horizontalCentered="1" verticalCentered="1"/>
  <pageMargins left="0.59055118110236227" right="0.27559055118110237" top="0.39370078740157483" bottom="0.39370078740157483" header="0.31496062992125984" footer="0.31496062992125984"/>
  <pageSetup paperSize="9" scale="85" orientation="portrait" r:id="rId1"/>
  <rowBreaks count="2" manualBreakCount="2">
    <brk id="53" min="1" max="8" man="1"/>
    <brk id="7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5503-F19A-4044-B4F1-1F8FF787CD77}">
  <dimension ref="A1:BT120"/>
  <sheetViews>
    <sheetView showGridLines="0" view="pageBreakPreview" topLeftCell="B1" zoomScale="115" zoomScaleNormal="100" zoomScaleSheetLayoutView="115" workbookViewId="0">
      <selection activeCell="M67" sqref="M67"/>
    </sheetView>
  </sheetViews>
  <sheetFormatPr defaultColWidth="9.21875" defaultRowHeight="14.4"/>
  <cols>
    <col min="1" max="1" width="5.44140625" style="4" hidden="1" customWidth="1"/>
    <col min="2" max="2" width="8.21875" style="4" customWidth="1"/>
    <col min="3" max="3" width="4.21875" style="4" customWidth="1"/>
    <col min="4" max="4" width="38.77734375" style="4" customWidth="1"/>
    <col min="5" max="5" width="8.88671875" style="349" customWidth="1"/>
    <col min="6" max="6" width="13.44140625" style="350" customWidth="1"/>
    <col min="7" max="7" width="13.44140625" style="349" customWidth="1"/>
    <col min="8" max="8" width="14" style="4" customWidth="1"/>
    <col min="9" max="9" width="9.21875" style="332"/>
    <col min="10" max="10" width="13.109375" style="332" customWidth="1"/>
    <col min="11" max="11" width="12.44140625" style="332" bestFit="1" customWidth="1"/>
    <col min="12" max="12" width="10.21875" style="332" bestFit="1" customWidth="1"/>
    <col min="13" max="13" width="10.5546875" style="332" bestFit="1" customWidth="1"/>
    <col min="14" max="72" width="9.21875" style="332"/>
    <col min="73" max="16384" width="9.21875" style="4"/>
  </cols>
  <sheetData>
    <row r="1" spans="1:72">
      <c r="B1" s="176" t="s">
        <v>165</v>
      </c>
      <c r="C1" s="23"/>
      <c r="D1" s="23"/>
      <c r="E1" s="209"/>
      <c r="F1" s="209"/>
      <c r="G1" s="209"/>
      <c r="H1" s="23"/>
    </row>
    <row r="2" spans="1:72" s="1" customFormat="1" ht="15" customHeight="1">
      <c r="A2" s="1" t="s">
        <v>0</v>
      </c>
      <c r="B2" s="448" t="s">
        <v>636</v>
      </c>
      <c r="C2" s="24"/>
      <c r="D2" s="24"/>
      <c r="E2" s="210"/>
      <c r="F2" s="210"/>
      <c r="G2" s="210"/>
      <c r="H2" s="33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</row>
    <row r="3" spans="1:72" s="1" customFormat="1" ht="15" customHeight="1">
      <c r="A3" s="1" t="s">
        <v>107</v>
      </c>
      <c r="B3" s="448"/>
      <c r="C3" s="24"/>
      <c r="D3" s="24"/>
      <c r="E3" s="210"/>
      <c r="F3" s="210"/>
      <c r="G3" s="210"/>
      <c r="H3" s="33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</row>
    <row r="4" spans="1:72" s="2" customFormat="1" ht="12">
      <c r="B4" s="211" t="s">
        <v>100</v>
      </c>
      <c r="C4" s="211" t="s">
        <v>2</v>
      </c>
      <c r="D4" s="211" t="s">
        <v>3</v>
      </c>
      <c r="E4" s="211" t="s">
        <v>4</v>
      </c>
      <c r="F4" s="211" t="s">
        <v>5</v>
      </c>
      <c r="G4" s="211" t="s">
        <v>6</v>
      </c>
      <c r="H4" s="25" t="s">
        <v>7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</row>
    <row r="5" spans="1:72" s="174" customFormat="1" ht="15.45" customHeight="1">
      <c r="B5" s="212"/>
      <c r="C5" s="212"/>
      <c r="D5" s="34" t="s">
        <v>608</v>
      </c>
      <c r="E5" s="449"/>
      <c r="F5" s="213"/>
      <c r="G5" s="26"/>
      <c r="H5" s="8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</row>
    <row r="6" spans="1:72" s="174" customFormat="1" ht="11.4">
      <c r="B6" s="214" t="s">
        <v>609</v>
      </c>
      <c r="C6" s="450"/>
      <c r="D6" s="407" t="s">
        <v>9</v>
      </c>
      <c r="E6" s="215"/>
      <c r="F6" s="406"/>
      <c r="G6" s="215"/>
      <c r="H6" s="21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</row>
    <row r="7" spans="1:72" s="174" customFormat="1" ht="12" customHeight="1">
      <c r="A7" s="174">
        <v>159</v>
      </c>
      <c r="B7" s="127"/>
      <c r="C7" s="123"/>
      <c r="D7" s="123"/>
      <c r="E7" s="50"/>
      <c r="F7" s="165"/>
      <c r="G7" s="50"/>
      <c r="H7" s="162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</row>
    <row r="8" spans="1:72" s="181" customFormat="1" ht="12" customHeight="1">
      <c r="B8" s="127" t="s">
        <v>610</v>
      </c>
      <c r="C8" s="451"/>
      <c r="D8" s="126" t="s">
        <v>664</v>
      </c>
      <c r="E8" s="50" t="s">
        <v>19</v>
      </c>
      <c r="F8" s="165">
        <v>1</v>
      </c>
      <c r="G8" s="50">
        <v>2500000</v>
      </c>
      <c r="H8" s="50">
        <f>IF(E8 = CHAR(37), F8*G8/100,F8*G8)</f>
        <v>2500000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</row>
    <row r="9" spans="1:72" s="181" customFormat="1" ht="11.4">
      <c r="A9" s="181">
        <v>2765</v>
      </c>
      <c r="B9" s="127"/>
      <c r="C9" s="123"/>
      <c r="D9" s="162"/>
      <c r="E9" s="162"/>
      <c r="F9" s="167"/>
      <c r="G9" s="162"/>
      <c r="H9" s="162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</row>
    <row r="10" spans="1:72" s="181" customFormat="1" ht="12" customHeight="1">
      <c r="B10" s="127"/>
      <c r="C10" s="451"/>
      <c r="D10" s="49" t="s">
        <v>665</v>
      </c>
      <c r="E10" s="50" t="s">
        <v>20</v>
      </c>
      <c r="F10" s="165">
        <f>G8</f>
        <v>2500000</v>
      </c>
      <c r="G10" s="57"/>
      <c r="H10" s="50">
        <f>F10*G10</f>
        <v>0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</row>
    <row r="11" spans="1:72" s="181" customFormat="1" ht="11.4">
      <c r="A11" s="181">
        <v>2766</v>
      </c>
      <c r="B11" s="127"/>
      <c r="C11" s="123"/>
      <c r="D11" s="123"/>
      <c r="E11" s="50"/>
      <c r="F11" s="409"/>
      <c r="G11" s="56"/>
      <c r="H11" s="56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</row>
    <row r="12" spans="1:72" s="181" customFormat="1" ht="12" customHeight="1">
      <c r="B12" s="127"/>
      <c r="C12" s="451"/>
      <c r="D12" s="49"/>
      <c r="E12" s="50"/>
      <c r="F12" s="409"/>
      <c r="G12" s="56"/>
      <c r="H12" s="216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</row>
    <row r="13" spans="1:72" s="181" customFormat="1" ht="12" customHeight="1">
      <c r="A13" s="181">
        <v>2767</v>
      </c>
      <c r="B13" s="127"/>
      <c r="C13" s="123"/>
      <c r="D13" s="123"/>
      <c r="E13" s="50"/>
      <c r="F13" s="409"/>
      <c r="G13" s="56"/>
      <c r="H13" s="56"/>
      <c r="I13" s="177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</row>
    <row r="14" spans="1:72" s="181" customFormat="1" ht="12" customHeight="1">
      <c r="B14" s="127"/>
      <c r="C14" s="451"/>
      <c r="D14" s="49"/>
      <c r="E14" s="50"/>
      <c r="F14" s="409"/>
      <c r="G14" s="56"/>
      <c r="H14" s="56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</row>
    <row r="15" spans="1:72" s="181" customFormat="1" ht="12" customHeight="1">
      <c r="A15" s="181">
        <v>2770</v>
      </c>
      <c r="B15" s="127"/>
      <c r="C15" s="123"/>
      <c r="D15" s="123"/>
      <c r="E15" s="50"/>
      <c r="F15" s="409"/>
      <c r="G15" s="56"/>
      <c r="H15" s="56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</row>
    <row r="16" spans="1:72" s="181" customFormat="1" ht="12" customHeight="1">
      <c r="B16" s="127"/>
      <c r="C16" s="451"/>
      <c r="D16" s="49"/>
      <c r="E16" s="50"/>
      <c r="F16" s="409"/>
      <c r="G16" s="56"/>
      <c r="H16" s="216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</row>
    <row r="17" spans="1:72" s="181" customFormat="1" ht="24" customHeight="1">
      <c r="A17" s="181">
        <v>3610</v>
      </c>
      <c r="B17" s="127"/>
      <c r="C17" s="123"/>
      <c r="D17" s="123"/>
      <c r="E17" s="50"/>
      <c r="F17" s="409"/>
      <c r="G17" s="56"/>
      <c r="H17" s="56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</row>
    <row r="18" spans="1:72" s="181" customFormat="1" ht="12" customHeight="1">
      <c r="B18" s="127"/>
      <c r="C18" s="451"/>
      <c r="D18" s="49"/>
      <c r="E18" s="50"/>
      <c r="F18" s="409"/>
      <c r="G18" s="491"/>
      <c r="H18" s="216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</row>
    <row r="19" spans="1:72" s="181" customFormat="1" ht="24" customHeight="1">
      <c r="A19" s="181">
        <v>2772</v>
      </c>
      <c r="B19" s="127"/>
      <c r="C19" s="123"/>
      <c r="D19" s="123"/>
      <c r="E19" s="50"/>
      <c r="F19" s="409"/>
      <c r="G19" s="56"/>
      <c r="H19" s="56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</row>
    <row r="20" spans="1:72" s="181" customFormat="1" ht="12" customHeight="1">
      <c r="B20" s="127"/>
      <c r="C20" s="451"/>
      <c r="D20" s="49"/>
      <c r="E20" s="50"/>
      <c r="F20" s="409"/>
      <c r="G20" s="56"/>
      <c r="H20" s="56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</row>
    <row r="21" spans="1:72" s="181" customFormat="1" ht="12" customHeight="1">
      <c r="A21" s="181">
        <v>1759</v>
      </c>
      <c r="B21" s="127"/>
      <c r="C21" s="123"/>
      <c r="D21" s="123"/>
      <c r="E21" s="50"/>
      <c r="F21" s="409"/>
      <c r="G21" s="56"/>
      <c r="H21" s="56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</row>
    <row r="22" spans="1:72" s="181" customFormat="1" ht="12" customHeight="1">
      <c r="B22" s="127"/>
      <c r="C22" s="451"/>
      <c r="D22" s="49"/>
      <c r="E22" s="50"/>
      <c r="F22" s="409"/>
      <c r="G22" s="56"/>
      <c r="H22" s="216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</row>
    <row r="23" spans="1:72" s="181" customFormat="1" ht="36" customHeight="1">
      <c r="A23" s="181">
        <v>1760</v>
      </c>
      <c r="B23" s="127"/>
      <c r="C23" s="123"/>
      <c r="D23" s="123"/>
      <c r="E23" s="50"/>
      <c r="F23" s="409"/>
      <c r="G23" s="56"/>
      <c r="H23" s="56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</row>
    <row r="24" spans="1:72" s="181" customFormat="1" ht="12" customHeight="1">
      <c r="B24" s="127"/>
      <c r="C24" s="451"/>
      <c r="D24" s="49"/>
      <c r="E24" s="50"/>
      <c r="F24" s="409"/>
      <c r="G24" s="491"/>
      <c r="H24" s="216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</row>
    <row r="25" spans="1:72" s="181" customFormat="1" ht="24" customHeight="1">
      <c r="A25" s="181">
        <v>1761</v>
      </c>
      <c r="B25" s="127"/>
      <c r="C25" s="123"/>
      <c r="D25" s="123"/>
      <c r="E25" s="50"/>
      <c r="F25" s="409"/>
      <c r="G25" s="56"/>
      <c r="H25" s="56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</row>
    <row r="26" spans="1:72" s="181" customFormat="1" ht="12" customHeight="1">
      <c r="B26" s="127"/>
      <c r="C26" s="451"/>
      <c r="D26" s="49"/>
      <c r="E26" s="50"/>
      <c r="F26" s="409"/>
      <c r="G26" s="56"/>
      <c r="H26" s="56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</row>
    <row r="27" spans="1:72" s="181" customFormat="1" ht="12" customHeight="1">
      <c r="A27" s="181">
        <v>2810</v>
      </c>
      <c r="B27" s="127"/>
      <c r="C27" s="123"/>
      <c r="D27" s="123"/>
      <c r="E27" s="50"/>
      <c r="F27" s="409"/>
      <c r="G27" s="56"/>
      <c r="H27" s="56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</row>
    <row r="28" spans="1:72" s="181" customFormat="1" ht="12" customHeight="1">
      <c r="B28" s="127"/>
      <c r="C28" s="451"/>
      <c r="D28" s="49"/>
      <c r="E28" s="50"/>
      <c r="F28" s="409"/>
      <c r="G28" s="56"/>
      <c r="H28" s="216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</row>
    <row r="29" spans="1:72" s="181" customFormat="1" ht="48" customHeight="1">
      <c r="A29" s="181">
        <v>2812</v>
      </c>
      <c r="B29" s="127"/>
      <c r="C29" s="123"/>
      <c r="D29" s="123"/>
      <c r="E29" s="50"/>
      <c r="F29" s="409"/>
      <c r="G29" s="56"/>
      <c r="H29" s="56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</row>
    <row r="30" spans="1:72" s="181" customFormat="1" ht="12" customHeight="1">
      <c r="B30" s="127"/>
      <c r="C30" s="451"/>
      <c r="D30" s="49"/>
      <c r="E30" s="50"/>
      <c r="F30" s="409"/>
      <c r="G30" s="56"/>
      <c r="H30" s="56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</row>
    <row r="31" spans="1:72" s="181" customFormat="1" ht="36" customHeight="1">
      <c r="A31" s="181">
        <v>2814</v>
      </c>
      <c r="B31" s="127"/>
      <c r="C31" s="123"/>
      <c r="D31" s="123"/>
      <c r="E31" s="50"/>
      <c r="F31" s="409"/>
      <c r="G31" s="56"/>
      <c r="H31" s="56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</row>
    <row r="32" spans="1:72" s="181" customFormat="1" ht="12" customHeight="1">
      <c r="B32" s="127"/>
      <c r="C32" s="451"/>
      <c r="D32" s="49"/>
      <c r="E32" s="50"/>
      <c r="F32" s="409"/>
      <c r="G32" s="56"/>
      <c r="H32" s="216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</row>
    <row r="33" spans="1:72" s="181" customFormat="1" ht="60" customHeight="1">
      <c r="A33" s="181">
        <v>2816</v>
      </c>
      <c r="B33" s="127"/>
      <c r="C33" s="123"/>
      <c r="D33" s="123"/>
      <c r="E33" s="50"/>
      <c r="F33" s="409"/>
      <c r="G33" s="56"/>
      <c r="H33" s="56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</row>
    <row r="34" spans="1:72" s="181" customFormat="1" ht="12" customHeight="1">
      <c r="B34" s="216"/>
      <c r="C34" s="216"/>
      <c r="D34" s="126"/>
      <c r="E34" s="50"/>
      <c r="F34" s="409"/>
      <c r="G34" s="56"/>
      <c r="H34" s="216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</row>
    <row r="35" spans="1:72" s="181" customFormat="1" ht="11.4">
      <c r="B35" s="127"/>
      <c r="C35" s="123"/>
      <c r="D35" s="123"/>
      <c r="E35" s="50"/>
      <c r="F35" s="409"/>
      <c r="G35" s="56"/>
      <c r="H35" s="56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</row>
    <row r="36" spans="1:72" s="181" customFormat="1" ht="12" customHeight="1">
      <c r="B36" s="127"/>
      <c r="C36" s="123"/>
      <c r="D36" s="49"/>
      <c r="E36" s="107"/>
      <c r="F36" s="409"/>
      <c r="G36" s="494"/>
      <c r="H36" s="56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</row>
    <row r="37" spans="1:72" s="181" customFormat="1" ht="12" customHeight="1">
      <c r="B37" s="127"/>
      <c r="C37" s="123"/>
      <c r="D37" s="452"/>
      <c r="E37" s="453"/>
      <c r="F37" s="409"/>
      <c r="G37" s="56"/>
      <c r="H37" s="56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</row>
    <row r="38" spans="1:72" s="181" customFormat="1" ht="12" customHeight="1">
      <c r="B38" s="127"/>
      <c r="C38" s="123"/>
      <c r="D38" s="108"/>
      <c r="E38" s="107"/>
      <c r="F38" s="409"/>
      <c r="G38" s="56"/>
      <c r="H38" s="216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</row>
    <row r="39" spans="1:72" s="181" customFormat="1" ht="12" customHeight="1">
      <c r="B39" s="127"/>
      <c r="C39" s="123"/>
      <c r="D39" s="452"/>
      <c r="E39" s="107"/>
      <c r="F39" s="409"/>
      <c r="G39" s="56"/>
      <c r="H39" s="56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</row>
    <row r="40" spans="1:72" s="181" customFormat="1" ht="12" customHeight="1">
      <c r="B40" s="127"/>
      <c r="C40" s="123"/>
      <c r="D40" s="106"/>
      <c r="E40" s="107"/>
      <c r="F40" s="409"/>
      <c r="G40" s="56"/>
      <c r="H40" s="216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</row>
    <row r="41" spans="1:72" s="181" customFormat="1" ht="11.4">
      <c r="B41" s="127"/>
      <c r="C41" s="123"/>
      <c r="D41" s="108"/>
      <c r="E41" s="110"/>
      <c r="F41" s="409"/>
      <c r="G41" s="495"/>
      <c r="H41" s="56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</row>
    <row r="42" spans="1:72" s="181" customFormat="1" ht="12" customHeight="1">
      <c r="B42" s="127"/>
      <c r="C42" s="123"/>
      <c r="D42" s="106"/>
      <c r="E42" s="110"/>
      <c r="F42" s="409"/>
      <c r="G42" s="491"/>
      <c r="H42" s="56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</row>
    <row r="43" spans="1:72" s="181" customFormat="1" ht="11.4">
      <c r="B43" s="123"/>
      <c r="C43" s="123"/>
      <c r="D43" s="108"/>
      <c r="E43" s="110"/>
      <c r="F43" s="409"/>
      <c r="G43" s="495"/>
      <c r="H43" s="56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</row>
    <row r="44" spans="1:72" s="181" customFormat="1" ht="12" customHeight="1">
      <c r="B44" s="123"/>
      <c r="C44" s="123"/>
      <c r="D44" s="108"/>
      <c r="E44" s="110"/>
      <c r="F44" s="409"/>
      <c r="G44" s="56"/>
      <c r="H44" s="216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</row>
    <row r="45" spans="1:72" s="181" customFormat="1" ht="12" customHeight="1">
      <c r="B45" s="123"/>
      <c r="C45" s="123"/>
      <c r="D45" s="108"/>
      <c r="E45" s="110"/>
      <c r="F45" s="409"/>
      <c r="G45" s="66"/>
      <c r="H45" s="56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</row>
    <row r="46" spans="1:72" s="181" customFormat="1" ht="12" customHeight="1">
      <c r="B46" s="123"/>
      <c r="C46" s="123"/>
      <c r="D46" s="111"/>
      <c r="E46" s="110"/>
      <c r="F46" s="409"/>
      <c r="G46" s="491"/>
      <c r="H46" s="216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</row>
    <row r="47" spans="1:72" s="181" customFormat="1" ht="12" customHeight="1">
      <c r="B47" s="123"/>
      <c r="C47" s="123"/>
      <c r="D47" s="111"/>
      <c r="E47" s="110"/>
      <c r="F47" s="125"/>
      <c r="G47" s="491"/>
      <c r="H47" s="82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</row>
    <row r="48" spans="1:72" s="181" customFormat="1" ht="12" customHeight="1">
      <c r="B48" s="123"/>
      <c r="C48" s="123"/>
      <c r="D48" s="454"/>
      <c r="E48" s="110"/>
      <c r="F48" s="125"/>
      <c r="G48" s="491"/>
      <c r="H48" s="82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</row>
    <row r="49" spans="1:72" s="181" customFormat="1" ht="12" customHeight="1">
      <c r="B49" s="123"/>
      <c r="C49" s="123"/>
      <c r="D49" s="123"/>
      <c r="E49" s="50"/>
      <c r="F49" s="50"/>
      <c r="G49" s="56"/>
      <c r="H49" s="83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</row>
    <row r="50" spans="1:72" s="181" customFormat="1" ht="12" customHeight="1">
      <c r="B50" s="123"/>
      <c r="C50" s="123"/>
      <c r="D50" s="123"/>
      <c r="E50" s="50"/>
      <c r="F50" s="50"/>
      <c r="G50" s="56"/>
      <c r="H50" s="83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</row>
    <row r="51" spans="1:72" s="181" customFormat="1" ht="12" customHeight="1">
      <c r="B51" s="217"/>
      <c r="C51" s="217"/>
      <c r="D51" s="217"/>
      <c r="E51" s="218"/>
      <c r="F51" s="218"/>
      <c r="G51" s="466"/>
      <c r="H51" s="89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</row>
    <row r="52" spans="1:72" s="181" customFormat="1" ht="12" customHeight="1">
      <c r="B52" s="219" t="s">
        <v>192</v>
      </c>
      <c r="C52" s="220"/>
      <c r="D52" s="455"/>
      <c r="E52" s="456"/>
      <c r="F52" s="213"/>
      <c r="G52" s="26"/>
      <c r="H52" s="486">
        <f>SUM(H6:H51)</f>
        <v>2500000</v>
      </c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</row>
    <row r="53" spans="1:72" s="174" customFormat="1" ht="12" customHeight="1">
      <c r="B53" s="24"/>
      <c r="C53" s="24"/>
      <c r="D53" s="222">
        <v>601</v>
      </c>
      <c r="E53" s="210"/>
      <c r="F53" s="210"/>
      <c r="G53" s="210"/>
      <c r="H53" s="24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</row>
    <row r="54" spans="1:72" s="174" customFormat="1" ht="13.8">
      <c r="B54" s="176" t="s">
        <v>165</v>
      </c>
      <c r="C54" s="23"/>
      <c r="D54" s="23"/>
      <c r="E54" s="209"/>
      <c r="F54" s="209"/>
      <c r="G54" s="209"/>
      <c r="H54" s="23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</row>
    <row r="55" spans="1:72" s="174" customFormat="1" ht="12" customHeight="1">
      <c r="A55" s="174">
        <v>3607</v>
      </c>
      <c r="B55" s="448" t="s">
        <v>636</v>
      </c>
      <c r="C55" s="23"/>
      <c r="D55" s="23"/>
      <c r="E55" s="209"/>
      <c r="F55" s="209"/>
      <c r="G55" s="209"/>
      <c r="H55" s="23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</row>
    <row r="56" spans="1:72" s="174" customFormat="1" ht="12" customHeight="1">
      <c r="B56" s="24"/>
      <c r="C56" s="457"/>
      <c r="D56" s="304"/>
      <c r="E56" s="210"/>
      <c r="F56" s="210"/>
      <c r="G56" s="210"/>
      <c r="H56" s="24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</row>
    <row r="57" spans="1:72" s="174" customFormat="1" ht="12" customHeight="1">
      <c r="A57" s="174">
        <v>3138</v>
      </c>
      <c r="B57" s="211" t="s">
        <v>100</v>
      </c>
      <c r="C57" s="25" t="s">
        <v>101</v>
      </c>
      <c r="D57" s="211" t="s">
        <v>102</v>
      </c>
      <c r="E57" s="211" t="s">
        <v>101</v>
      </c>
      <c r="F57" s="211" t="s">
        <v>101</v>
      </c>
      <c r="G57" s="211" t="s">
        <v>101</v>
      </c>
      <c r="H57" s="25" t="s">
        <v>7</v>
      </c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</row>
    <row r="58" spans="1:72" s="174" customFormat="1" ht="12" customHeight="1">
      <c r="B58" s="212"/>
      <c r="C58" s="305"/>
      <c r="D58" s="22" t="s">
        <v>99</v>
      </c>
      <c r="E58" s="213"/>
      <c r="F58" s="213"/>
      <c r="G58" s="213"/>
      <c r="H58" s="27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</row>
    <row r="59" spans="1:72" s="174" customFormat="1" ht="12" customHeight="1">
      <c r="A59" s="174">
        <v>2949</v>
      </c>
      <c r="B59" s="406" t="s">
        <v>609</v>
      </c>
      <c r="C59" s="406"/>
      <c r="D59" s="407" t="s">
        <v>9</v>
      </c>
      <c r="E59" s="406"/>
      <c r="F59" s="215"/>
      <c r="G59" s="406"/>
      <c r="H59" s="487">
        <f>H52</f>
        <v>2500000</v>
      </c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</row>
    <row r="60" spans="1:72" s="174" customFormat="1" ht="12" customHeight="1">
      <c r="B60" s="167"/>
      <c r="C60" s="167"/>
      <c r="D60" s="166"/>
      <c r="E60" s="167"/>
      <c r="F60" s="162"/>
      <c r="G60" s="167"/>
      <c r="H60" s="408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</row>
    <row r="61" spans="1:72" s="174" customFormat="1" ht="12" customHeight="1">
      <c r="A61" s="174">
        <v>2950</v>
      </c>
      <c r="B61" s="165"/>
      <c r="C61" s="165"/>
      <c r="D61" s="166"/>
      <c r="E61" s="165"/>
      <c r="F61" s="50"/>
      <c r="G61" s="165"/>
      <c r="H61" s="408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</row>
    <row r="62" spans="1:72" s="174" customFormat="1" ht="12" customHeight="1">
      <c r="B62" s="167"/>
      <c r="C62" s="167"/>
      <c r="D62" s="166"/>
      <c r="E62" s="167"/>
      <c r="F62" s="162"/>
      <c r="G62" s="167"/>
      <c r="H62" s="408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</row>
    <row r="63" spans="1:72" s="174" customFormat="1" ht="12" customHeight="1">
      <c r="A63" s="174">
        <v>3608</v>
      </c>
      <c r="B63" s="165"/>
      <c r="C63" s="165"/>
      <c r="D63" s="166"/>
      <c r="E63" s="165"/>
      <c r="F63" s="50"/>
      <c r="G63" s="165"/>
      <c r="H63" s="408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</row>
    <row r="64" spans="1:72" s="174" customFormat="1" ht="12" customHeight="1">
      <c r="B64" s="167"/>
      <c r="C64" s="167"/>
      <c r="D64" s="166"/>
      <c r="E64" s="167"/>
      <c r="F64" s="162"/>
      <c r="G64" s="167"/>
      <c r="H64" s="408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</row>
    <row r="65" spans="1:72" s="174" customFormat="1" ht="12" customHeight="1">
      <c r="A65" s="174">
        <v>3609</v>
      </c>
      <c r="B65" s="165"/>
      <c r="C65" s="165"/>
      <c r="D65" s="166"/>
      <c r="E65" s="165"/>
      <c r="F65" s="50"/>
      <c r="G65" s="165"/>
      <c r="H65" s="408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</row>
    <row r="66" spans="1:72" s="174" customFormat="1" ht="12" customHeight="1">
      <c r="B66" s="167"/>
      <c r="C66" s="167"/>
      <c r="D66" s="166"/>
      <c r="E66" s="167"/>
      <c r="F66" s="162"/>
      <c r="G66" s="167"/>
      <c r="H66" s="408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</row>
    <row r="67" spans="1:72" s="174" customFormat="1" ht="12" customHeight="1">
      <c r="B67" s="165"/>
      <c r="C67" s="165"/>
      <c r="D67" s="166"/>
      <c r="E67" s="165"/>
      <c r="F67" s="50"/>
      <c r="G67" s="165"/>
      <c r="H67" s="408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</row>
    <row r="68" spans="1:72" s="174" customFormat="1" ht="12" customHeight="1">
      <c r="B68" s="165"/>
      <c r="C68" s="165"/>
      <c r="D68" s="166"/>
      <c r="E68" s="165"/>
      <c r="F68" s="50"/>
      <c r="G68" s="165"/>
      <c r="H68" s="408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</row>
    <row r="69" spans="1:72" s="174" customFormat="1" ht="12" customHeight="1">
      <c r="B69" s="165"/>
      <c r="C69" s="165"/>
      <c r="D69" s="166"/>
      <c r="E69" s="165"/>
      <c r="F69" s="50"/>
      <c r="G69" s="165"/>
      <c r="H69" s="408"/>
      <c r="I69" s="180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</row>
    <row r="70" spans="1:72" s="174" customFormat="1" ht="12" customHeight="1">
      <c r="B70" s="167"/>
      <c r="C70" s="167"/>
      <c r="D70" s="166"/>
      <c r="E70" s="167"/>
      <c r="F70" s="162"/>
      <c r="G70" s="167"/>
      <c r="H70" s="408"/>
      <c r="I70" s="180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</row>
    <row r="71" spans="1:72" s="174" customFormat="1" ht="12" customHeight="1">
      <c r="B71" s="165"/>
      <c r="C71" s="165"/>
      <c r="D71" s="166"/>
      <c r="E71" s="165"/>
      <c r="F71" s="50"/>
      <c r="G71" s="165"/>
      <c r="H71" s="408"/>
      <c r="I71" s="178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</row>
    <row r="72" spans="1:72" s="174" customFormat="1" ht="12" customHeight="1">
      <c r="B72" s="165"/>
      <c r="C72" s="410"/>
      <c r="D72" s="166"/>
      <c r="E72" s="411"/>
      <c r="F72" s="50"/>
      <c r="G72" s="165"/>
      <c r="H72" s="408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</row>
    <row r="73" spans="1:72" s="174" customFormat="1" ht="12" customHeight="1">
      <c r="B73" s="165"/>
      <c r="C73" s="165"/>
      <c r="D73" s="458"/>
      <c r="E73" s="165"/>
      <c r="F73" s="50"/>
      <c r="G73" s="165"/>
      <c r="H73" s="408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</row>
    <row r="74" spans="1:72" s="174" customFormat="1" ht="11.4">
      <c r="B74" s="167"/>
      <c r="C74" s="167"/>
      <c r="D74" s="166"/>
      <c r="E74" s="167"/>
      <c r="F74" s="162"/>
      <c r="G74" s="167"/>
      <c r="H74" s="408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</row>
    <row r="75" spans="1:72" s="174" customFormat="1" ht="12" customHeight="1">
      <c r="B75" s="165"/>
      <c r="C75" s="165"/>
      <c r="D75" s="126"/>
      <c r="E75" s="165"/>
      <c r="F75" s="50"/>
      <c r="G75" s="165"/>
      <c r="H75" s="408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</row>
    <row r="76" spans="1:72" s="174" customFormat="1" ht="12" customHeight="1">
      <c r="B76" s="167"/>
      <c r="C76" s="167"/>
      <c r="D76" s="166"/>
      <c r="E76" s="167"/>
      <c r="F76" s="162"/>
      <c r="G76" s="167"/>
      <c r="H76" s="408"/>
      <c r="I76" s="175"/>
      <c r="J76" s="175"/>
      <c r="K76" s="239"/>
      <c r="L76" s="240"/>
      <c r="M76" s="241"/>
      <c r="N76" s="241"/>
      <c r="O76" s="241"/>
      <c r="P76" s="241"/>
      <c r="Q76" s="242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</row>
    <row r="77" spans="1:72" s="174" customFormat="1" ht="12">
      <c r="B77" s="165"/>
      <c r="C77" s="165"/>
      <c r="D77" s="166"/>
      <c r="E77" s="165"/>
      <c r="F77" s="50"/>
      <c r="G77" s="165"/>
      <c r="H77" s="408"/>
      <c r="I77" s="175"/>
      <c r="J77" s="178"/>
      <c r="K77" s="228"/>
      <c r="L77" s="231"/>
      <c r="M77" s="243"/>
      <c r="N77" s="244"/>
      <c r="O77" s="244"/>
      <c r="P77" s="245"/>
      <c r="Q77" s="24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</row>
    <row r="78" spans="1:72" s="174" customFormat="1" ht="13.8">
      <c r="B78" s="167"/>
      <c r="C78" s="167"/>
      <c r="D78" s="166"/>
      <c r="E78" s="167"/>
      <c r="F78" s="162"/>
      <c r="G78" s="167"/>
      <c r="H78" s="408"/>
      <c r="I78" s="175"/>
      <c r="J78" s="180"/>
      <c r="K78" s="231"/>
      <c r="L78" s="231"/>
      <c r="M78" s="246"/>
      <c r="N78" s="247"/>
      <c r="O78" s="246"/>
      <c r="P78" s="247"/>
      <c r="Q78" s="248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</row>
    <row r="79" spans="1:72" s="2" customFormat="1" ht="13.8">
      <c r="B79" s="165"/>
      <c r="C79" s="165"/>
      <c r="D79" s="166"/>
      <c r="E79" s="165"/>
      <c r="F79" s="50"/>
      <c r="G79" s="165"/>
      <c r="H79" s="408"/>
      <c r="I79" s="175"/>
      <c r="J79" s="180"/>
      <c r="K79" s="231"/>
      <c r="L79" s="231"/>
      <c r="M79" s="246"/>
      <c r="N79" s="247"/>
      <c r="O79" s="247"/>
      <c r="P79" s="246"/>
      <c r="Q79" s="24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</row>
    <row r="80" spans="1:72" s="1" customFormat="1" ht="13.8">
      <c r="B80" s="167"/>
      <c r="C80" s="167"/>
      <c r="D80" s="166"/>
      <c r="E80" s="167"/>
      <c r="F80" s="162"/>
      <c r="G80" s="167"/>
      <c r="H80" s="408"/>
      <c r="I80" s="175"/>
      <c r="J80" s="178"/>
      <c r="K80" s="231"/>
      <c r="L80" s="249"/>
      <c r="M80" s="250"/>
      <c r="N80" s="250"/>
      <c r="O80" s="250"/>
      <c r="P80" s="250"/>
      <c r="Q80" s="251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</row>
    <row r="81" spans="1:72" s="1" customFormat="1" ht="13.8">
      <c r="B81" s="165"/>
      <c r="C81" s="165"/>
      <c r="D81" s="166"/>
      <c r="E81" s="165"/>
      <c r="F81" s="50"/>
      <c r="G81" s="165"/>
      <c r="H81" s="408"/>
      <c r="I81" s="175"/>
      <c r="J81" s="175"/>
      <c r="K81" s="231"/>
      <c r="L81" s="231"/>
      <c r="M81" s="250"/>
      <c r="N81" s="250"/>
      <c r="O81" s="250"/>
      <c r="P81" s="250"/>
      <c r="Q81" s="251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</row>
    <row r="82" spans="1:72" s="2" customFormat="1" ht="12">
      <c r="B82" s="167"/>
      <c r="C82" s="167"/>
      <c r="D82" s="166"/>
      <c r="E82" s="167"/>
      <c r="F82" s="162"/>
      <c r="G82" s="167"/>
      <c r="H82" s="408"/>
      <c r="I82" s="175"/>
      <c r="J82" s="175"/>
      <c r="K82" s="231"/>
      <c r="L82" s="231"/>
      <c r="M82" s="234"/>
      <c r="N82" s="234"/>
      <c r="O82" s="234"/>
      <c r="P82" s="234"/>
      <c r="Q82" s="252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</row>
    <row r="83" spans="1:72" s="174" customFormat="1" ht="15.45" customHeight="1">
      <c r="B83" s="165"/>
      <c r="C83" s="165"/>
      <c r="D83" s="166"/>
      <c r="E83" s="165"/>
      <c r="F83" s="50"/>
      <c r="G83" s="165"/>
      <c r="H83" s="408"/>
      <c r="I83" s="175"/>
      <c r="J83" s="175"/>
      <c r="K83" s="231"/>
      <c r="L83" s="230"/>
      <c r="M83" s="253"/>
      <c r="N83" s="253"/>
      <c r="O83" s="253"/>
      <c r="P83" s="253"/>
      <c r="Q83" s="254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</row>
    <row r="84" spans="1:72" s="174" customFormat="1" ht="11.4">
      <c r="B84" s="165"/>
      <c r="C84" s="165"/>
      <c r="D84" s="166"/>
      <c r="E84" s="165"/>
      <c r="F84" s="50"/>
      <c r="G84" s="165"/>
      <c r="H84" s="408"/>
      <c r="I84" s="175"/>
      <c r="J84" s="175"/>
      <c r="K84" s="231"/>
      <c r="L84" s="230"/>
      <c r="M84" s="255"/>
      <c r="N84" s="255"/>
      <c r="O84" s="255"/>
      <c r="P84" s="255"/>
      <c r="Q84" s="231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</row>
    <row r="85" spans="1:72" s="174" customFormat="1" ht="36" customHeight="1">
      <c r="A85" s="174">
        <v>2087</v>
      </c>
      <c r="B85" s="165"/>
      <c r="C85" s="165"/>
      <c r="D85" s="166"/>
      <c r="E85" s="165"/>
      <c r="F85" s="50"/>
      <c r="G85" s="165"/>
      <c r="H85" s="408"/>
      <c r="I85" s="175"/>
      <c r="J85" s="256"/>
      <c r="K85" s="231"/>
      <c r="L85" s="230"/>
      <c r="M85" s="255"/>
      <c r="N85" s="255"/>
      <c r="O85" s="255"/>
      <c r="P85" s="255"/>
      <c r="Q85" s="257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</row>
    <row r="86" spans="1:72" s="174" customFormat="1" ht="12">
      <c r="B86" s="167"/>
      <c r="C86" s="167"/>
      <c r="D86" s="166"/>
      <c r="E86" s="167"/>
      <c r="F86" s="162"/>
      <c r="G86" s="167"/>
      <c r="H86" s="408"/>
      <c r="I86" s="175"/>
      <c r="J86" s="256"/>
      <c r="K86" s="258"/>
      <c r="L86" s="259"/>
      <c r="M86" s="259"/>
      <c r="N86" s="259"/>
      <c r="O86" s="259"/>
      <c r="P86" s="259"/>
      <c r="Q86" s="260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</row>
    <row r="87" spans="1:72" s="174" customFormat="1" ht="24" customHeight="1">
      <c r="A87" s="174">
        <v>2825</v>
      </c>
      <c r="B87" s="165"/>
      <c r="C87" s="165"/>
      <c r="D87" s="166"/>
      <c r="E87" s="165"/>
      <c r="F87" s="50"/>
      <c r="G87" s="165"/>
      <c r="H87" s="408"/>
      <c r="I87" s="175"/>
      <c r="J87" s="175"/>
      <c r="K87" s="258"/>
      <c r="L87" s="261"/>
      <c r="M87" s="262"/>
      <c r="N87" s="262"/>
      <c r="O87" s="262"/>
      <c r="P87" s="262"/>
      <c r="Q87" s="263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</row>
    <row r="88" spans="1:72" s="174" customFormat="1" ht="11.4">
      <c r="B88" s="167"/>
      <c r="C88" s="167"/>
      <c r="D88" s="166"/>
      <c r="E88" s="167"/>
      <c r="F88" s="162"/>
      <c r="G88" s="167"/>
      <c r="H88" s="408"/>
      <c r="I88" s="175"/>
      <c r="J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</row>
    <row r="89" spans="1:72" s="174" customFormat="1" ht="11.4">
      <c r="A89" s="174">
        <v>2826</v>
      </c>
      <c r="B89" s="165"/>
      <c r="C89" s="165"/>
      <c r="D89" s="166"/>
      <c r="E89" s="165"/>
      <c r="F89" s="50"/>
      <c r="G89" s="165"/>
      <c r="H89" s="408"/>
      <c r="I89" s="175"/>
      <c r="J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</row>
    <row r="90" spans="1:72" s="174" customFormat="1" ht="12" customHeight="1">
      <c r="B90" s="167"/>
      <c r="C90" s="167"/>
      <c r="D90" s="166"/>
      <c r="E90" s="167"/>
      <c r="F90" s="162"/>
      <c r="G90" s="167"/>
      <c r="H90" s="408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</row>
    <row r="91" spans="1:72" s="174" customFormat="1" ht="12" customHeight="1">
      <c r="B91" s="165"/>
      <c r="C91" s="165"/>
      <c r="D91" s="166"/>
      <c r="E91" s="165"/>
      <c r="F91" s="50"/>
      <c r="G91" s="165"/>
      <c r="H91" s="408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</row>
    <row r="92" spans="1:72" s="174" customFormat="1" ht="12" customHeight="1">
      <c r="B92" s="167"/>
      <c r="C92" s="167"/>
      <c r="D92" s="166"/>
      <c r="E92" s="167"/>
      <c r="F92" s="162"/>
      <c r="G92" s="167"/>
      <c r="H92" s="408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</row>
    <row r="93" spans="1:72" s="174" customFormat="1" ht="24" customHeight="1">
      <c r="B93" s="165"/>
      <c r="C93" s="165"/>
      <c r="D93" s="166"/>
      <c r="E93" s="165"/>
      <c r="F93" s="50"/>
      <c r="G93" s="165"/>
      <c r="H93" s="408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</row>
    <row r="94" spans="1:72" s="174" customFormat="1" ht="12" customHeight="1">
      <c r="B94" s="167"/>
      <c r="C94" s="167"/>
      <c r="D94" s="166"/>
      <c r="E94" s="167"/>
      <c r="F94" s="162"/>
      <c r="G94" s="167"/>
      <c r="H94" s="459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</row>
    <row r="95" spans="1:72" s="174" customFormat="1" ht="24" customHeight="1">
      <c r="B95" s="165"/>
      <c r="C95" s="165"/>
      <c r="D95" s="166"/>
      <c r="E95" s="165"/>
      <c r="F95" s="50"/>
      <c r="G95" s="165"/>
      <c r="H95" s="408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</row>
    <row r="96" spans="1:72" s="174" customFormat="1" ht="12" customHeight="1">
      <c r="B96" s="167"/>
      <c r="C96" s="167"/>
      <c r="D96" s="167"/>
      <c r="E96" s="167"/>
      <c r="F96" s="162"/>
      <c r="G96" s="167"/>
      <c r="H96" s="459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</row>
    <row r="97" spans="1:72" s="174" customFormat="1" ht="24" customHeight="1">
      <c r="B97" s="165"/>
      <c r="C97" s="165"/>
      <c r="D97" s="165"/>
      <c r="E97" s="165"/>
      <c r="F97" s="50"/>
      <c r="G97" s="165"/>
      <c r="H97" s="460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</row>
    <row r="98" spans="1:72" s="174" customFormat="1" ht="12" customHeight="1">
      <c r="B98" s="167"/>
      <c r="C98" s="167"/>
      <c r="D98" s="167"/>
      <c r="E98" s="167"/>
      <c r="F98" s="162"/>
      <c r="G98" s="167"/>
      <c r="H98" s="459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</row>
    <row r="99" spans="1:72" s="174" customFormat="1" ht="24" customHeight="1">
      <c r="B99" s="167"/>
      <c r="C99" s="167"/>
      <c r="D99" s="167"/>
      <c r="E99" s="167"/>
      <c r="F99" s="162"/>
      <c r="G99" s="167"/>
      <c r="H99" s="459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</row>
    <row r="100" spans="1:72" s="174" customFormat="1" ht="12" customHeight="1">
      <c r="B100" s="165"/>
      <c r="C100" s="165"/>
      <c r="D100" s="165"/>
      <c r="E100" s="165"/>
      <c r="F100" s="50"/>
      <c r="G100" s="165"/>
      <c r="H100" s="460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</row>
    <row r="101" spans="1:72" s="174" customFormat="1" ht="24" customHeight="1">
      <c r="B101" s="165"/>
      <c r="C101" s="165"/>
      <c r="D101" s="165"/>
      <c r="E101" s="165"/>
      <c r="F101" s="50"/>
      <c r="G101" s="165"/>
      <c r="H101" s="460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</row>
    <row r="102" spans="1:72" s="174" customFormat="1" ht="12" customHeight="1">
      <c r="B102" s="165"/>
      <c r="C102" s="165"/>
      <c r="D102" s="165"/>
      <c r="E102" s="165"/>
      <c r="F102" s="50"/>
      <c r="G102" s="165"/>
      <c r="H102" s="460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</row>
    <row r="103" spans="1:72" s="174" customFormat="1" ht="12" customHeight="1">
      <c r="B103" s="165"/>
      <c r="C103" s="165"/>
      <c r="D103" s="165"/>
      <c r="E103" s="165"/>
      <c r="F103" s="50"/>
      <c r="G103" s="165"/>
      <c r="H103" s="460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</row>
    <row r="104" spans="1:72" s="174" customFormat="1" ht="12" customHeight="1">
      <c r="B104" s="165"/>
      <c r="C104" s="165"/>
      <c r="D104" s="165"/>
      <c r="E104" s="165"/>
      <c r="F104" s="50"/>
      <c r="G104" s="165"/>
      <c r="H104" s="460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</row>
    <row r="105" spans="1:72" s="174" customFormat="1" ht="12" customHeight="1">
      <c r="B105" s="165"/>
      <c r="C105" s="165"/>
      <c r="D105" s="165"/>
      <c r="E105" s="165"/>
      <c r="F105" s="50"/>
      <c r="G105" s="165"/>
      <c r="H105" s="460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</row>
    <row r="106" spans="1:72" s="174" customFormat="1" ht="12" customHeight="1">
      <c r="B106" s="165"/>
      <c r="C106" s="165"/>
      <c r="D106" s="165"/>
      <c r="E106" s="165"/>
      <c r="F106" s="50"/>
      <c r="G106" s="165"/>
      <c r="H106" s="460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</row>
    <row r="107" spans="1:72" s="174" customFormat="1" ht="12" customHeight="1">
      <c r="B107" s="165"/>
      <c r="C107" s="165"/>
      <c r="D107" s="165"/>
      <c r="E107" s="165"/>
      <c r="F107" s="50"/>
      <c r="G107" s="165"/>
      <c r="H107" s="460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</row>
    <row r="108" spans="1:72" s="174" customFormat="1" ht="12" customHeight="1">
      <c r="B108" s="165"/>
      <c r="C108" s="165"/>
      <c r="D108" s="165"/>
      <c r="E108" s="165"/>
      <c r="F108" s="50"/>
      <c r="G108" s="165"/>
      <c r="H108" s="460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</row>
    <row r="109" spans="1:72" s="174" customFormat="1" ht="12" customHeight="1">
      <c r="B109" s="165"/>
      <c r="C109" s="165"/>
      <c r="D109" s="165"/>
      <c r="E109" s="165"/>
      <c r="F109" s="50"/>
      <c r="G109" s="165"/>
      <c r="H109" s="460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</row>
    <row r="110" spans="1:72" s="174" customFormat="1" ht="12" customHeight="1">
      <c r="B110" s="165"/>
      <c r="C110" s="165"/>
      <c r="D110" s="165"/>
      <c r="E110" s="165"/>
      <c r="F110" s="50"/>
      <c r="G110" s="165"/>
      <c r="H110" s="460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</row>
    <row r="111" spans="1:72" s="174" customFormat="1" ht="12" customHeight="1">
      <c r="B111" s="165"/>
      <c r="C111" s="165"/>
      <c r="D111" s="165"/>
      <c r="E111" s="165"/>
      <c r="F111" s="50"/>
      <c r="G111" s="165"/>
      <c r="H111" s="460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</row>
    <row r="112" spans="1:72" s="174" customFormat="1" ht="12" customHeight="1">
      <c r="B112" s="167"/>
      <c r="C112" s="167"/>
      <c r="D112" s="167"/>
      <c r="E112" s="167"/>
      <c r="F112" s="162"/>
      <c r="G112" s="167"/>
      <c r="H112" s="459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</row>
    <row r="113" spans="2:72" s="174" customFormat="1" ht="12" customHeight="1">
      <c r="B113" s="165"/>
      <c r="C113" s="165"/>
      <c r="D113" s="165"/>
      <c r="E113" s="165"/>
      <c r="F113" s="50"/>
      <c r="G113" s="165"/>
      <c r="H113" s="460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</row>
    <row r="114" spans="2:72" s="174" customFormat="1" ht="12" customHeight="1">
      <c r="B114" s="167"/>
      <c r="C114" s="167"/>
      <c r="D114" s="167"/>
      <c r="E114" s="167"/>
      <c r="F114" s="162"/>
      <c r="G114" s="167"/>
      <c r="H114" s="459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</row>
    <row r="115" spans="2:72" s="174" customFormat="1" ht="12" customHeight="1">
      <c r="B115" s="165"/>
      <c r="C115" s="165"/>
      <c r="D115" s="165"/>
      <c r="E115" s="165"/>
      <c r="F115" s="50"/>
      <c r="G115" s="165"/>
      <c r="H115" s="460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</row>
    <row r="116" spans="2:72" s="174" customFormat="1" ht="12" customHeight="1">
      <c r="B116" s="162"/>
      <c r="C116" s="162"/>
      <c r="D116" s="162"/>
      <c r="E116" s="162"/>
      <c r="F116" s="162"/>
      <c r="G116" s="162"/>
      <c r="H116" s="459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</row>
    <row r="117" spans="2:72" s="174" customFormat="1" ht="12" customHeight="1">
      <c r="B117" s="50"/>
      <c r="C117" s="50"/>
      <c r="D117" s="168" t="s">
        <v>104</v>
      </c>
      <c r="E117" s="169"/>
      <c r="F117" s="169"/>
      <c r="G117" s="169"/>
      <c r="H117" s="31">
        <f>SUM(H59:H116)</f>
        <v>2500000</v>
      </c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</row>
    <row r="118" spans="2:72" s="174" customFormat="1" ht="12" customHeight="1">
      <c r="B118" s="162"/>
      <c r="C118" s="162"/>
      <c r="D118" s="170"/>
      <c r="E118" s="171"/>
      <c r="F118" s="171"/>
      <c r="G118" s="171"/>
      <c r="H118" s="30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</row>
    <row r="119" spans="2:72" s="174" customFormat="1" ht="12" customHeight="1">
      <c r="B119" s="220"/>
      <c r="C119" s="461"/>
      <c r="D119" s="559" t="s">
        <v>632</v>
      </c>
      <c r="E119" s="559"/>
      <c r="F119" s="559"/>
      <c r="G119" s="213"/>
      <c r="H119" s="31">
        <f>H117</f>
        <v>2500000</v>
      </c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</row>
    <row r="120" spans="2:72" s="174" customFormat="1" ht="12" customHeight="1">
      <c r="B120" s="462"/>
      <c r="C120" s="463"/>
      <c r="D120" s="464"/>
      <c r="E120" s="464"/>
      <c r="F120" s="464"/>
      <c r="G120" s="465"/>
      <c r="H120" s="3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</row>
  </sheetData>
  <sheetProtection algorithmName="SHA-512" hashValue="jAvS19m9C5ivsjlwaRVTsNEhpbHv56MeAdnuki4njfJKIcQgf4Aks8YutH7kda05xSvio2ISdqmgzWCiV2hXig==" saltValue="SHQ0HXuLJBeB/Y8EvJDbvQ==" spinCount="100000" sheet="1" objects="1" scenarios="1"/>
  <mergeCells count="1">
    <mergeCell ref="D119:F119"/>
  </mergeCells>
  <printOptions horizontalCentered="1" verticalCentered="1"/>
  <pageMargins left="0.59055118110236227" right="0.27559055118110237" top="0.39370078740157483" bottom="0.39370078740157483" header="0.31496062992125984" footer="0.31496062992125984"/>
  <pageSetup paperSize="9" scale="85" orientation="portrait" r:id="rId1"/>
  <rowBreaks count="2" manualBreakCount="2">
    <brk id="53" min="1" max="8" man="1"/>
    <brk id="7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549D-8C9A-47D4-9999-A4831FF97C5F}">
  <dimension ref="A1:BT69"/>
  <sheetViews>
    <sheetView showGridLines="0" tabSelected="1" view="pageBreakPreview" topLeftCell="B1" zoomScale="115" zoomScaleNormal="100" zoomScaleSheetLayoutView="115" workbookViewId="0">
      <selection activeCell="K13" sqref="K13"/>
    </sheetView>
  </sheetViews>
  <sheetFormatPr defaultColWidth="9.21875" defaultRowHeight="11.55" customHeight="1"/>
  <cols>
    <col min="1" max="1" width="5.44140625" style="32" hidden="1" customWidth="1"/>
    <col min="2" max="2" width="8.21875" style="32" customWidth="1"/>
    <col min="3" max="3" width="4.21875" style="32" customWidth="1"/>
    <col min="4" max="4" width="38.77734375" style="32" customWidth="1"/>
    <col min="5" max="5" width="8.88671875" style="477" customWidth="1"/>
    <col min="6" max="7" width="13.44140625" style="477" customWidth="1"/>
    <col min="8" max="8" width="14" style="32" customWidth="1"/>
    <col min="9" max="9" width="9.21875" style="471"/>
    <col min="10" max="10" width="16.33203125" style="471" bestFit="1" customWidth="1"/>
    <col min="11" max="11" width="12.44140625" style="471" bestFit="1" customWidth="1"/>
    <col min="12" max="12" width="12.21875" style="471" bestFit="1" customWidth="1"/>
    <col min="13" max="13" width="10.5546875" style="471" bestFit="1" customWidth="1"/>
    <col min="14" max="72" width="9.21875" style="471"/>
    <col min="73" max="16384" width="9.21875" style="32"/>
  </cols>
  <sheetData>
    <row r="1" spans="2:72" s="304" customFormat="1" ht="11.55" customHeight="1">
      <c r="B1" s="176" t="s">
        <v>165</v>
      </c>
      <c r="C1" s="23"/>
      <c r="D1" s="23"/>
      <c r="E1" s="209"/>
      <c r="F1" s="209"/>
      <c r="G1" s="209"/>
      <c r="H1" s="23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</row>
    <row r="2" spans="2:72" s="304" customFormat="1" ht="11.55" customHeight="1">
      <c r="B2" s="176" t="s">
        <v>611</v>
      </c>
      <c r="C2" s="23"/>
      <c r="D2" s="23"/>
      <c r="E2" s="209"/>
      <c r="F2" s="209"/>
      <c r="G2" s="209"/>
      <c r="H2" s="23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</row>
    <row r="3" spans="2:72" s="304" customFormat="1" ht="11.55" customHeight="1">
      <c r="B3" s="24"/>
      <c r="C3" s="457"/>
      <c r="E3" s="210"/>
      <c r="F3" s="210"/>
      <c r="G3" s="210"/>
      <c r="H3" s="24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469"/>
      <c r="AW3" s="469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</row>
    <row r="4" spans="2:72" s="304" customFormat="1" ht="11.55" customHeight="1">
      <c r="B4" s="211" t="s">
        <v>100</v>
      </c>
      <c r="C4" s="25" t="s">
        <v>101</v>
      </c>
      <c r="D4" s="211" t="s">
        <v>102</v>
      </c>
      <c r="E4" s="211" t="s">
        <v>101</v>
      </c>
      <c r="F4" s="211" t="s">
        <v>101</v>
      </c>
      <c r="G4" s="211" t="s">
        <v>101</v>
      </c>
      <c r="H4" s="25" t="s">
        <v>7</v>
      </c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W4" s="469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</row>
    <row r="5" spans="2:72" s="304" customFormat="1" ht="11.55" customHeight="1">
      <c r="B5" s="212"/>
      <c r="C5" s="305"/>
      <c r="D5" s="22" t="s">
        <v>99</v>
      </c>
      <c r="E5" s="213"/>
      <c r="F5" s="213"/>
      <c r="G5" s="213"/>
      <c r="H5" s="27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69"/>
      <c r="AR5" s="469"/>
      <c r="AS5" s="469"/>
      <c r="AT5" s="469"/>
      <c r="AU5" s="469"/>
      <c r="AV5" s="469"/>
      <c r="AW5" s="469"/>
      <c r="AX5" s="469"/>
      <c r="AY5" s="469"/>
      <c r="AZ5" s="469"/>
      <c r="BA5" s="469"/>
      <c r="BB5" s="469"/>
      <c r="BC5" s="469"/>
      <c r="BD5" s="469"/>
      <c r="BE5" s="469"/>
      <c r="BF5" s="469"/>
      <c r="BG5" s="469"/>
      <c r="BH5" s="469"/>
      <c r="BI5" s="469"/>
      <c r="BJ5" s="469"/>
      <c r="BK5" s="469"/>
      <c r="BL5" s="469"/>
      <c r="BM5" s="469"/>
      <c r="BN5" s="469"/>
      <c r="BO5" s="469"/>
      <c r="BP5" s="469"/>
      <c r="BQ5" s="469"/>
      <c r="BR5" s="469"/>
      <c r="BS5" s="469"/>
      <c r="BT5" s="469"/>
    </row>
    <row r="6" spans="2:72" s="304" customFormat="1" ht="11.55" customHeight="1">
      <c r="B6" s="406" t="s">
        <v>612</v>
      </c>
      <c r="C6" s="406"/>
      <c r="D6" s="407" t="s">
        <v>9</v>
      </c>
      <c r="E6" s="406"/>
      <c r="F6" s="215"/>
      <c r="G6" s="406"/>
      <c r="H6" s="487">
        <f>'Section A - P&amp;Gs'!H345</f>
        <v>13589737</v>
      </c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69"/>
      <c r="AV6" s="469"/>
      <c r="AW6" s="469"/>
      <c r="AX6" s="469"/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</row>
    <row r="7" spans="2:72" s="304" customFormat="1" ht="11.55" customHeight="1">
      <c r="B7" s="167"/>
      <c r="C7" s="167"/>
      <c r="D7" s="166"/>
      <c r="E7" s="167"/>
      <c r="F7" s="162"/>
      <c r="G7" s="167"/>
      <c r="H7" s="408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  <c r="AW7" s="469"/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</row>
    <row r="8" spans="2:72" s="304" customFormat="1" ht="22.8">
      <c r="B8" s="165" t="s">
        <v>613</v>
      </c>
      <c r="C8" s="165"/>
      <c r="D8" s="166" t="s">
        <v>298</v>
      </c>
      <c r="E8" s="165"/>
      <c r="F8" s="50"/>
      <c r="G8" s="165"/>
      <c r="H8" s="408">
        <f>'Section B - Edith Cavell Rd'!H1363</f>
        <v>2200000</v>
      </c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</row>
    <row r="9" spans="2:72" s="304" customFormat="1" ht="11.55" customHeight="1">
      <c r="B9" s="167"/>
      <c r="C9" s="167"/>
      <c r="D9" s="166"/>
      <c r="E9" s="167"/>
      <c r="F9" s="162"/>
      <c r="G9" s="167"/>
      <c r="H9" s="408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</row>
    <row r="10" spans="2:72" s="304" customFormat="1" ht="22.8">
      <c r="B10" s="165" t="s">
        <v>614</v>
      </c>
      <c r="C10" s="165"/>
      <c r="D10" s="166" t="s">
        <v>616</v>
      </c>
      <c r="E10" s="165"/>
      <c r="F10" s="50"/>
      <c r="G10" s="165"/>
      <c r="H10" s="408">
        <f>'Section C - Gandhi AlbertinaSis'!H977</f>
        <v>15000</v>
      </c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</row>
    <row r="11" spans="2:72" s="304" customFormat="1" ht="11.55" customHeight="1">
      <c r="B11" s="167"/>
      <c r="C11" s="167"/>
      <c r="D11" s="166"/>
      <c r="E11" s="167"/>
      <c r="F11" s="162"/>
      <c r="G11" s="167"/>
      <c r="H11" s="408"/>
      <c r="I11" s="469"/>
      <c r="J11" s="470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</row>
    <row r="12" spans="2:72" s="304" customFormat="1" ht="22.8">
      <c r="B12" s="165" t="s">
        <v>615</v>
      </c>
      <c r="C12" s="165"/>
      <c r="D12" s="166" t="s">
        <v>618</v>
      </c>
      <c r="E12" s="165"/>
      <c r="F12" s="50"/>
      <c r="G12" s="165"/>
      <c r="H12" s="408">
        <f>'Section D - Gandhi Commisoner'!H979</f>
        <v>20000</v>
      </c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</row>
    <row r="13" spans="2:72" s="304" customFormat="1" ht="11.55" customHeight="1">
      <c r="B13" s="167"/>
      <c r="C13" s="167"/>
      <c r="D13" s="166"/>
      <c r="E13" s="167"/>
      <c r="F13" s="162"/>
      <c r="G13" s="167"/>
      <c r="H13" s="408"/>
      <c r="I13" s="471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</row>
    <row r="14" spans="2:72" s="304" customFormat="1" ht="22.8">
      <c r="B14" s="165" t="s">
        <v>617</v>
      </c>
      <c r="C14" s="165"/>
      <c r="D14" s="166" t="s">
        <v>619</v>
      </c>
      <c r="E14" s="165"/>
      <c r="F14" s="50"/>
      <c r="G14" s="165"/>
      <c r="H14" s="408">
        <f>'Section E - Gandhi AS Elec'!H119</f>
        <v>2500000</v>
      </c>
      <c r="I14" s="471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O14" s="469"/>
      <c r="AP14" s="469"/>
      <c r="AQ14" s="469"/>
      <c r="AR14" s="469"/>
      <c r="AS14" s="469"/>
      <c r="AT14" s="469"/>
      <c r="AU14" s="469"/>
      <c r="AV14" s="469"/>
      <c r="AW14" s="469"/>
      <c r="AX14" s="469"/>
      <c r="AY14" s="469"/>
      <c r="AZ14" s="469"/>
      <c r="BA14" s="469"/>
      <c r="BB14" s="469"/>
      <c r="BC14" s="469"/>
      <c r="BD14" s="469"/>
      <c r="BE14" s="469"/>
      <c r="BF14" s="469"/>
      <c r="BG14" s="469"/>
      <c r="BH14" s="469"/>
      <c r="BI14" s="469"/>
      <c r="BJ14" s="469"/>
      <c r="BK14" s="469"/>
      <c r="BL14" s="469"/>
      <c r="BM14" s="469"/>
      <c r="BN14" s="469"/>
      <c r="BO14" s="469"/>
      <c r="BP14" s="469"/>
      <c r="BQ14" s="469"/>
      <c r="BR14" s="469"/>
      <c r="BS14" s="469"/>
      <c r="BT14" s="469"/>
    </row>
    <row r="15" spans="2:72" s="304" customFormat="1" ht="11.55" customHeight="1">
      <c r="B15" s="165"/>
      <c r="C15" s="165"/>
      <c r="D15" s="166"/>
      <c r="E15" s="165"/>
      <c r="F15" s="50"/>
      <c r="G15" s="165"/>
      <c r="H15" s="408"/>
      <c r="I15" s="471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469"/>
      <c r="AN15" s="469"/>
      <c r="AO15" s="469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69"/>
      <c r="BF15" s="469"/>
      <c r="BG15" s="469"/>
      <c r="BH15" s="469"/>
      <c r="BI15" s="469"/>
      <c r="BJ15" s="469"/>
      <c r="BK15" s="469"/>
      <c r="BL15" s="469"/>
      <c r="BM15" s="469"/>
      <c r="BN15" s="469"/>
      <c r="BO15" s="469"/>
      <c r="BP15" s="469"/>
      <c r="BQ15" s="469"/>
      <c r="BR15" s="469"/>
      <c r="BS15" s="469"/>
      <c r="BT15" s="469"/>
    </row>
    <row r="16" spans="2:72" s="304" customFormat="1" ht="22.8">
      <c r="B16" s="165" t="s">
        <v>620</v>
      </c>
      <c r="C16" s="165"/>
      <c r="D16" s="166" t="s">
        <v>621</v>
      </c>
      <c r="E16" s="165"/>
      <c r="F16" s="50"/>
      <c r="G16" s="165"/>
      <c r="H16" s="408">
        <f>'Section F - Gandhi CO Elec '!H119</f>
        <v>2500000</v>
      </c>
      <c r="I16" s="471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469"/>
      <c r="BQ16" s="469"/>
      <c r="BR16" s="469"/>
      <c r="BS16" s="469"/>
      <c r="BT16" s="469"/>
    </row>
    <row r="17" spans="2:72" s="304" customFormat="1" ht="11.55" customHeight="1">
      <c r="B17" s="167"/>
      <c r="C17" s="167"/>
      <c r="D17" s="166"/>
      <c r="E17" s="167"/>
      <c r="F17" s="162"/>
      <c r="G17" s="167"/>
      <c r="H17" s="408"/>
      <c r="I17" s="471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</row>
    <row r="18" spans="2:72" s="304" customFormat="1" ht="11.55" customHeight="1">
      <c r="B18" s="165"/>
      <c r="C18" s="165"/>
      <c r="D18" s="166"/>
      <c r="E18" s="165"/>
      <c r="F18" s="50"/>
      <c r="G18" s="165"/>
      <c r="H18" s="408"/>
      <c r="I18" s="471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69"/>
      <c r="BN18" s="469"/>
      <c r="BO18" s="469"/>
      <c r="BP18" s="469"/>
      <c r="BQ18" s="469"/>
      <c r="BR18" s="469"/>
      <c r="BS18" s="469"/>
      <c r="BT18" s="469"/>
    </row>
    <row r="19" spans="2:72" s="304" customFormat="1" ht="11.55" customHeight="1">
      <c r="B19" s="165"/>
      <c r="C19" s="410"/>
      <c r="D19" s="166"/>
      <c r="E19" s="411"/>
      <c r="F19" s="50"/>
      <c r="G19" s="165"/>
      <c r="H19" s="408"/>
      <c r="I19" s="471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69"/>
      <c r="BH19" s="469"/>
      <c r="BI19" s="469"/>
      <c r="BJ19" s="469"/>
      <c r="BK19" s="469"/>
      <c r="BL19" s="469"/>
      <c r="BM19" s="469"/>
      <c r="BN19" s="469"/>
      <c r="BO19" s="469"/>
      <c r="BP19" s="469"/>
      <c r="BQ19" s="469"/>
      <c r="BR19" s="469"/>
      <c r="BS19" s="469"/>
      <c r="BT19" s="469"/>
    </row>
    <row r="20" spans="2:72" s="304" customFormat="1" ht="11.55" customHeight="1">
      <c r="B20" s="165"/>
      <c r="C20" s="165"/>
      <c r="D20" s="458"/>
      <c r="E20" s="165"/>
      <c r="F20" s="50"/>
      <c r="G20" s="165"/>
      <c r="H20" s="408"/>
      <c r="I20" s="471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/>
      <c r="BS20" s="469"/>
      <c r="BT20" s="469"/>
    </row>
    <row r="21" spans="2:72" s="304" customFormat="1" ht="11.55" customHeight="1">
      <c r="B21" s="167"/>
      <c r="C21" s="167"/>
      <c r="D21" s="166"/>
      <c r="E21" s="167"/>
      <c r="F21" s="162"/>
      <c r="G21" s="167"/>
      <c r="H21" s="408"/>
      <c r="I21" s="471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69"/>
      <c r="AV21" s="469"/>
      <c r="AW21" s="469"/>
      <c r="AX21" s="469"/>
      <c r="AY21" s="469"/>
      <c r="AZ21" s="469"/>
      <c r="BA21" s="469"/>
      <c r="BB21" s="469"/>
      <c r="BC21" s="469"/>
      <c r="BD21" s="469"/>
      <c r="BE21" s="469"/>
      <c r="BF21" s="469"/>
      <c r="BG21" s="469"/>
      <c r="BH21" s="469"/>
      <c r="BI21" s="469"/>
      <c r="BJ21" s="469"/>
      <c r="BK21" s="469"/>
      <c r="BL21" s="469"/>
      <c r="BM21" s="469"/>
      <c r="BN21" s="469"/>
      <c r="BO21" s="469"/>
      <c r="BP21" s="469"/>
      <c r="BQ21" s="469"/>
      <c r="BR21" s="469"/>
      <c r="BS21" s="469"/>
      <c r="BT21" s="469"/>
    </row>
    <row r="22" spans="2:72" s="304" customFormat="1" ht="11.55" customHeight="1">
      <c r="B22" s="165"/>
      <c r="C22" s="165"/>
      <c r="D22" s="126"/>
      <c r="E22" s="165"/>
      <c r="F22" s="50"/>
      <c r="G22" s="165"/>
      <c r="H22" s="408"/>
      <c r="I22" s="471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69"/>
      <c r="AV22" s="469"/>
      <c r="AW22" s="469"/>
      <c r="AX22" s="469"/>
      <c r="AY22" s="469"/>
      <c r="AZ22" s="469"/>
      <c r="BA22" s="469"/>
      <c r="BB22" s="469"/>
      <c r="BC22" s="469"/>
      <c r="BD22" s="469"/>
      <c r="BE22" s="469"/>
      <c r="BF22" s="469"/>
      <c r="BG22" s="469"/>
      <c r="BH22" s="469"/>
      <c r="BI22" s="469"/>
      <c r="BJ22" s="469"/>
      <c r="BK22" s="469"/>
      <c r="BL22" s="469"/>
      <c r="BM22" s="469"/>
      <c r="BN22" s="469"/>
      <c r="BO22" s="469"/>
      <c r="BP22" s="469"/>
      <c r="BQ22" s="469"/>
      <c r="BR22" s="469"/>
      <c r="BS22" s="469"/>
      <c r="BT22" s="469"/>
    </row>
    <row r="23" spans="2:72" s="304" customFormat="1" ht="11.55" customHeight="1">
      <c r="B23" s="167"/>
      <c r="C23" s="167"/>
      <c r="D23" s="166"/>
      <c r="E23" s="167"/>
      <c r="F23" s="162"/>
      <c r="G23" s="167"/>
      <c r="H23" s="408"/>
      <c r="I23" s="471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69"/>
      <c r="AV23" s="469"/>
      <c r="AW23" s="469"/>
      <c r="AX23" s="469"/>
      <c r="AY23" s="469"/>
      <c r="AZ23" s="469"/>
      <c r="BA23" s="469"/>
      <c r="BB23" s="469"/>
      <c r="BC23" s="469"/>
      <c r="BD23" s="469"/>
      <c r="BE23" s="469"/>
      <c r="BF23" s="469"/>
      <c r="BG23" s="469"/>
      <c r="BH23" s="469"/>
      <c r="BI23" s="469"/>
      <c r="BJ23" s="469"/>
      <c r="BK23" s="469"/>
      <c r="BL23" s="469"/>
      <c r="BM23" s="469"/>
      <c r="BN23" s="469"/>
      <c r="BO23" s="469"/>
      <c r="BP23" s="469"/>
      <c r="BQ23" s="469"/>
      <c r="BR23" s="469"/>
      <c r="BS23" s="469"/>
      <c r="BT23" s="469"/>
    </row>
    <row r="24" spans="2:72" s="304" customFormat="1" ht="11.55" customHeight="1">
      <c r="B24" s="165"/>
      <c r="C24" s="165"/>
      <c r="D24" s="166"/>
      <c r="E24" s="165"/>
      <c r="F24" s="50"/>
      <c r="G24" s="165"/>
      <c r="H24" s="408"/>
      <c r="I24" s="471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69"/>
      <c r="AI24" s="469"/>
      <c r="AJ24" s="469"/>
      <c r="AK24" s="469"/>
      <c r="AL24" s="469"/>
      <c r="AM24" s="469"/>
      <c r="AN24" s="469"/>
      <c r="AO24" s="469"/>
      <c r="AP24" s="469"/>
      <c r="AQ24" s="469"/>
      <c r="AR24" s="469"/>
      <c r="AS24" s="469"/>
      <c r="AT24" s="469"/>
      <c r="AU24" s="469"/>
      <c r="AV24" s="469"/>
      <c r="AW24" s="469"/>
      <c r="AX24" s="469"/>
      <c r="AY24" s="469"/>
      <c r="AZ24" s="469"/>
      <c r="BA24" s="469"/>
      <c r="BB24" s="469"/>
      <c r="BC24" s="469"/>
      <c r="BD24" s="469"/>
      <c r="BE24" s="469"/>
      <c r="BF24" s="469"/>
      <c r="BG24" s="469"/>
      <c r="BH24" s="469"/>
      <c r="BI24" s="469"/>
      <c r="BJ24" s="469"/>
      <c r="BK24" s="469"/>
      <c r="BL24" s="469"/>
      <c r="BM24" s="469"/>
      <c r="BN24" s="469"/>
      <c r="BO24" s="469"/>
      <c r="BP24" s="469"/>
      <c r="BQ24" s="469"/>
      <c r="BR24" s="469"/>
      <c r="BS24" s="469"/>
      <c r="BT24" s="469"/>
    </row>
    <row r="25" spans="2:72" s="304" customFormat="1" ht="11.55" customHeight="1">
      <c r="B25" s="167"/>
      <c r="C25" s="167"/>
      <c r="D25" s="166"/>
      <c r="E25" s="167"/>
      <c r="F25" s="162"/>
      <c r="G25" s="167"/>
      <c r="H25" s="408"/>
      <c r="I25" s="471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69"/>
      <c r="AH25" s="469"/>
      <c r="AI25" s="469"/>
      <c r="AJ25" s="469"/>
      <c r="AK25" s="469"/>
      <c r="AL25" s="469"/>
      <c r="AM25" s="469"/>
      <c r="AN25" s="469"/>
      <c r="AO25" s="469"/>
      <c r="AP25" s="469"/>
      <c r="AQ25" s="469"/>
      <c r="AR25" s="469"/>
      <c r="AS25" s="469"/>
      <c r="AT25" s="469"/>
      <c r="AU25" s="469"/>
      <c r="AV25" s="469"/>
      <c r="AW25" s="469"/>
      <c r="AX25" s="469"/>
      <c r="AY25" s="469"/>
      <c r="AZ25" s="469"/>
      <c r="BA25" s="469"/>
      <c r="BB25" s="469"/>
      <c r="BC25" s="469"/>
      <c r="BD25" s="469"/>
      <c r="BE25" s="469"/>
      <c r="BF25" s="469"/>
      <c r="BG25" s="469"/>
      <c r="BH25" s="469"/>
      <c r="BI25" s="469"/>
      <c r="BJ25" s="469"/>
      <c r="BK25" s="469"/>
      <c r="BL25" s="469"/>
      <c r="BM25" s="469"/>
      <c r="BN25" s="469"/>
      <c r="BO25" s="469"/>
      <c r="BP25" s="469"/>
      <c r="BQ25" s="469"/>
      <c r="BR25" s="469"/>
      <c r="BS25" s="469"/>
      <c r="BT25" s="469"/>
    </row>
    <row r="26" spans="2:72" s="304" customFormat="1" ht="11.55" customHeight="1">
      <c r="B26" s="165"/>
      <c r="C26" s="165"/>
      <c r="D26" s="166"/>
      <c r="E26" s="165"/>
      <c r="F26" s="50"/>
      <c r="G26" s="165"/>
      <c r="H26" s="408"/>
      <c r="I26" s="471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69"/>
      <c r="BA26" s="469"/>
      <c r="BB26" s="469"/>
      <c r="BC26" s="469"/>
      <c r="BD26" s="469"/>
      <c r="BE26" s="469"/>
      <c r="BF26" s="469"/>
      <c r="BG26" s="469"/>
      <c r="BH26" s="469"/>
      <c r="BI26" s="469"/>
      <c r="BJ26" s="469"/>
      <c r="BK26" s="469"/>
      <c r="BL26" s="469"/>
      <c r="BM26" s="469"/>
      <c r="BN26" s="469"/>
      <c r="BO26" s="469"/>
      <c r="BP26" s="469"/>
      <c r="BQ26" s="469"/>
      <c r="BR26" s="469"/>
      <c r="BS26" s="469"/>
      <c r="BT26" s="469"/>
    </row>
    <row r="27" spans="2:72" s="304" customFormat="1" ht="11.55" customHeight="1">
      <c r="B27" s="167"/>
      <c r="C27" s="167"/>
      <c r="D27" s="166"/>
      <c r="E27" s="167"/>
      <c r="F27" s="162"/>
      <c r="G27" s="167"/>
      <c r="H27" s="408"/>
      <c r="I27" s="471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  <c r="AI27" s="469"/>
      <c r="AJ27" s="469"/>
      <c r="AK27" s="469"/>
      <c r="AL27" s="469"/>
      <c r="AM27" s="469"/>
      <c r="AN27" s="469"/>
      <c r="AO27" s="469"/>
      <c r="AP27" s="469"/>
      <c r="AQ27" s="469"/>
      <c r="AR27" s="469"/>
      <c r="AS27" s="469"/>
      <c r="AT27" s="469"/>
      <c r="AU27" s="469"/>
      <c r="AV27" s="469"/>
      <c r="AW27" s="469"/>
      <c r="AX27" s="469"/>
      <c r="AY27" s="469"/>
      <c r="AZ27" s="469"/>
      <c r="BA27" s="469"/>
      <c r="BB27" s="469"/>
      <c r="BC27" s="469"/>
      <c r="BD27" s="469"/>
      <c r="BE27" s="469"/>
      <c r="BF27" s="469"/>
      <c r="BG27" s="469"/>
      <c r="BH27" s="469"/>
      <c r="BI27" s="469"/>
      <c r="BJ27" s="469"/>
      <c r="BK27" s="469"/>
      <c r="BL27" s="469"/>
      <c r="BM27" s="469"/>
      <c r="BN27" s="469"/>
      <c r="BO27" s="469"/>
      <c r="BP27" s="469"/>
      <c r="BQ27" s="469"/>
      <c r="BR27" s="469"/>
      <c r="BS27" s="469"/>
      <c r="BT27" s="469"/>
    </row>
    <row r="28" spans="2:72" s="304" customFormat="1" ht="11.55" customHeight="1">
      <c r="B28" s="165"/>
      <c r="C28" s="165"/>
      <c r="D28" s="166"/>
      <c r="E28" s="165"/>
      <c r="F28" s="50"/>
      <c r="G28" s="165"/>
      <c r="H28" s="408"/>
      <c r="I28" s="471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  <c r="AF28" s="469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69"/>
      <c r="AU28" s="469"/>
      <c r="AV28" s="469"/>
      <c r="AW28" s="469"/>
      <c r="AX28" s="469"/>
      <c r="AY28" s="469"/>
      <c r="AZ28" s="469"/>
      <c r="BA28" s="469"/>
      <c r="BB28" s="469"/>
      <c r="BC28" s="469"/>
      <c r="BD28" s="469"/>
      <c r="BE28" s="469"/>
      <c r="BF28" s="469"/>
      <c r="BG28" s="469"/>
      <c r="BH28" s="469"/>
      <c r="BI28" s="469"/>
      <c r="BJ28" s="469"/>
      <c r="BK28" s="469"/>
      <c r="BL28" s="469"/>
      <c r="BM28" s="469"/>
      <c r="BN28" s="469"/>
      <c r="BO28" s="469"/>
      <c r="BP28" s="469"/>
      <c r="BQ28" s="469"/>
      <c r="BR28" s="469"/>
      <c r="BS28" s="469"/>
      <c r="BT28" s="469"/>
    </row>
    <row r="29" spans="2:72" s="304" customFormat="1" ht="11.55" customHeight="1">
      <c r="B29" s="167"/>
      <c r="C29" s="167"/>
      <c r="D29" s="166"/>
      <c r="E29" s="167"/>
      <c r="F29" s="162"/>
      <c r="G29" s="167"/>
      <c r="H29" s="408"/>
      <c r="I29" s="471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469"/>
      <c r="AM29" s="469"/>
      <c r="AN29" s="469"/>
      <c r="AO29" s="469"/>
      <c r="AP29" s="469"/>
      <c r="AQ29" s="469"/>
      <c r="AR29" s="469"/>
      <c r="AS29" s="469"/>
      <c r="AT29" s="469"/>
      <c r="AU29" s="469"/>
      <c r="AV29" s="469"/>
      <c r="AW29" s="469"/>
      <c r="AX29" s="469"/>
      <c r="AY29" s="469"/>
      <c r="AZ29" s="469"/>
      <c r="BA29" s="469"/>
      <c r="BB29" s="469"/>
      <c r="BC29" s="469"/>
      <c r="BD29" s="469"/>
      <c r="BE29" s="469"/>
      <c r="BF29" s="469"/>
      <c r="BG29" s="469"/>
      <c r="BH29" s="469"/>
      <c r="BI29" s="469"/>
      <c r="BJ29" s="469"/>
      <c r="BK29" s="469"/>
      <c r="BL29" s="469"/>
      <c r="BM29" s="469"/>
      <c r="BN29" s="469"/>
      <c r="BO29" s="469"/>
      <c r="BP29" s="469"/>
      <c r="BQ29" s="469"/>
      <c r="BR29" s="469"/>
      <c r="BS29" s="469"/>
      <c r="BT29" s="469"/>
    </row>
    <row r="30" spans="2:72" s="304" customFormat="1" ht="11.55" customHeight="1">
      <c r="B30" s="165"/>
      <c r="C30" s="165"/>
      <c r="D30" s="166"/>
      <c r="E30" s="165"/>
      <c r="F30" s="50"/>
      <c r="G30" s="165"/>
      <c r="H30" s="408"/>
      <c r="I30" s="471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69"/>
      <c r="AF30" s="469"/>
      <c r="AG30" s="469"/>
      <c r="AH30" s="469"/>
      <c r="AI30" s="469"/>
      <c r="AJ30" s="469"/>
      <c r="AK30" s="469"/>
      <c r="AL30" s="469"/>
      <c r="AM30" s="469"/>
      <c r="AN30" s="469"/>
      <c r="AO30" s="469"/>
      <c r="AP30" s="469"/>
      <c r="AQ30" s="469"/>
      <c r="AR30" s="469"/>
      <c r="AS30" s="469"/>
      <c r="AT30" s="469"/>
      <c r="AU30" s="469"/>
      <c r="AV30" s="469"/>
      <c r="AW30" s="469"/>
      <c r="AX30" s="469"/>
      <c r="AY30" s="469"/>
      <c r="AZ30" s="469"/>
      <c r="BA30" s="469"/>
      <c r="BB30" s="469"/>
      <c r="BC30" s="469"/>
      <c r="BD30" s="469"/>
      <c r="BE30" s="469"/>
      <c r="BF30" s="469"/>
      <c r="BG30" s="469"/>
      <c r="BH30" s="469"/>
      <c r="BI30" s="469"/>
      <c r="BJ30" s="469"/>
      <c r="BK30" s="469"/>
      <c r="BL30" s="469"/>
      <c r="BM30" s="469"/>
      <c r="BN30" s="469"/>
      <c r="BO30" s="469"/>
      <c r="BP30" s="469"/>
      <c r="BQ30" s="469"/>
      <c r="BR30" s="469"/>
      <c r="BS30" s="469"/>
      <c r="BT30" s="469"/>
    </row>
    <row r="31" spans="2:72" s="304" customFormat="1" ht="11.55" customHeight="1">
      <c r="B31" s="165"/>
      <c r="C31" s="165"/>
      <c r="D31" s="166"/>
      <c r="E31" s="165"/>
      <c r="F31" s="50"/>
      <c r="G31" s="165"/>
      <c r="H31" s="408"/>
      <c r="I31" s="471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69"/>
      <c r="AU31" s="469"/>
      <c r="AV31" s="469"/>
      <c r="AW31" s="469"/>
      <c r="AX31" s="469"/>
      <c r="AY31" s="469"/>
      <c r="AZ31" s="469"/>
      <c r="BA31" s="469"/>
      <c r="BB31" s="469"/>
      <c r="BC31" s="469"/>
      <c r="BD31" s="469"/>
      <c r="BE31" s="469"/>
      <c r="BF31" s="469"/>
      <c r="BG31" s="469"/>
      <c r="BH31" s="469"/>
      <c r="BI31" s="469"/>
      <c r="BJ31" s="469"/>
      <c r="BK31" s="469"/>
      <c r="BL31" s="469"/>
      <c r="BM31" s="469"/>
      <c r="BN31" s="469"/>
      <c r="BO31" s="469"/>
      <c r="BP31" s="469"/>
      <c r="BQ31" s="469"/>
      <c r="BR31" s="469"/>
      <c r="BS31" s="469"/>
      <c r="BT31" s="469"/>
    </row>
    <row r="32" spans="2:72" s="304" customFormat="1" ht="11.55" customHeight="1">
      <c r="B32" s="165"/>
      <c r="C32" s="165"/>
      <c r="D32" s="166"/>
      <c r="E32" s="165"/>
      <c r="F32" s="50"/>
      <c r="G32" s="165"/>
      <c r="H32" s="408"/>
      <c r="I32" s="471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69"/>
      <c r="AT32" s="469"/>
      <c r="AU32" s="469"/>
      <c r="AV32" s="469"/>
      <c r="AW32" s="469"/>
      <c r="AX32" s="469"/>
      <c r="AY32" s="469"/>
      <c r="AZ32" s="469"/>
      <c r="BA32" s="469"/>
      <c r="BB32" s="469"/>
      <c r="BC32" s="469"/>
      <c r="BD32" s="469"/>
      <c r="BE32" s="469"/>
      <c r="BF32" s="469"/>
      <c r="BG32" s="469"/>
      <c r="BH32" s="469"/>
      <c r="BI32" s="469"/>
      <c r="BJ32" s="469"/>
      <c r="BK32" s="469"/>
      <c r="BL32" s="469"/>
      <c r="BM32" s="469"/>
      <c r="BN32" s="469"/>
      <c r="BO32" s="469"/>
      <c r="BP32" s="469"/>
      <c r="BQ32" s="469"/>
      <c r="BR32" s="469"/>
      <c r="BS32" s="469"/>
      <c r="BT32" s="469"/>
    </row>
    <row r="33" spans="1:72" s="304" customFormat="1" ht="11.55" customHeight="1">
      <c r="B33" s="167"/>
      <c r="C33" s="167"/>
      <c r="D33" s="166"/>
      <c r="E33" s="167"/>
      <c r="F33" s="162"/>
      <c r="G33" s="167"/>
      <c r="H33" s="408"/>
      <c r="I33" s="471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69"/>
      <c r="BA33" s="469"/>
      <c r="BB33" s="469"/>
      <c r="BC33" s="469"/>
      <c r="BD33" s="469"/>
      <c r="BE33" s="469"/>
      <c r="BF33" s="469"/>
      <c r="BG33" s="469"/>
      <c r="BH33" s="469"/>
      <c r="BI33" s="469"/>
      <c r="BJ33" s="469"/>
      <c r="BK33" s="469"/>
      <c r="BL33" s="469"/>
      <c r="BM33" s="469"/>
      <c r="BN33" s="469"/>
      <c r="BO33" s="469"/>
      <c r="BP33" s="469"/>
      <c r="BQ33" s="469"/>
      <c r="BR33" s="469"/>
      <c r="BS33" s="469"/>
      <c r="BT33" s="469"/>
    </row>
    <row r="34" spans="1:72" s="304" customFormat="1" ht="11.55" customHeight="1">
      <c r="B34" s="165"/>
      <c r="C34" s="165"/>
      <c r="D34" s="166"/>
      <c r="E34" s="165"/>
      <c r="F34" s="50"/>
      <c r="G34" s="165"/>
      <c r="H34" s="408"/>
      <c r="I34" s="471"/>
      <c r="J34" s="472"/>
      <c r="K34" s="473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469"/>
      <c r="AK34" s="469"/>
      <c r="AL34" s="469"/>
      <c r="AM34" s="469"/>
      <c r="AN34" s="469"/>
      <c r="AO34" s="469"/>
      <c r="AP34" s="469"/>
      <c r="AQ34" s="469"/>
      <c r="AR34" s="469"/>
      <c r="AS34" s="469"/>
      <c r="AT34" s="469"/>
      <c r="AU34" s="469"/>
      <c r="AV34" s="469"/>
      <c r="AW34" s="469"/>
      <c r="AX34" s="469"/>
      <c r="AY34" s="469"/>
      <c r="AZ34" s="469"/>
      <c r="BA34" s="469"/>
      <c r="BB34" s="469"/>
      <c r="BC34" s="469"/>
      <c r="BD34" s="469"/>
      <c r="BE34" s="469"/>
      <c r="BF34" s="469"/>
      <c r="BG34" s="469"/>
      <c r="BH34" s="469"/>
      <c r="BI34" s="469"/>
      <c r="BJ34" s="469"/>
      <c r="BK34" s="469"/>
      <c r="BL34" s="469"/>
      <c r="BM34" s="469"/>
      <c r="BN34" s="469"/>
      <c r="BO34" s="469"/>
      <c r="BP34" s="469"/>
      <c r="BQ34" s="469"/>
      <c r="BR34" s="469"/>
      <c r="BS34" s="469"/>
      <c r="BT34" s="469"/>
    </row>
    <row r="35" spans="1:72" s="304" customFormat="1" ht="11.55" customHeight="1">
      <c r="B35" s="167"/>
      <c r="C35" s="167"/>
      <c r="D35" s="166"/>
      <c r="E35" s="167"/>
      <c r="F35" s="162"/>
      <c r="G35" s="167"/>
      <c r="H35" s="408"/>
      <c r="I35" s="471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69"/>
      <c r="AH35" s="469"/>
      <c r="AI35" s="469"/>
      <c r="AJ35" s="469"/>
      <c r="AK35" s="469"/>
      <c r="AL35" s="469"/>
      <c r="AM35" s="469"/>
      <c r="AN35" s="469"/>
      <c r="AO35" s="469"/>
      <c r="AP35" s="469"/>
      <c r="AQ35" s="469"/>
      <c r="AR35" s="469"/>
      <c r="AS35" s="469"/>
      <c r="AT35" s="469"/>
      <c r="AU35" s="469"/>
      <c r="AV35" s="469"/>
      <c r="AW35" s="469"/>
      <c r="AX35" s="469"/>
      <c r="AY35" s="469"/>
      <c r="AZ35" s="469"/>
      <c r="BA35" s="469"/>
      <c r="BB35" s="469"/>
      <c r="BC35" s="469"/>
      <c r="BD35" s="469"/>
      <c r="BE35" s="469"/>
      <c r="BF35" s="469"/>
      <c r="BG35" s="469"/>
      <c r="BH35" s="469"/>
      <c r="BI35" s="469"/>
      <c r="BJ35" s="469"/>
      <c r="BK35" s="469"/>
      <c r="BL35" s="469"/>
      <c r="BM35" s="469"/>
      <c r="BN35" s="469"/>
      <c r="BO35" s="469"/>
      <c r="BP35" s="469"/>
      <c r="BQ35" s="469"/>
      <c r="BR35" s="469"/>
      <c r="BS35" s="469"/>
      <c r="BT35" s="469"/>
    </row>
    <row r="36" spans="1:72" s="304" customFormat="1" ht="11.55" customHeight="1">
      <c r="B36" s="165"/>
      <c r="C36" s="165"/>
      <c r="D36" s="166"/>
      <c r="E36" s="165"/>
      <c r="F36" s="50"/>
      <c r="G36" s="165"/>
      <c r="H36" s="408"/>
      <c r="I36" s="471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69"/>
      <c r="AK36" s="469"/>
      <c r="AL36" s="469"/>
      <c r="AM36" s="469"/>
      <c r="AN36" s="469"/>
      <c r="AO36" s="469"/>
      <c r="AP36" s="469"/>
      <c r="AQ36" s="469"/>
      <c r="AR36" s="469"/>
      <c r="AS36" s="469"/>
      <c r="AT36" s="469"/>
      <c r="AU36" s="469"/>
      <c r="AV36" s="469"/>
      <c r="AW36" s="469"/>
      <c r="AX36" s="469"/>
      <c r="AY36" s="469"/>
      <c r="AZ36" s="469"/>
      <c r="BA36" s="469"/>
      <c r="BB36" s="469"/>
      <c r="BC36" s="469"/>
      <c r="BD36" s="469"/>
      <c r="BE36" s="469"/>
      <c r="BF36" s="469"/>
      <c r="BG36" s="469"/>
      <c r="BH36" s="469"/>
      <c r="BI36" s="469"/>
      <c r="BJ36" s="469"/>
      <c r="BK36" s="469"/>
      <c r="BL36" s="469"/>
      <c r="BM36" s="469"/>
      <c r="BN36" s="469"/>
      <c r="BO36" s="469"/>
      <c r="BP36" s="469"/>
      <c r="BQ36" s="469"/>
      <c r="BR36" s="469"/>
      <c r="BS36" s="469"/>
      <c r="BT36" s="469"/>
    </row>
    <row r="37" spans="1:72" s="304" customFormat="1" ht="11.55" customHeight="1">
      <c r="B37" s="167"/>
      <c r="C37" s="167"/>
      <c r="D37" s="166"/>
      <c r="E37" s="167"/>
      <c r="F37" s="162"/>
      <c r="G37" s="167"/>
      <c r="H37" s="408"/>
      <c r="I37" s="471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  <c r="AJ37" s="469"/>
      <c r="AK37" s="469"/>
      <c r="AL37" s="469"/>
      <c r="AM37" s="469"/>
      <c r="AN37" s="469"/>
      <c r="AO37" s="469"/>
      <c r="AP37" s="469"/>
      <c r="AQ37" s="469"/>
      <c r="AR37" s="469"/>
      <c r="AS37" s="469"/>
      <c r="AT37" s="469"/>
      <c r="AU37" s="469"/>
      <c r="AV37" s="469"/>
      <c r="AW37" s="469"/>
      <c r="AX37" s="469"/>
      <c r="AY37" s="469"/>
      <c r="AZ37" s="469"/>
      <c r="BA37" s="469"/>
      <c r="BB37" s="469"/>
      <c r="BC37" s="469"/>
      <c r="BD37" s="469"/>
      <c r="BE37" s="469"/>
      <c r="BF37" s="469"/>
      <c r="BG37" s="469"/>
      <c r="BH37" s="469"/>
      <c r="BI37" s="469"/>
      <c r="BJ37" s="469"/>
      <c r="BK37" s="469"/>
      <c r="BL37" s="469"/>
      <c r="BM37" s="469"/>
      <c r="BN37" s="469"/>
      <c r="BO37" s="469"/>
      <c r="BP37" s="469"/>
      <c r="BQ37" s="469"/>
      <c r="BR37" s="469"/>
      <c r="BS37" s="469"/>
      <c r="BT37" s="469"/>
    </row>
    <row r="38" spans="1:72" s="304" customFormat="1" ht="11.55" customHeight="1">
      <c r="B38" s="165"/>
      <c r="C38" s="165"/>
      <c r="D38" s="166"/>
      <c r="E38" s="165"/>
      <c r="F38" s="50"/>
      <c r="G38" s="165"/>
      <c r="H38" s="408"/>
      <c r="I38" s="471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69"/>
      <c r="AA38" s="469"/>
      <c r="AB38" s="469"/>
      <c r="AC38" s="469"/>
      <c r="AD38" s="469"/>
      <c r="AE38" s="469"/>
      <c r="AF38" s="469"/>
      <c r="AG38" s="469"/>
      <c r="AH38" s="469"/>
      <c r="AI38" s="469"/>
      <c r="AJ38" s="469"/>
      <c r="AK38" s="469"/>
      <c r="AL38" s="469"/>
      <c r="AM38" s="469"/>
      <c r="AN38" s="469"/>
      <c r="AO38" s="469"/>
      <c r="AP38" s="469"/>
      <c r="AQ38" s="469"/>
      <c r="AR38" s="469"/>
      <c r="AS38" s="469"/>
      <c r="AT38" s="469"/>
      <c r="AU38" s="469"/>
      <c r="AV38" s="469"/>
      <c r="AW38" s="469"/>
      <c r="AX38" s="469"/>
      <c r="AY38" s="469"/>
      <c r="AZ38" s="469"/>
      <c r="BA38" s="469"/>
      <c r="BB38" s="469"/>
      <c r="BC38" s="469"/>
      <c r="BD38" s="469"/>
      <c r="BE38" s="469"/>
      <c r="BF38" s="469"/>
      <c r="BG38" s="469"/>
      <c r="BH38" s="469"/>
      <c r="BI38" s="469"/>
      <c r="BJ38" s="469"/>
      <c r="BK38" s="469"/>
      <c r="BL38" s="469"/>
      <c r="BM38" s="469"/>
      <c r="BN38" s="469"/>
      <c r="BO38" s="469"/>
      <c r="BP38" s="469"/>
      <c r="BQ38" s="469"/>
      <c r="BR38" s="469"/>
      <c r="BS38" s="469"/>
      <c r="BT38" s="469"/>
    </row>
    <row r="39" spans="1:72" s="304" customFormat="1" ht="11.55" customHeight="1">
      <c r="B39" s="167"/>
      <c r="C39" s="167"/>
      <c r="D39" s="166"/>
      <c r="E39" s="167"/>
      <c r="F39" s="162"/>
      <c r="G39" s="167"/>
      <c r="H39" s="408"/>
      <c r="I39" s="471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  <c r="AF39" s="469"/>
      <c r="AG39" s="469"/>
      <c r="AH39" s="469"/>
      <c r="AI39" s="469"/>
      <c r="AJ39" s="469"/>
      <c r="AK39" s="469"/>
      <c r="AL39" s="469"/>
      <c r="AM39" s="469"/>
      <c r="AN39" s="469"/>
      <c r="AO39" s="469"/>
      <c r="AP39" s="469"/>
      <c r="AQ39" s="469"/>
      <c r="AR39" s="469"/>
      <c r="AS39" s="469"/>
      <c r="AT39" s="469"/>
      <c r="AU39" s="469"/>
      <c r="AV39" s="469"/>
      <c r="AW39" s="469"/>
      <c r="AX39" s="469"/>
      <c r="AY39" s="469"/>
      <c r="AZ39" s="469"/>
      <c r="BA39" s="469"/>
      <c r="BB39" s="469"/>
      <c r="BC39" s="469"/>
      <c r="BD39" s="469"/>
      <c r="BE39" s="469"/>
      <c r="BF39" s="469"/>
      <c r="BG39" s="469"/>
      <c r="BH39" s="469"/>
      <c r="BI39" s="469"/>
      <c r="BJ39" s="469"/>
      <c r="BK39" s="469"/>
      <c r="BL39" s="469"/>
      <c r="BM39" s="469"/>
      <c r="BN39" s="469"/>
      <c r="BO39" s="469"/>
      <c r="BP39" s="469"/>
      <c r="BQ39" s="469"/>
      <c r="BR39" s="469"/>
      <c r="BS39" s="469"/>
      <c r="BT39" s="469"/>
    </row>
    <row r="40" spans="1:72" s="304" customFormat="1" ht="11.55" customHeight="1">
      <c r="B40" s="165"/>
      <c r="C40" s="165"/>
      <c r="D40" s="166"/>
      <c r="E40" s="165"/>
      <c r="F40" s="50"/>
      <c r="G40" s="165"/>
      <c r="H40" s="408"/>
      <c r="I40" s="471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469"/>
      <c r="AI40" s="469"/>
      <c r="AJ40" s="469"/>
      <c r="AK40" s="469"/>
      <c r="AL40" s="469"/>
      <c r="AM40" s="469"/>
      <c r="AN40" s="469"/>
      <c r="AO40" s="469"/>
      <c r="AP40" s="469"/>
      <c r="AQ40" s="469"/>
      <c r="AR40" s="469"/>
      <c r="AS40" s="469"/>
      <c r="AT40" s="469"/>
      <c r="AU40" s="469"/>
      <c r="AV40" s="469"/>
      <c r="AW40" s="469"/>
      <c r="AX40" s="469"/>
      <c r="AY40" s="469"/>
      <c r="AZ40" s="469"/>
      <c r="BA40" s="469"/>
      <c r="BB40" s="469"/>
      <c r="BC40" s="469"/>
      <c r="BD40" s="469"/>
      <c r="BE40" s="469"/>
      <c r="BF40" s="469"/>
      <c r="BG40" s="469"/>
      <c r="BH40" s="469"/>
      <c r="BI40" s="469"/>
      <c r="BJ40" s="469"/>
      <c r="BK40" s="469"/>
      <c r="BL40" s="469"/>
      <c r="BM40" s="469"/>
      <c r="BN40" s="469"/>
      <c r="BO40" s="469"/>
      <c r="BP40" s="469"/>
      <c r="BQ40" s="469"/>
      <c r="BR40" s="469"/>
      <c r="BS40" s="469"/>
      <c r="BT40" s="469"/>
    </row>
    <row r="41" spans="1:72" s="304" customFormat="1" ht="11.55" customHeight="1">
      <c r="B41" s="167"/>
      <c r="C41" s="167"/>
      <c r="D41" s="166"/>
      <c r="E41" s="167"/>
      <c r="F41" s="162"/>
      <c r="G41" s="167"/>
      <c r="H41" s="459"/>
      <c r="I41" s="471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69"/>
      <c r="AB41" s="469"/>
      <c r="AC41" s="469"/>
      <c r="AD41" s="469"/>
      <c r="AE41" s="469"/>
      <c r="AF41" s="469"/>
      <c r="AG41" s="469"/>
      <c r="AH41" s="469"/>
      <c r="AI41" s="469"/>
      <c r="AJ41" s="469"/>
      <c r="AK41" s="469"/>
      <c r="AL41" s="469"/>
      <c r="AM41" s="469"/>
      <c r="AN41" s="469"/>
      <c r="AO41" s="469"/>
      <c r="AP41" s="469"/>
      <c r="AQ41" s="469"/>
      <c r="AR41" s="469"/>
      <c r="AS41" s="469"/>
      <c r="AT41" s="469"/>
      <c r="AU41" s="469"/>
      <c r="AV41" s="469"/>
      <c r="AW41" s="469"/>
      <c r="AX41" s="469"/>
      <c r="AY41" s="469"/>
      <c r="AZ41" s="469"/>
      <c r="BA41" s="469"/>
      <c r="BB41" s="469"/>
      <c r="BC41" s="469"/>
      <c r="BD41" s="469"/>
      <c r="BE41" s="469"/>
      <c r="BF41" s="469"/>
      <c r="BG41" s="469"/>
      <c r="BH41" s="469"/>
      <c r="BI41" s="469"/>
      <c r="BJ41" s="469"/>
      <c r="BK41" s="469"/>
      <c r="BL41" s="469"/>
      <c r="BM41" s="469"/>
      <c r="BN41" s="469"/>
      <c r="BO41" s="469"/>
      <c r="BP41" s="469"/>
      <c r="BQ41" s="469"/>
      <c r="BR41" s="469"/>
      <c r="BS41" s="469"/>
      <c r="BT41" s="469"/>
    </row>
    <row r="42" spans="1:72" s="24" customFormat="1" ht="11.55" customHeight="1">
      <c r="B42" s="165"/>
      <c r="C42" s="165"/>
      <c r="D42" s="165"/>
      <c r="E42" s="165"/>
      <c r="F42" s="50"/>
      <c r="G42" s="165"/>
      <c r="H42" s="460"/>
      <c r="I42" s="471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  <c r="AU42" s="474"/>
      <c r="AV42" s="474"/>
      <c r="AW42" s="474"/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</row>
    <row r="43" spans="1:72" s="304" customFormat="1" ht="11.55" customHeight="1">
      <c r="B43" s="165"/>
      <c r="C43" s="165"/>
      <c r="D43" s="165"/>
      <c r="E43" s="165"/>
      <c r="F43" s="50"/>
      <c r="G43" s="165"/>
      <c r="H43" s="460"/>
      <c r="I43" s="471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D43" s="469"/>
      <c r="AE43" s="469"/>
      <c r="AF43" s="469"/>
      <c r="AG43" s="469"/>
      <c r="AH43" s="469"/>
      <c r="AI43" s="469"/>
      <c r="AJ43" s="469"/>
      <c r="AK43" s="469"/>
      <c r="AL43" s="469"/>
      <c r="AM43" s="469"/>
      <c r="AN43" s="469"/>
      <c r="AO43" s="469"/>
      <c r="AP43" s="469"/>
      <c r="AQ43" s="469"/>
      <c r="AR43" s="469"/>
      <c r="AS43" s="469"/>
      <c r="AT43" s="469"/>
      <c r="AU43" s="469"/>
      <c r="AV43" s="469"/>
      <c r="AW43" s="469"/>
      <c r="AX43" s="469"/>
      <c r="AY43" s="469"/>
      <c r="AZ43" s="469"/>
      <c r="BA43" s="469"/>
      <c r="BB43" s="469"/>
      <c r="BC43" s="469"/>
      <c r="BD43" s="469"/>
      <c r="BE43" s="469"/>
      <c r="BF43" s="469"/>
      <c r="BG43" s="469"/>
      <c r="BH43" s="469"/>
      <c r="BI43" s="469"/>
      <c r="BJ43" s="469"/>
      <c r="BK43" s="469"/>
      <c r="BL43" s="469"/>
      <c r="BM43" s="469"/>
      <c r="BN43" s="469"/>
      <c r="BO43" s="469"/>
      <c r="BP43" s="469"/>
      <c r="BQ43" s="469"/>
      <c r="BR43" s="469"/>
      <c r="BS43" s="469"/>
      <c r="BT43" s="469"/>
    </row>
    <row r="44" spans="1:72" s="304" customFormat="1" ht="11.55" customHeight="1">
      <c r="B44" s="165"/>
      <c r="C44" s="165"/>
      <c r="D44" s="165"/>
      <c r="E44" s="165"/>
      <c r="F44" s="50"/>
      <c r="G44" s="165"/>
      <c r="H44" s="460"/>
      <c r="I44" s="471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69"/>
      <c r="AG44" s="469"/>
      <c r="AH44" s="469"/>
      <c r="AI44" s="469"/>
      <c r="AJ44" s="469"/>
      <c r="AK44" s="469"/>
      <c r="AL44" s="469"/>
      <c r="AM44" s="469"/>
      <c r="AN44" s="469"/>
      <c r="AO44" s="469"/>
      <c r="AP44" s="469"/>
      <c r="AQ44" s="469"/>
      <c r="AR44" s="469"/>
      <c r="AS44" s="469"/>
      <c r="AT44" s="469"/>
      <c r="AU44" s="469"/>
      <c r="AV44" s="469"/>
      <c r="AW44" s="469"/>
      <c r="AX44" s="469"/>
      <c r="AY44" s="469"/>
      <c r="AZ44" s="469"/>
      <c r="BA44" s="469"/>
      <c r="BB44" s="469"/>
      <c r="BC44" s="469"/>
      <c r="BD44" s="469"/>
      <c r="BE44" s="469"/>
      <c r="BF44" s="469"/>
      <c r="BG44" s="469"/>
      <c r="BH44" s="469"/>
      <c r="BI44" s="469"/>
      <c r="BJ44" s="469"/>
      <c r="BK44" s="469"/>
      <c r="BL44" s="469"/>
      <c r="BM44" s="469"/>
      <c r="BN44" s="469"/>
      <c r="BO44" s="469"/>
      <c r="BP44" s="469"/>
      <c r="BQ44" s="469"/>
      <c r="BR44" s="469"/>
      <c r="BS44" s="469"/>
      <c r="BT44" s="469"/>
    </row>
    <row r="45" spans="1:72" s="304" customFormat="1" ht="11.55" customHeight="1">
      <c r="A45" s="304">
        <v>1729</v>
      </c>
      <c r="B45" s="165"/>
      <c r="C45" s="165"/>
      <c r="D45" s="165"/>
      <c r="E45" s="165"/>
      <c r="F45" s="50"/>
      <c r="G45" s="165"/>
      <c r="H45" s="460"/>
      <c r="I45" s="471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69"/>
      <c r="AA45" s="469"/>
      <c r="AB45" s="469"/>
      <c r="AC45" s="469"/>
      <c r="AD45" s="469"/>
      <c r="AE45" s="469"/>
      <c r="AF45" s="469"/>
      <c r="AG45" s="469"/>
      <c r="AH45" s="469"/>
      <c r="AI45" s="469"/>
      <c r="AJ45" s="469"/>
      <c r="AK45" s="469"/>
      <c r="AL45" s="469"/>
      <c r="AM45" s="469"/>
      <c r="AN45" s="469"/>
      <c r="AO45" s="469"/>
      <c r="AP45" s="469"/>
      <c r="AQ45" s="469"/>
      <c r="AR45" s="469"/>
      <c r="AS45" s="469"/>
      <c r="AT45" s="469"/>
      <c r="AU45" s="469"/>
      <c r="AV45" s="469"/>
      <c r="AW45" s="469"/>
      <c r="AX45" s="469"/>
      <c r="AY45" s="469"/>
      <c r="AZ45" s="469"/>
      <c r="BA45" s="469"/>
      <c r="BB45" s="469"/>
      <c r="BC45" s="469"/>
      <c r="BD45" s="469"/>
      <c r="BE45" s="469"/>
      <c r="BF45" s="469"/>
      <c r="BG45" s="469"/>
      <c r="BH45" s="469"/>
      <c r="BI45" s="469"/>
      <c r="BJ45" s="469"/>
      <c r="BK45" s="469"/>
      <c r="BL45" s="469"/>
      <c r="BM45" s="469"/>
      <c r="BN45" s="469"/>
      <c r="BO45" s="469"/>
      <c r="BP45" s="469"/>
      <c r="BQ45" s="469"/>
      <c r="BR45" s="469"/>
      <c r="BS45" s="469"/>
      <c r="BT45" s="469"/>
    </row>
    <row r="46" spans="1:72" s="304" customFormat="1" ht="11.55" customHeight="1">
      <c r="B46" s="165"/>
      <c r="C46" s="165"/>
      <c r="D46" s="165"/>
      <c r="E46" s="165"/>
      <c r="F46" s="50"/>
      <c r="G46" s="165"/>
      <c r="H46" s="460"/>
      <c r="I46" s="471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469"/>
      <c r="AF46" s="469"/>
      <c r="AG46" s="469"/>
      <c r="AH46" s="469"/>
      <c r="AI46" s="469"/>
      <c r="AJ46" s="469"/>
      <c r="AK46" s="469"/>
      <c r="AL46" s="469"/>
      <c r="AM46" s="469"/>
      <c r="AN46" s="469"/>
      <c r="AO46" s="469"/>
      <c r="AP46" s="469"/>
      <c r="AQ46" s="469"/>
      <c r="AR46" s="469"/>
      <c r="AS46" s="469"/>
      <c r="AT46" s="469"/>
      <c r="AU46" s="469"/>
      <c r="AV46" s="469"/>
      <c r="AW46" s="469"/>
      <c r="AX46" s="469"/>
      <c r="AY46" s="469"/>
      <c r="AZ46" s="469"/>
      <c r="BA46" s="469"/>
      <c r="BB46" s="469"/>
      <c r="BC46" s="469"/>
      <c r="BD46" s="469"/>
      <c r="BE46" s="469"/>
      <c r="BF46" s="469"/>
      <c r="BG46" s="469"/>
      <c r="BH46" s="469"/>
      <c r="BI46" s="469"/>
      <c r="BJ46" s="469"/>
      <c r="BK46" s="469"/>
      <c r="BL46" s="469"/>
      <c r="BM46" s="469"/>
      <c r="BN46" s="469"/>
      <c r="BO46" s="469"/>
      <c r="BP46" s="469"/>
      <c r="BQ46" s="469"/>
      <c r="BR46" s="469"/>
      <c r="BS46" s="469"/>
      <c r="BT46" s="469"/>
    </row>
    <row r="47" spans="1:72" s="304" customFormat="1" ht="11.55" customHeight="1">
      <c r="A47" s="304">
        <v>1730</v>
      </c>
      <c r="B47" s="165"/>
      <c r="C47" s="165"/>
      <c r="D47" s="165"/>
      <c r="E47" s="165"/>
      <c r="F47" s="50"/>
      <c r="G47" s="165"/>
      <c r="H47" s="460"/>
      <c r="I47" s="471"/>
      <c r="J47" s="469"/>
      <c r="K47" s="469"/>
      <c r="L47" s="469"/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69"/>
      <c r="AA47" s="469"/>
      <c r="AB47" s="469"/>
      <c r="AC47" s="469"/>
      <c r="AD47" s="469"/>
      <c r="AE47" s="469"/>
      <c r="AF47" s="469"/>
      <c r="AG47" s="469"/>
      <c r="AH47" s="469"/>
      <c r="AI47" s="469"/>
      <c r="AJ47" s="469"/>
      <c r="AK47" s="469"/>
      <c r="AL47" s="469"/>
      <c r="AM47" s="469"/>
      <c r="AN47" s="469"/>
      <c r="AO47" s="469"/>
      <c r="AP47" s="469"/>
      <c r="AQ47" s="469"/>
      <c r="AR47" s="469"/>
      <c r="AS47" s="469"/>
      <c r="AT47" s="469"/>
      <c r="AU47" s="469"/>
      <c r="AV47" s="469"/>
      <c r="AW47" s="469"/>
      <c r="AX47" s="469"/>
      <c r="AY47" s="469"/>
      <c r="AZ47" s="469"/>
      <c r="BA47" s="469"/>
      <c r="BB47" s="469"/>
      <c r="BC47" s="469"/>
      <c r="BD47" s="469"/>
      <c r="BE47" s="469"/>
      <c r="BF47" s="469"/>
      <c r="BG47" s="469"/>
      <c r="BH47" s="469"/>
      <c r="BI47" s="469"/>
      <c r="BJ47" s="469"/>
      <c r="BK47" s="469"/>
      <c r="BL47" s="469"/>
      <c r="BM47" s="469"/>
      <c r="BN47" s="469"/>
      <c r="BO47" s="469"/>
      <c r="BP47" s="469"/>
      <c r="BQ47" s="469"/>
      <c r="BR47" s="469"/>
      <c r="BS47" s="469"/>
      <c r="BT47" s="469"/>
    </row>
    <row r="48" spans="1:72" s="304" customFormat="1" ht="11.55" customHeight="1">
      <c r="B48" s="165"/>
      <c r="C48" s="165"/>
      <c r="D48" s="165"/>
      <c r="E48" s="165"/>
      <c r="F48" s="50"/>
      <c r="G48" s="165"/>
      <c r="H48" s="460"/>
      <c r="I48" s="471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69"/>
      <c r="AB48" s="469"/>
      <c r="AC48" s="469"/>
      <c r="AD48" s="469"/>
      <c r="AE48" s="469"/>
      <c r="AF48" s="469"/>
      <c r="AG48" s="469"/>
      <c r="AH48" s="469"/>
      <c r="AI48" s="469"/>
      <c r="AJ48" s="469"/>
      <c r="AK48" s="469"/>
      <c r="AL48" s="469"/>
      <c r="AM48" s="469"/>
      <c r="AN48" s="469"/>
      <c r="AO48" s="469"/>
      <c r="AP48" s="469"/>
      <c r="AQ48" s="469"/>
      <c r="AR48" s="469"/>
      <c r="AS48" s="469"/>
      <c r="AT48" s="469"/>
      <c r="AU48" s="469"/>
      <c r="AV48" s="469"/>
      <c r="AW48" s="469"/>
      <c r="AX48" s="469"/>
      <c r="AY48" s="469"/>
      <c r="AZ48" s="469"/>
      <c r="BA48" s="469"/>
      <c r="BB48" s="469"/>
      <c r="BC48" s="469"/>
      <c r="BD48" s="469"/>
      <c r="BE48" s="469"/>
      <c r="BF48" s="469"/>
      <c r="BG48" s="469"/>
      <c r="BH48" s="469"/>
      <c r="BI48" s="469"/>
      <c r="BJ48" s="469"/>
      <c r="BK48" s="469"/>
      <c r="BL48" s="469"/>
      <c r="BM48" s="469"/>
      <c r="BN48" s="469"/>
      <c r="BO48" s="469"/>
      <c r="BP48" s="469"/>
      <c r="BQ48" s="469"/>
      <c r="BR48" s="469"/>
      <c r="BS48" s="469"/>
      <c r="BT48" s="469"/>
    </row>
    <row r="49" spans="1:72" s="304" customFormat="1" ht="11.55" customHeight="1">
      <c r="A49" s="304">
        <v>1732</v>
      </c>
      <c r="B49" s="165"/>
      <c r="C49" s="165"/>
      <c r="D49" s="165"/>
      <c r="E49" s="165"/>
      <c r="F49" s="50"/>
      <c r="G49" s="165"/>
      <c r="H49" s="460"/>
      <c r="I49" s="471"/>
      <c r="J49" s="469"/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V49" s="469"/>
      <c r="W49" s="469"/>
      <c r="X49" s="469"/>
      <c r="Y49" s="469"/>
      <c r="Z49" s="469"/>
      <c r="AA49" s="469"/>
      <c r="AB49" s="469"/>
      <c r="AC49" s="469"/>
      <c r="AD49" s="469"/>
      <c r="AE49" s="469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AU49" s="469"/>
      <c r="AV49" s="469"/>
      <c r="AW49" s="469"/>
      <c r="AX49" s="469"/>
      <c r="AY49" s="469"/>
      <c r="AZ49" s="469"/>
      <c r="BA49" s="469"/>
      <c r="BB49" s="469"/>
      <c r="BC49" s="469"/>
      <c r="BD49" s="469"/>
      <c r="BE49" s="469"/>
      <c r="BF49" s="469"/>
      <c r="BG49" s="469"/>
      <c r="BH49" s="469"/>
      <c r="BI49" s="469"/>
      <c r="BJ49" s="469"/>
      <c r="BK49" s="469"/>
      <c r="BL49" s="469"/>
      <c r="BM49" s="469"/>
      <c r="BN49" s="469"/>
      <c r="BO49" s="469"/>
      <c r="BP49" s="469"/>
      <c r="BQ49" s="469"/>
      <c r="BR49" s="469"/>
      <c r="BS49" s="469"/>
      <c r="BT49" s="469"/>
    </row>
    <row r="50" spans="1:72" s="304" customFormat="1" ht="11.55" customHeight="1">
      <c r="B50" s="165"/>
      <c r="C50" s="165"/>
      <c r="D50" s="165"/>
      <c r="E50" s="165"/>
      <c r="F50" s="50"/>
      <c r="G50" s="165"/>
      <c r="H50" s="460"/>
      <c r="I50" s="471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69"/>
      <c r="AB50" s="469"/>
      <c r="AC50" s="469"/>
      <c r="AD50" s="469"/>
      <c r="AE50" s="469"/>
      <c r="AF50" s="469"/>
      <c r="AG50" s="469"/>
      <c r="AH50" s="469"/>
      <c r="AI50" s="469"/>
      <c r="AJ50" s="469"/>
      <c r="AK50" s="469"/>
      <c r="AL50" s="469"/>
      <c r="AM50" s="469"/>
      <c r="AN50" s="469"/>
      <c r="AO50" s="469"/>
      <c r="AP50" s="469"/>
      <c r="AQ50" s="469"/>
      <c r="AR50" s="469"/>
      <c r="AS50" s="469"/>
      <c r="AT50" s="469"/>
      <c r="AU50" s="469"/>
      <c r="AV50" s="469"/>
      <c r="AW50" s="469"/>
      <c r="AX50" s="469"/>
      <c r="AY50" s="469"/>
      <c r="AZ50" s="469"/>
      <c r="BA50" s="469"/>
      <c r="BB50" s="469"/>
      <c r="BC50" s="469"/>
      <c r="BD50" s="469"/>
      <c r="BE50" s="469"/>
      <c r="BF50" s="469"/>
      <c r="BG50" s="469"/>
      <c r="BH50" s="469"/>
      <c r="BI50" s="469"/>
      <c r="BJ50" s="469"/>
      <c r="BK50" s="469"/>
      <c r="BL50" s="469"/>
      <c r="BM50" s="469"/>
      <c r="BN50" s="469"/>
      <c r="BO50" s="469"/>
      <c r="BP50" s="469"/>
      <c r="BQ50" s="469"/>
      <c r="BR50" s="469"/>
      <c r="BS50" s="469"/>
      <c r="BT50" s="469"/>
    </row>
    <row r="51" spans="1:72" s="304" customFormat="1" ht="11.55" customHeight="1">
      <c r="B51" s="165"/>
      <c r="C51" s="165"/>
      <c r="D51" s="165"/>
      <c r="E51" s="165"/>
      <c r="F51" s="50"/>
      <c r="G51" s="165"/>
      <c r="H51" s="460"/>
      <c r="I51" s="471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69"/>
      <c r="AB51" s="469"/>
      <c r="AC51" s="469"/>
      <c r="AD51" s="469"/>
      <c r="AE51" s="469"/>
      <c r="AF51" s="469"/>
      <c r="AG51" s="469"/>
      <c r="AH51" s="469"/>
      <c r="AI51" s="469"/>
      <c r="AJ51" s="469"/>
      <c r="AK51" s="469"/>
      <c r="AL51" s="469"/>
      <c r="AM51" s="469"/>
      <c r="AN51" s="469"/>
      <c r="AO51" s="469"/>
      <c r="AP51" s="469"/>
      <c r="AQ51" s="469"/>
      <c r="AR51" s="469"/>
      <c r="AS51" s="469"/>
      <c r="AT51" s="469"/>
      <c r="AU51" s="469"/>
      <c r="AV51" s="469"/>
      <c r="AW51" s="469"/>
      <c r="AX51" s="469"/>
      <c r="AY51" s="469"/>
      <c r="AZ51" s="469"/>
      <c r="BA51" s="469"/>
      <c r="BB51" s="469"/>
      <c r="BC51" s="469"/>
      <c r="BD51" s="469"/>
      <c r="BE51" s="469"/>
      <c r="BF51" s="469"/>
      <c r="BG51" s="469"/>
      <c r="BH51" s="469"/>
      <c r="BI51" s="469"/>
      <c r="BJ51" s="469"/>
      <c r="BK51" s="469"/>
      <c r="BL51" s="469"/>
      <c r="BM51" s="469"/>
      <c r="BN51" s="469"/>
      <c r="BO51" s="469"/>
      <c r="BP51" s="469"/>
      <c r="BQ51" s="469"/>
      <c r="BR51" s="469"/>
      <c r="BS51" s="469"/>
      <c r="BT51" s="469"/>
    </row>
    <row r="52" spans="1:72" s="304" customFormat="1" ht="11.55" customHeight="1">
      <c r="B52" s="165"/>
      <c r="C52" s="165"/>
      <c r="D52" s="165"/>
      <c r="E52" s="165"/>
      <c r="F52" s="50"/>
      <c r="G52" s="165"/>
      <c r="H52" s="460"/>
      <c r="I52" s="471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  <c r="AC52" s="469"/>
      <c r="AD52" s="469"/>
      <c r="AE52" s="469"/>
      <c r="AF52" s="469"/>
      <c r="AG52" s="469"/>
      <c r="AH52" s="469"/>
      <c r="AI52" s="469"/>
      <c r="AJ52" s="469"/>
      <c r="AK52" s="469"/>
      <c r="AL52" s="469"/>
      <c r="AM52" s="469"/>
      <c r="AN52" s="469"/>
      <c r="AO52" s="469"/>
      <c r="AP52" s="469"/>
      <c r="AQ52" s="469"/>
      <c r="AR52" s="469"/>
      <c r="AS52" s="469"/>
      <c r="AT52" s="469"/>
      <c r="AU52" s="469"/>
      <c r="AV52" s="469"/>
      <c r="AW52" s="469"/>
      <c r="AX52" s="469"/>
      <c r="AY52" s="469"/>
      <c r="AZ52" s="469"/>
      <c r="BA52" s="469"/>
      <c r="BB52" s="469"/>
      <c r="BC52" s="469"/>
      <c r="BD52" s="469"/>
      <c r="BE52" s="469"/>
      <c r="BF52" s="469"/>
      <c r="BG52" s="469"/>
      <c r="BH52" s="469"/>
      <c r="BI52" s="469"/>
      <c r="BJ52" s="469"/>
      <c r="BK52" s="469"/>
      <c r="BL52" s="469"/>
      <c r="BM52" s="469"/>
      <c r="BN52" s="469"/>
      <c r="BO52" s="469"/>
      <c r="BP52" s="469"/>
      <c r="BQ52" s="469"/>
      <c r="BR52" s="469"/>
      <c r="BS52" s="469"/>
      <c r="BT52" s="469"/>
    </row>
    <row r="53" spans="1:72" s="304" customFormat="1" ht="11.55" customHeight="1">
      <c r="B53" s="165"/>
      <c r="C53" s="165"/>
      <c r="D53" s="165"/>
      <c r="E53" s="165"/>
      <c r="F53" s="50"/>
      <c r="G53" s="165"/>
      <c r="H53" s="460"/>
      <c r="I53" s="471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69"/>
      <c r="Z53" s="469"/>
      <c r="AA53" s="469"/>
      <c r="AB53" s="469"/>
      <c r="AC53" s="469"/>
      <c r="AD53" s="469"/>
      <c r="AE53" s="469"/>
      <c r="AF53" s="469"/>
      <c r="AG53" s="469"/>
      <c r="AH53" s="469"/>
      <c r="AI53" s="469"/>
      <c r="AJ53" s="469"/>
      <c r="AK53" s="469"/>
      <c r="AL53" s="469"/>
      <c r="AM53" s="469"/>
      <c r="AN53" s="469"/>
      <c r="AO53" s="469"/>
      <c r="AP53" s="469"/>
      <c r="AQ53" s="469"/>
      <c r="AR53" s="469"/>
      <c r="AS53" s="469"/>
      <c r="AT53" s="469"/>
      <c r="AU53" s="469"/>
      <c r="AV53" s="469"/>
      <c r="AW53" s="469"/>
      <c r="AX53" s="469"/>
      <c r="AY53" s="469"/>
      <c r="AZ53" s="469"/>
      <c r="BA53" s="469"/>
      <c r="BB53" s="469"/>
      <c r="BC53" s="469"/>
      <c r="BD53" s="469"/>
      <c r="BE53" s="469"/>
      <c r="BF53" s="469"/>
      <c r="BG53" s="469"/>
      <c r="BH53" s="469"/>
      <c r="BI53" s="469"/>
      <c r="BJ53" s="469"/>
      <c r="BK53" s="469"/>
      <c r="BL53" s="469"/>
      <c r="BM53" s="469"/>
      <c r="BN53" s="469"/>
      <c r="BO53" s="469"/>
      <c r="BP53" s="469"/>
      <c r="BQ53" s="469"/>
      <c r="BR53" s="469"/>
      <c r="BS53" s="469"/>
      <c r="BT53" s="469"/>
    </row>
    <row r="54" spans="1:72" s="304" customFormat="1" ht="11.55" customHeight="1">
      <c r="B54" s="165"/>
      <c r="C54" s="165"/>
      <c r="D54" s="165"/>
      <c r="E54" s="165"/>
      <c r="F54" s="50"/>
      <c r="G54" s="165"/>
      <c r="H54" s="460"/>
      <c r="I54" s="471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69"/>
      <c r="U54" s="469"/>
      <c r="V54" s="469"/>
      <c r="W54" s="469"/>
      <c r="X54" s="469"/>
      <c r="Y54" s="469"/>
      <c r="Z54" s="469"/>
      <c r="AA54" s="469"/>
      <c r="AB54" s="469"/>
      <c r="AC54" s="469"/>
      <c r="AD54" s="469"/>
      <c r="AE54" s="469"/>
      <c r="AF54" s="469"/>
      <c r="AG54" s="469"/>
      <c r="AH54" s="469"/>
      <c r="AI54" s="469"/>
      <c r="AJ54" s="469"/>
      <c r="AK54" s="469"/>
      <c r="AL54" s="469"/>
      <c r="AM54" s="469"/>
      <c r="AN54" s="469"/>
      <c r="AO54" s="469"/>
      <c r="AP54" s="469"/>
      <c r="AQ54" s="469"/>
      <c r="AR54" s="469"/>
      <c r="AS54" s="469"/>
      <c r="AT54" s="469"/>
      <c r="AU54" s="469"/>
      <c r="AV54" s="469"/>
      <c r="AW54" s="469"/>
      <c r="AX54" s="469"/>
      <c r="AY54" s="469"/>
      <c r="AZ54" s="469"/>
      <c r="BA54" s="469"/>
      <c r="BB54" s="469"/>
      <c r="BC54" s="469"/>
      <c r="BD54" s="469"/>
      <c r="BE54" s="469"/>
      <c r="BF54" s="469"/>
      <c r="BG54" s="469"/>
      <c r="BH54" s="469"/>
      <c r="BI54" s="469"/>
      <c r="BJ54" s="469"/>
      <c r="BK54" s="469"/>
      <c r="BL54" s="469"/>
      <c r="BM54" s="469"/>
      <c r="BN54" s="469"/>
      <c r="BO54" s="469"/>
      <c r="BP54" s="469"/>
      <c r="BQ54" s="469"/>
      <c r="BR54" s="469"/>
      <c r="BS54" s="469"/>
      <c r="BT54" s="469"/>
    </row>
    <row r="55" spans="1:72" s="304" customFormat="1" ht="11.55" customHeight="1">
      <c r="B55" s="165"/>
      <c r="C55" s="165"/>
      <c r="D55" s="165"/>
      <c r="E55" s="165"/>
      <c r="F55" s="50"/>
      <c r="G55" s="165"/>
      <c r="H55" s="460"/>
      <c r="I55" s="471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9"/>
      <c r="AE55" s="469"/>
      <c r="AF55" s="469"/>
      <c r="AG55" s="469"/>
      <c r="AH55" s="469"/>
      <c r="AI55" s="469"/>
      <c r="AJ55" s="469"/>
      <c r="AK55" s="469"/>
      <c r="AL55" s="469"/>
      <c r="AM55" s="469"/>
      <c r="AN55" s="469"/>
      <c r="AO55" s="469"/>
      <c r="AP55" s="469"/>
      <c r="AQ55" s="469"/>
      <c r="AR55" s="469"/>
      <c r="AS55" s="469"/>
      <c r="AT55" s="469"/>
      <c r="AU55" s="469"/>
      <c r="AV55" s="469"/>
      <c r="AW55" s="469"/>
      <c r="AX55" s="469"/>
      <c r="AY55" s="469"/>
      <c r="AZ55" s="469"/>
      <c r="BA55" s="469"/>
      <c r="BB55" s="469"/>
      <c r="BC55" s="469"/>
      <c r="BD55" s="469"/>
      <c r="BE55" s="469"/>
      <c r="BF55" s="469"/>
      <c r="BG55" s="469"/>
      <c r="BH55" s="469"/>
      <c r="BI55" s="469"/>
      <c r="BJ55" s="469"/>
      <c r="BK55" s="469"/>
      <c r="BL55" s="469"/>
      <c r="BM55" s="469"/>
      <c r="BN55" s="469"/>
      <c r="BO55" s="469"/>
      <c r="BP55" s="469"/>
      <c r="BQ55" s="469"/>
      <c r="BR55" s="469"/>
      <c r="BS55" s="469"/>
      <c r="BT55" s="469"/>
    </row>
    <row r="56" spans="1:72" s="304" customFormat="1" ht="11.55" customHeight="1">
      <c r="B56" s="165"/>
      <c r="C56" s="165"/>
      <c r="D56" s="165"/>
      <c r="E56" s="165"/>
      <c r="F56" s="50"/>
      <c r="G56" s="165"/>
      <c r="H56" s="460"/>
      <c r="I56" s="471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469"/>
      <c r="AJ56" s="469"/>
      <c r="AK56" s="469"/>
      <c r="AL56" s="469"/>
      <c r="AM56" s="469"/>
      <c r="AN56" s="469"/>
      <c r="AO56" s="469"/>
      <c r="AP56" s="469"/>
      <c r="AQ56" s="469"/>
      <c r="AR56" s="469"/>
      <c r="AS56" s="469"/>
      <c r="AT56" s="469"/>
      <c r="AU56" s="469"/>
      <c r="AV56" s="469"/>
      <c r="AW56" s="469"/>
      <c r="AX56" s="469"/>
      <c r="AY56" s="469"/>
      <c r="AZ56" s="469"/>
      <c r="BA56" s="469"/>
      <c r="BB56" s="469"/>
      <c r="BC56" s="469"/>
      <c r="BD56" s="469"/>
      <c r="BE56" s="469"/>
      <c r="BF56" s="469"/>
      <c r="BG56" s="469"/>
      <c r="BH56" s="469"/>
      <c r="BI56" s="469"/>
      <c r="BJ56" s="469"/>
      <c r="BK56" s="469"/>
      <c r="BL56" s="469"/>
      <c r="BM56" s="469"/>
      <c r="BN56" s="469"/>
      <c r="BO56" s="469"/>
      <c r="BP56" s="469"/>
      <c r="BQ56" s="469"/>
      <c r="BR56" s="469"/>
      <c r="BS56" s="469"/>
      <c r="BT56" s="469"/>
    </row>
    <row r="57" spans="1:72" s="304" customFormat="1" ht="11.55" customHeight="1">
      <c r="B57" s="165"/>
      <c r="C57" s="165"/>
      <c r="D57" s="165"/>
      <c r="E57" s="165"/>
      <c r="F57" s="50"/>
      <c r="G57" s="165"/>
      <c r="H57" s="460"/>
      <c r="I57" s="471"/>
      <c r="J57" s="469"/>
      <c r="K57" s="469"/>
      <c r="L57" s="469"/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69"/>
      <c r="AK57" s="469"/>
      <c r="AL57" s="469"/>
      <c r="AM57" s="469"/>
      <c r="AN57" s="469"/>
      <c r="AO57" s="469"/>
      <c r="AP57" s="469"/>
      <c r="AQ57" s="469"/>
      <c r="AR57" s="469"/>
      <c r="AS57" s="469"/>
      <c r="AT57" s="469"/>
      <c r="AU57" s="469"/>
      <c r="AV57" s="469"/>
      <c r="AW57" s="469"/>
      <c r="AX57" s="469"/>
      <c r="AY57" s="469"/>
      <c r="AZ57" s="469"/>
      <c r="BA57" s="469"/>
      <c r="BB57" s="469"/>
      <c r="BC57" s="469"/>
      <c r="BD57" s="469"/>
      <c r="BE57" s="469"/>
      <c r="BF57" s="469"/>
      <c r="BG57" s="469"/>
      <c r="BH57" s="469"/>
      <c r="BI57" s="469"/>
      <c r="BJ57" s="469"/>
      <c r="BK57" s="469"/>
      <c r="BL57" s="469"/>
      <c r="BM57" s="469"/>
      <c r="BN57" s="469"/>
      <c r="BO57" s="469"/>
      <c r="BP57" s="469"/>
      <c r="BQ57" s="469"/>
      <c r="BR57" s="469"/>
      <c r="BS57" s="469"/>
      <c r="BT57" s="469"/>
    </row>
    <row r="58" spans="1:72" s="304" customFormat="1" ht="11.55" customHeight="1">
      <c r="B58" s="165"/>
      <c r="C58" s="165"/>
      <c r="D58" s="165"/>
      <c r="E58" s="165"/>
      <c r="F58" s="50"/>
      <c r="G58" s="165"/>
      <c r="H58" s="460"/>
      <c r="I58" s="471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469"/>
      <c r="AF58" s="469"/>
      <c r="AG58" s="469"/>
      <c r="AH58" s="469"/>
      <c r="AI58" s="469"/>
      <c r="AJ58" s="469"/>
      <c r="AK58" s="469"/>
      <c r="AL58" s="469"/>
      <c r="AM58" s="469"/>
      <c r="AN58" s="469"/>
      <c r="AO58" s="469"/>
      <c r="AP58" s="469"/>
      <c r="AQ58" s="469"/>
      <c r="AR58" s="469"/>
      <c r="AS58" s="469"/>
      <c r="AT58" s="469"/>
      <c r="AU58" s="469"/>
      <c r="AV58" s="469"/>
      <c r="AW58" s="469"/>
      <c r="AX58" s="469"/>
      <c r="AY58" s="469"/>
      <c r="AZ58" s="469"/>
      <c r="BA58" s="469"/>
      <c r="BB58" s="469"/>
      <c r="BC58" s="469"/>
      <c r="BD58" s="469"/>
      <c r="BE58" s="469"/>
      <c r="BF58" s="469"/>
      <c r="BG58" s="469"/>
      <c r="BH58" s="469"/>
      <c r="BI58" s="469"/>
      <c r="BJ58" s="469"/>
      <c r="BK58" s="469"/>
      <c r="BL58" s="469"/>
      <c r="BM58" s="469"/>
      <c r="BN58" s="469"/>
      <c r="BO58" s="469"/>
      <c r="BP58" s="469"/>
      <c r="BQ58" s="469"/>
      <c r="BR58" s="469"/>
      <c r="BS58" s="469"/>
      <c r="BT58" s="469"/>
    </row>
    <row r="59" spans="1:72" s="304" customFormat="1" ht="11.55" customHeight="1">
      <c r="B59" s="165"/>
      <c r="C59" s="165"/>
      <c r="D59" s="165"/>
      <c r="E59" s="165"/>
      <c r="F59" s="50"/>
      <c r="G59" s="165"/>
      <c r="H59" s="460"/>
      <c r="I59" s="471"/>
      <c r="J59" s="469"/>
      <c r="K59" s="469"/>
      <c r="L59" s="469"/>
      <c r="M59" s="469"/>
      <c r="N59" s="469"/>
      <c r="O59" s="469"/>
      <c r="P59" s="469"/>
      <c r="Q59" s="469"/>
      <c r="R59" s="469"/>
      <c r="S59" s="469"/>
      <c r="T59" s="469"/>
      <c r="U59" s="469"/>
      <c r="V59" s="469"/>
      <c r="W59" s="469"/>
      <c r="X59" s="469"/>
      <c r="Y59" s="469"/>
      <c r="Z59" s="469"/>
      <c r="AA59" s="469"/>
      <c r="AB59" s="469"/>
      <c r="AC59" s="469"/>
      <c r="AD59" s="469"/>
      <c r="AE59" s="469"/>
      <c r="AF59" s="469"/>
      <c r="AG59" s="469"/>
      <c r="AH59" s="469"/>
      <c r="AI59" s="469"/>
      <c r="AJ59" s="469"/>
      <c r="AK59" s="469"/>
      <c r="AL59" s="469"/>
      <c r="AM59" s="469"/>
      <c r="AN59" s="469"/>
      <c r="AO59" s="469"/>
      <c r="AP59" s="469"/>
      <c r="AQ59" s="469"/>
      <c r="AR59" s="469"/>
      <c r="AS59" s="469"/>
      <c r="AT59" s="469"/>
      <c r="AU59" s="469"/>
      <c r="AV59" s="469"/>
      <c r="AW59" s="469"/>
      <c r="AX59" s="469"/>
      <c r="AY59" s="469"/>
      <c r="AZ59" s="469"/>
      <c r="BA59" s="469"/>
      <c r="BB59" s="469"/>
      <c r="BC59" s="469"/>
      <c r="BD59" s="469"/>
      <c r="BE59" s="469"/>
      <c r="BF59" s="469"/>
      <c r="BG59" s="469"/>
      <c r="BH59" s="469"/>
      <c r="BI59" s="469"/>
      <c r="BJ59" s="469"/>
      <c r="BK59" s="469"/>
      <c r="BL59" s="469"/>
      <c r="BM59" s="469"/>
      <c r="BN59" s="469"/>
      <c r="BO59" s="469"/>
      <c r="BP59" s="469"/>
      <c r="BQ59" s="469"/>
      <c r="BR59" s="469"/>
      <c r="BS59" s="469"/>
      <c r="BT59" s="469"/>
    </row>
    <row r="60" spans="1:72" s="304" customFormat="1" ht="11.55" customHeight="1">
      <c r="B60" s="167"/>
      <c r="C60" s="167"/>
      <c r="D60" s="167"/>
      <c r="E60" s="167"/>
      <c r="F60" s="162"/>
      <c r="G60" s="167"/>
      <c r="H60" s="459"/>
      <c r="I60" s="471"/>
      <c r="J60" s="469"/>
      <c r="K60" s="469"/>
      <c r="L60" s="469"/>
      <c r="M60" s="469"/>
      <c r="N60" s="469"/>
      <c r="O60" s="469"/>
      <c r="P60" s="469"/>
      <c r="Q60" s="469"/>
      <c r="R60" s="469"/>
      <c r="S60" s="469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D60" s="469"/>
      <c r="AE60" s="469"/>
      <c r="AF60" s="469"/>
      <c r="AG60" s="469"/>
      <c r="AH60" s="469"/>
      <c r="AI60" s="469"/>
      <c r="AJ60" s="469"/>
      <c r="AK60" s="469"/>
      <c r="AL60" s="469"/>
      <c r="AM60" s="469"/>
      <c r="AN60" s="469"/>
      <c r="AO60" s="469"/>
      <c r="AP60" s="469"/>
      <c r="AQ60" s="469"/>
      <c r="AR60" s="469"/>
      <c r="AS60" s="469"/>
      <c r="AT60" s="469"/>
      <c r="AU60" s="469"/>
      <c r="AV60" s="469"/>
      <c r="AW60" s="469"/>
      <c r="AX60" s="469"/>
      <c r="AY60" s="469"/>
      <c r="AZ60" s="469"/>
      <c r="BA60" s="469"/>
      <c r="BB60" s="469"/>
      <c r="BC60" s="469"/>
      <c r="BD60" s="469"/>
      <c r="BE60" s="469"/>
      <c r="BF60" s="469"/>
      <c r="BG60" s="469"/>
      <c r="BH60" s="469"/>
      <c r="BI60" s="469"/>
      <c r="BJ60" s="469"/>
      <c r="BK60" s="469"/>
      <c r="BL60" s="469"/>
      <c r="BM60" s="469"/>
      <c r="BN60" s="469"/>
      <c r="BO60" s="469"/>
      <c r="BP60" s="469"/>
      <c r="BQ60" s="469"/>
      <c r="BR60" s="469"/>
      <c r="BS60" s="469"/>
      <c r="BT60" s="469"/>
    </row>
    <row r="61" spans="1:72" s="304" customFormat="1" ht="11.55" customHeight="1">
      <c r="B61" s="165"/>
      <c r="C61" s="165"/>
      <c r="D61" s="165"/>
      <c r="E61" s="165"/>
      <c r="F61" s="50"/>
      <c r="G61" s="165"/>
      <c r="H61" s="460"/>
      <c r="I61" s="471"/>
      <c r="J61" s="469"/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  <c r="AG61" s="469"/>
      <c r="AH61" s="469"/>
      <c r="AI61" s="469"/>
      <c r="AJ61" s="469"/>
      <c r="AK61" s="469"/>
      <c r="AL61" s="469"/>
      <c r="AM61" s="469"/>
      <c r="AN61" s="469"/>
      <c r="AO61" s="469"/>
      <c r="AP61" s="469"/>
      <c r="AQ61" s="469"/>
      <c r="AR61" s="469"/>
      <c r="AS61" s="469"/>
      <c r="AT61" s="469"/>
      <c r="AU61" s="469"/>
      <c r="AV61" s="469"/>
      <c r="AW61" s="469"/>
      <c r="AX61" s="469"/>
      <c r="AY61" s="469"/>
      <c r="AZ61" s="469"/>
      <c r="BA61" s="469"/>
      <c r="BB61" s="469"/>
      <c r="BC61" s="469"/>
      <c r="BD61" s="469"/>
      <c r="BE61" s="469"/>
      <c r="BF61" s="469"/>
      <c r="BG61" s="469"/>
      <c r="BH61" s="469"/>
      <c r="BI61" s="469"/>
      <c r="BJ61" s="469"/>
      <c r="BK61" s="469"/>
      <c r="BL61" s="469"/>
      <c r="BM61" s="469"/>
      <c r="BN61" s="469"/>
      <c r="BO61" s="469"/>
      <c r="BP61" s="469"/>
      <c r="BQ61" s="469"/>
      <c r="BR61" s="469"/>
      <c r="BS61" s="469"/>
      <c r="BT61" s="469"/>
    </row>
    <row r="62" spans="1:72" s="304" customFormat="1" ht="11.55" customHeight="1">
      <c r="B62" s="167"/>
      <c r="C62" s="167"/>
      <c r="D62" s="167"/>
      <c r="E62" s="167"/>
      <c r="F62" s="162"/>
      <c r="G62" s="167"/>
      <c r="H62" s="459"/>
      <c r="I62" s="471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69"/>
      <c r="AG62" s="469"/>
      <c r="AH62" s="469"/>
      <c r="AI62" s="469"/>
      <c r="AJ62" s="469"/>
      <c r="AK62" s="469"/>
      <c r="AL62" s="469"/>
      <c r="AM62" s="469"/>
      <c r="AN62" s="469"/>
      <c r="AO62" s="469"/>
      <c r="AP62" s="469"/>
      <c r="AQ62" s="469"/>
      <c r="AR62" s="469"/>
      <c r="AS62" s="469"/>
      <c r="AT62" s="469"/>
      <c r="AU62" s="469"/>
      <c r="AV62" s="469"/>
      <c r="AW62" s="469"/>
      <c r="AX62" s="469"/>
      <c r="AY62" s="469"/>
      <c r="AZ62" s="469"/>
      <c r="BA62" s="469"/>
      <c r="BB62" s="469"/>
      <c r="BC62" s="469"/>
      <c r="BD62" s="469"/>
      <c r="BE62" s="469"/>
      <c r="BF62" s="469"/>
      <c r="BG62" s="469"/>
      <c r="BH62" s="469"/>
      <c r="BI62" s="469"/>
      <c r="BJ62" s="469"/>
      <c r="BK62" s="469"/>
      <c r="BL62" s="469"/>
      <c r="BM62" s="469"/>
      <c r="BN62" s="469"/>
      <c r="BO62" s="469"/>
      <c r="BP62" s="469"/>
      <c r="BQ62" s="469"/>
      <c r="BR62" s="469"/>
      <c r="BS62" s="469"/>
      <c r="BT62" s="469"/>
    </row>
    <row r="63" spans="1:72" s="304" customFormat="1" ht="11.55" customHeight="1">
      <c r="B63" s="165"/>
      <c r="C63" s="165"/>
      <c r="D63" s="165"/>
      <c r="E63" s="165"/>
      <c r="F63" s="50"/>
      <c r="G63" s="165"/>
      <c r="H63" s="460"/>
      <c r="I63" s="471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/>
      <c r="AA63" s="469"/>
      <c r="AB63" s="469"/>
      <c r="AC63" s="469"/>
      <c r="AD63" s="469"/>
      <c r="AE63" s="469"/>
      <c r="AF63" s="469"/>
      <c r="AG63" s="469"/>
      <c r="AH63" s="469"/>
      <c r="AI63" s="469"/>
      <c r="AJ63" s="469"/>
      <c r="AK63" s="469"/>
      <c r="AL63" s="469"/>
      <c r="AM63" s="469"/>
      <c r="AN63" s="469"/>
      <c r="AO63" s="469"/>
      <c r="AP63" s="469"/>
      <c r="AQ63" s="469"/>
      <c r="AR63" s="469"/>
      <c r="AS63" s="469"/>
      <c r="AT63" s="469"/>
      <c r="AU63" s="469"/>
      <c r="AV63" s="469"/>
      <c r="AW63" s="469"/>
      <c r="AX63" s="469"/>
      <c r="AY63" s="469"/>
      <c r="AZ63" s="469"/>
      <c r="BA63" s="469"/>
      <c r="BB63" s="469"/>
      <c r="BC63" s="469"/>
      <c r="BD63" s="469"/>
      <c r="BE63" s="469"/>
      <c r="BF63" s="469"/>
      <c r="BG63" s="469"/>
      <c r="BH63" s="469"/>
      <c r="BI63" s="469"/>
      <c r="BJ63" s="469"/>
      <c r="BK63" s="469"/>
      <c r="BL63" s="469"/>
      <c r="BM63" s="469"/>
      <c r="BN63" s="469"/>
      <c r="BO63" s="469"/>
      <c r="BP63" s="469"/>
      <c r="BQ63" s="469"/>
      <c r="BR63" s="469"/>
      <c r="BS63" s="469"/>
      <c r="BT63" s="469"/>
    </row>
    <row r="64" spans="1:72" s="304" customFormat="1" ht="11.55" customHeight="1">
      <c r="B64" s="162"/>
      <c r="C64" s="162"/>
      <c r="D64" s="162"/>
      <c r="E64" s="162"/>
      <c r="F64" s="162"/>
      <c r="G64" s="162"/>
      <c r="H64" s="459"/>
      <c r="I64" s="471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469"/>
      <c r="AL64" s="469"/>
      <c r="AM64" s="469"/>
      <c r="AN64" s="469"/>
      <c r="AO64" s="469"/>
      <c r="AP64" s="469"/>
      <c r="AQ64" s="469"/>
      <c r="AR64" s="469"/>
      <c r="AS64" s="469"/>
      <c r="AT64" s="469"/>
      <c r="AU64" s="469"/>
      <c r="AV64" s="469"/>
      <c r="AW64" s="469"/>
      <c r="AX64" s="469"/>
      <c r="AY64" s="469"/>
      <c r="AZ64" s="469"/>
      <c r="BA64" s="469"/>
      <c r="BB64" s="469"/>
      <c r="BC64" s="469"/>
      <c r="BD64" s="469"/>
      <c r="BE64" s="469"/>
      <c r="BF64" s="469"/>
      <c r="BG64" s="469"/>
      <c r="BH64" s="469"/>
      <c r="BI64" s="469"/>
      <c r="BJ64" s="469"/>
      <c r="BK64" s="469"/>
      <c r="BL64" s="469"/>
      <c r="BM64" s="469"/>
      <c r="BN64" s="469"/>
      <c r="BO64" s="469"/>
      <c r="BP64" s="469"/>
      <c r="BQ64" s="469"/>
      <c r="BR64" s="469"/>
      <c r="BS64" s="469"/>
      <c r="BT64" s="469"/>
    </row>
    <row r="65" spans="2:72" s="304" customFormat="1" ht="11.55" customHeight="1">
      <c r="B65" s="50"/>
      <c r="C65" s="50"/>
      <c r="D65" s="168" t="s">
        <v>104</v>
      </c>
      <c r="E65" s="169"/>
      <c r="F65" s="169"/>
      <c r="G65" s="169"/>
      <c r="H65" s="488">
        <f>SUM(H6:H64)</f>
        <v>20824737</v>
      </c>
      <c r="I65" s="471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469"/>
      <c r="AI65" s="469"/>
      <c r="AJ65" s="469"/>
      <c r="AK65" s="469"/>
      <c r="AL65" s="469"/>
      <c r="AM65" s="469"/>
      <c r="AN65" s="469"/>
      <c r="AO65" s="469"/>
      <c r="AP65" s="469"/>
      <c r="AQ65" s="469"/>
      <c r="AR65" s="469"/>
      <c r="AS65" s="469"/>
      <c r="AT65" s="469"/>
      <c r="AU65" s="469"/>
      <c r="AV65" s="469"/>
      <c r="AW65" s="469"/>
      <c r="AX65" s="469"/>
      <c r="AY65" s="469"/>
      <c r="AZ65" s="469"/>
      <c r="BA65" s="469"/>
      <c r="BB65" s="469"/>
      <c r="BC65" s="469"/>
      <c r="BD65" s="469"/>
      <c r="BE65" s="469"/>
      <c r="BF65" s="469"/>
      <c r="BG65" s="469"/>
      <c r="BH65" s="469"/>
      <c r="BI65" s="469"/>
      <c r="BJ65" s="469"/>
      <c r="BK65" s="469"/>
      <c r="BL65" s="469"/>
      <c r="BM65" s="469"/>
      <c r="BN65" s="469"/>
      <c r="BO65" s="469"/>
      <c r="BP65" s="469"/>
      <c r="BQ65" s="469"/>
      <c r="BR65" s="469"/>
      <c r="BS65" s="469"/>
      <c r="BT65" s="469"/>
    </row>
    <row r="66" spans="2:72" s="304" customFormat="1" ht="11.55" customHeight="1">
      <c r="B66" s="162"/>
      <c r="C66" s="162"/>
      <c r="D66" s="170"/>
      <c r="E66" s="171"/>
      <c r="F66" s="171"/>
      <c r="G66" s="171"/>
      <c r="H66" s="30"/>
      <c r="I66" s="471"/>
      <c r="J66" s="469"/>
      <c r="K66" s="469"/>
      <c r="L66" s="469"/>
      <c r="M66" s="469"/>
      <c r="N66" s="469"/>
      <c r="O66" s="469"/>
      <c r="P66" s="469"/>
      <c r="Q66" s="469"/>
      <c r="R66" s="469"/>
      <c r="S66" s="469"/>
      <c r="T66" s="469"/>
      <c r="U66" s="469"/>
      <c r="V66" s="469"/>
      <c r="W66" s="469"/>
      <c r="X66" s="469"/>
      <c r="Y66" s="469"/>
      <c r="Z66" s="469"/>
      <c r="AA66" s="469"/>
      <c r="AB66" s="469"/>
      <c r="AC66" s="469"/>
      <c r="AD66" s="469"/>
      <c r="AE66" s="469"/>
      <c r="AF66" s="469"/>
      <c r="AG66" s="469"/>
      <c r="AH66" s="469"/>
      <c r="AI66" s="469"/>
      <c r="AJ66" s="469"/>
      <c r="AK66" s="469"/>
      <c r="AL66" s="469"/>
      <c r="AM66" s="469"/>
      <c r="AN66" s="469"/>
      <c r="AO66" s="469"/>
      <c r="AP66" s="469"/>
      <c r="AQ66" s="469"/>
      <c r="AR66" s="469"/>
      <c r="AS66" s="469"/>
      <c r="AT66" s="469"/>
      <c r="AU66" s="469"/>
      <c r="AV66" s="469"/>
      <c r="AW66" s="469"/>
      <c r="AX66" s="469"/>
      <c r="AY66" s="469"/>
      <c r="AZ66" s="469"/>
      <c r="BA66" s="469"/>
      <c r="BB66" s="469"/>
      <c r="BC66" s="469"/>
      <c r="BD66" s="469"/>
      <c r="BE66" s="469"/>
      <c r="BF66" s="469"/>
      <c r="BG66" s="469"/>
      <c r="BH66" s="469"/>
      <c r="BI66" s="469"/>
      <c r="BJ66" s="469"/>
      <c r="BK66" s="469"/>
      <c r="BL66" s="469"/>
      <c r="BM66" s="469"/>
      <c r="BN66" s="469"/>
      <c r="BO66" s="469"/>
      <c r="BP66" s="469"/>
      <c r="BQ66" s="469"/>
      <c r="BR66" s="469"/>
      <c r="BS66" s="469"/>
      <c r="BT66" s="469"/>
    </row>
    <row r="67" spans="2:72" s="304" customFormat="1" ht="11.55" customHeight="1">
      <c r="B67" s="218"/>
      <c r="C67" s="218"/>
      <c r="D67" s="475" t="s">
        <v>105</v>
      </c>
      <c r="E67" s="476"/>
      <c r="F67" s="476"/>
      <c r="G67" s="476"/>
      <c r="H67" s="535">
        <f>H68-H65</f>
        <v>3123710.55</v>
      </c>
      <c r="I67" s="471"/>
      <c r="J67" s="469"/>
      <c r="K67" s="469"/>
      <c r="L67" s="469"/>
      <c r="M67" s="469"/>
      <c r="N67" s="469"/>
      <c r="O67" s="469"/>
      <c r="P67" s="469"/>
      <c r="Q67" s="469"/>
      <c r="R67" s="469"/>
      <c r="S67" s="469"/>
      <c r="T67" s="469"/>
      <c r="U67" s="469"/>
      <c r="V67" s="469"/>
      <c r="W67" s="469"/>
      <c r="X67" s="469"/>
      <c r="Y67" s="469"/>
      <c r="Z67" s="469"/>
      <c r="AA67" s="469"/>
      <c r="AB67" s="469"/>
      <c r="AC67" s="469"/>
      <c r="AD67" s="469"/>
      <c r="AE67" s="469"/>
      <c r="AF67" s="469"/>
      <c r="AG67" s="469"/>
      <c r="AH67" s="469"/>
      <c r="AI67" s="469"/>
      <c r="AJ67" s="469"/>
      <c r="AK67" s="469"/>
      <c r="AL67" s="469"/>
      <c r="AM67" s="469"/>
      <c r="AN67" s="469"/>
      <c r="AO67" s="469"/>
      <c r="AP67" s="469"/>
      <c r="AQ67" s="469"/>
      <c r="AR67" s="469"/>
      <c r="AS67" s="469"/>
      <c r="AT67" s="469"/>
      <c r="AU67" s="469"/>
      <c r="AV67" s="469"/>
      <c r="AW67" s="469"/>
      <c r="AX67" s="469"/>
      <c r="AY67" s="469"/>
      <c r="AZ67" s="469"/>
      <c r="BA67" s="469"/>
      <c r="BB67" s="469"/>
      <c r="BC67" s="469"/>
      <c r="BD67" s="469"/>
      <c r="BE67" s="469"/>
      <c r="BF67" s="469"/>
      <c r="BG67" s="469"/>
      <c r="BH67" s="469"/>
      <c r="BI67" s="469"/>
      <c r="BJ67" s="469"/>
      <c r="BK67" s="469"/>
      <c r="BL67" s="469"/>
      <c r="BM67" s="469"/>
      <c r="BN67" s="469"/>
      <c r="BO67" s="469"/>
      <c r="BP67" s="469"/>
      <c r="BQ67" s="469"/>
      <c r="BR67" s="469"/>
      <c r="BS67" s="469"/>
      <c r="BT67" s="469"/>
    </row>
    <row r="68" spans="2:72" s="304" customFormat="1" ht="11.55" customHeight="1">
      <c r="B68" s="220"/>
      <c r="C68" s="461"/>
      <c r="D68" s="559" t="s">
        <v>166</v>
      </c>
      <c r="E68" s="559"/>
      <c r="F68" s="559"/>
      <c r="G68" s="213"/>
      <c r="H68" s="31">
        <f>H65*1.15</f>
        <v>23948447.550000001</v>
      </c>
      <c r="I68" s="471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469"/>
      <c r="AE68" s="469"/>
      <c r="AF68" s="469"/>
      <c r="AG68" s="469"/>
      <c r="AH68" s="469"/>
      <c r="AI68" s="469"/>
      <c r="AJ68" s="469"/>
      <c r="AK68" s="469"/>
      <c r="AL68" s="469"/>
      <c r="AM68" s="469"/>
      <c r="AN68" s="469"/>
      <c r="AO68" s="469"/>
      <c r="AP68" s="469"/>
      <c r="AQ68" s="469"/>
      <c r="AR68" s="469"/>
      <c r="AS68" s="469"/>
      <c r="AT68" s="469"/>
      <c r="AU68" s="469"/>
      <c r="AV68" s="469"/>
      <c r="AW68" s="469"/>
      <c r="AX68" s="469"/>
      <c r="AY68" s="469"/>
      <c r="AZ68" s="469"/>
      <c r="BA68" s="469"/>
      <c r="BB68" s="469"/>
      <c r="BC68" s="469"/>
      <c r="BD68" s="469"/>
      <c r="BE68" s="469"/>
      <c r="BF68" s="469"/>
      <c r="BG68" s="469"/>
      <c r="BH68" s="469"/>
      <c r="BI68" s="469"/>
      <c r="BJ68" s="469"/>
      <c r="BK68" s="469"/>
      <c r="BL68" s="469"/>
      <c r="BM68" s="469"/>
      <c r="BN68" s="469"/>
      <c r="BO68" s="469"/>
      <c r="BP68" s="469"/>
      <c r="BQ68" s="469"/>
      <c r="BR68" s="469"/>
      <c r="BS68" s="469"/>
      <c r="BT68" s="469"/>
    </row>
    <row r="69" spans="2:72" s="304" customFormat="1" ht="11.55" customHeight="1">
      <c r="B69" s="462"/>
      <c r="C69" s="463"/>
      <c r="D69" s="464"/>
      <c r="E69" s="464"/>
      <c r="F69" s="464"/>
      <c r="G69" s="465"/>
      <c r="H69" s="35"/>
      <c r="I69" s="471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469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69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69"/>
      <c r="BK69" s="469"/>
      <c r="BL69" s="469"/>
      <c r="BM69" s="469"/>
      <c r="BN69" s="469"/>
      <c r="BO69" s="469"/>
      <c r="BP69" s="469"/>
      <c r="BQ69" s="469"/>
      <c r="BR69" s="469"/>
      <c r="BS69" s="469"/>
      <c r="BT69" s="469"/>
    </row>
  </sheetData>
  <sheetProtection algorithmName="SHA-512" hashValue="WDFxnZGhk6lXx+iYqC70Rp19E0csBYQV4eDaH5iDBB2tIcbv5TOnjUaJvCtmhurU8w6UtyCiruag7z55SVECEQ==" saltValue="gvxn7M7IN03Mwf0Vvg4xnA==" spinCount="100000" sheet="1" objects="1" scenarios="1"/>
  <mergeCells count="1">
    <mergeCell ref="D68:F68"/>
  </mergeCells>
  <printOptions horizontalCentered="1"/>
  <pageMargins left="0.7" right="0.7" top="0.75" bottom="0.75" header="0.3" footer="0.3"/>
  <pageSetup paperSize="9" scale="8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61cb4e-67fe-473b-a6d5-6153dbc72e13">
      <Terms xmlns="http://schemas.microsoft.com/office/infopath/2007/PartnerControls"/>
    </lcf76f155ced4ddcb4097134ff3c332f>
    <TaxCatchAll xmlns="bbd2f73b-b725-4a76-83a6-294803833c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6DE2E1C281244A7AB35C2D24434BE" ma:contentTypeVersion="18" ma:contentTypeDescription="Create a new document." ma:contentTypeScope="" ma:versionID="9946111ea84f7cea0bedc8b5d910959b">
  <xsd:schema xmlns:xsd="http://www.w3.org/2001/XMLSchema" xmlns:xs="http://www.w3.org/2001/XMLSchema" xmlns:p="http://schemas.microsoft.com/office/2006/metadata/properties" xmlns:ns2="bbd2f73b-b725-4a76-83a6-294803833c1e" xmlns:ns3="3c61cb4e-67fe-473b-a6d5-6153dbc72e13" targetNamespace="http://schemas.microsoft.com/office/2006/metadata/properties" ma:root="true" ma:fieldsID="041ad13ac5018447a020f03a07f3d6f9" ns2:_="" ns3:_="">
    <xsd:import namespace="bbd2f73b-b725-4a76-83a6-294803833c1e"/>
    <xsd:import namespace="3c61cb4e-67fe-473b-a6d5-6153dbc72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2f73b-b725-4a76-83a6-294803833c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25f1cd-0a59-4453-bd18-db784566b414}" ma:internalName="TaxCatchAll" ma:showField="CatchAllData" ma:web="bbd2f73b-b725-4a76-83a6-294803833c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1cb4e-67fe-473b-a6d5-6153dbc72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ab0110-bb2a-4c28-bfd6-e10ba69ce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1A1AD4-65CE-494B-B6A4-A80CC7460C3E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bd2f73b-b725-4a76-83a6-294803833c1e"/>
    <ds:schemaRef ds:uri="http://purl.org/dc/dcmitype/"/>
    <ds:schemaRef ds:uri="3c61cb4e-67fe-473b-a6d5-6153dbc72e1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E46B26E-E2C8-40E4-A6C6-D1C204FA5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2f73b-b725-4a76-83a6-294803833c1e"/>
    <ds:schemaRef ds:uri="3c61cb4e-67fe-473b-a6d5-6153dbc72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1EBAEB-A038-4C7C-AFC2-ADB7A846BE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Section A - P&amp;Gs</vt:lpstr>
      <vt:lpstr>Section B - Edith Cavell Rd</vt:lpstr>
      <vt:lpstr>Section C - Gandhi AlbertinaSis</vt:lpstr>
      <vt:lpstr>Section D - Gandhi Commisoner</vt:lpstr>
      <vt:lpstr>Section E - Gandhi AS Elec</vt:lpstr>
      <vt:lpstr>Section F - Gandhi CO Elec </vt:lpstr>
      <vt:lpstr>Section G - Summary</vt:lpstr>
      <vt:lpstr>'Section A - P&amp;Gs'!Print_Area</vt:lpstr>
      <vt:lpstr>'Section B - Edith Cavell Rd'!Print_Area</vt:lpstr>
      <vt:lpstr>'Section C - Gandhi AlbertinaSis'!Print_Area</vt:lpstr>
      <vt:lpstr>'Section D - Gandhi Commisoner'!Print_Area</vt:lpstr>
      <vt:lpstr>'Section E - Gandhi AS Elec'!Print_Area</vt:lpstr>
      <vt:lpstr>'Section F - Gandhi CO Elec '!Print_Area</vt:lpstr>
      <vt:lpstr>'Section G -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Lindokhule Magagula</dc:creator>
  <cp:lastModifiedBy>Deolan Naidoo</cp:lastModifiedBy>
  <cp:lastPrinted>2024-03-12T10:14:48Z</cp:lastPrinted>
  <dcterms:created xsi:type="dcterms:W3CDTF">2019-05-31T08:11:28Z</dcterms:created>
  <dcterms:modified xsi:type="dcterms:W3CDTF">2024-04-08T10:35:07Z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0x01010049D6DE2E1C281244A7AB35C2D24434BE</vt:lpwstr>
  </property>
  <property fmtid="{D5CDD505-2E9C-101B-9397-08002B2CF9AE}" pid="3" name="MediaServiceImageTags">
    <vt:lpwstr/>
  </property>
</Properties>
</file>