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L:\20-293 Naledi\4 - Stage 4  Documentation &amp; Procurement - Revised Tender\BOQ\BOQ\BOQ rev3\"/>
    </mc:Choice>
  </mc:AlternateContent>
  <xr:revisionPtr revIDLastSave="0" documentId="13_ncr:1_{B8082862-2050-478D-B23D-5CA85EC16DE6}" xr6:coauthVersionLast="47" xr6:coauthVersionMax="47" xr10:uidLastSave="{00000000-0000-0000-0000-000000000000}"/>
  <bookViews>
    <workbookView xWindow="22932" yWindow="-108" windowWidth="23256" windowHeight="12576" activeTab="1" xr2:uid="{00000000-000D-0000-FFFF-FFFF00000000}"/>
  </bookViews>
  <sheets>
    <sheet name="User note" sheetId="3" r:id="rId1"/>
    <sheet name="Final Summary" sheetId="2" r:id="rId2"/>
    <sheet name="Add- Tender"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2" l="1"/>
  <c r="G34" i="2"/>
  <c r="G33" i="2"/>
  <c r="G32" i="2"/>
  <c r="G26" i="2"/>
  <c r="G25" i="2"/>
  <c r="G24" i="2"/>
  <c r="G23" i="2"/>
  <c r="G22" i="2"/>
  <c r="G21" i="2"/>
  <c r="G20" i="2"/>
  <c r="G19" i="2"/>
  <c r="G18" i="2"/>
  <c r="G17" i="2"/>
  <c r="G16" i="2"/>
  <c r="G15" i="2"/>
  <c r="G14" i="2"/>
  <c r="G11" i="2"/>
  <c r="G10" i="2"/>
  <c r="F1233" i="1" l="1" a="1"/>
  <c r="F1233" i="1" s="1"/>
  <c r="F1231" i="1" a="1"/>
  <c r="F1231" i="1" s="1"/>
  <c r="F1185" i="1"/>
  <c r="F1193" i="1"/>
  <c r="F1191" i="1"/>
  <c r="F1183" i="1"/>
  <c r="F355" i="1"/>
  <c r="F351" i="1"/>
  <c r="F347" i="1"/>
  <c r="F341" i="1"/>
  <c r="F339" i="1"/>
  <c r="F335" i="1"/>
  <c r="E297" i="1"/>
  <c r="E295" i="1"/>
  <c r="F1199" i="1"/>
  <c r="F1201" i="1"/>
  <c r="F1207" i="1"/>
  <c r="F1209" i="1"/>
  <c r="F1215" i="1"/>
  <c r="F1217" i="1"/>
  <c r="F1425" i="1"/>
  <c r="F1309" i="1" l="1"/>
  <c r="F533" i="1"/>
  <c r="F535" i="1"/>
  <c r="H30" i="2"/>
  <c r="E37" i="2"/>
  <c r="H37" i="2" s="1"/>
  <c r="H36" i="2" s="1"/>
  <c r="F1227" i="1" l="1"/>
  <c r="F1225" i="1"/>
  <c r="F51" i="1"/>
  <c r="F1465" i="1"/>
  <c r="F1449" i="1"/>
  <c r="F1311" i="1"/>
  <c r="F1239" i="1"/>
  <c r="F1229" i="1"/>
  <c r="F1223" i="1"/>
  <c r="F1213" i="1"/>
  <c r="F1205" i="1"/>
  <c r="F1197" i="1"/>
  <c r="F1189" i="1"/>
  <c r="F1181" i="1"/>
  <c r="F1087" i="1"/>
  <c r="E1163" i="1" s="1"/>
  <c r="E25" i="2" s="1"/>
  <c r="H25" i="2" s="1"/>
  <c r="F1075" i="1"/>
  <c r="F1069" i="1"/>
  <c r="F1065" i="1"/>
  <c r="F1061" i="1"/>
  <c r="F1057" i="1"/>
  <c r="F1055" i="1"/>
  <c r="F1053" i="1"/>
  <c r="F1051" i="1"/>
  <c r="F1047" i="1"/>
  <c r="F1045" i="1"/>
  <c r="F1043" i="1"/>
  <c r="F1041" i="1"/>
  <c r="F1035" i="1"/>
  <c r="F1031" i="1"/>
  <c r="F1029" i="1"/>
  <c r="F1023" i="1"/>
  <c r="F1019" i="1"/>
  <c r="F1017" i="1"/>
  <c r="F1015" i="1"/>
  <c r="F1013" i="1"/>
  <c r="F913" i="1"/>
  <c r="F907" i="1"/>
  <c r="F901" i="1"/>
  <c r="F895" i="1"/>
  <c r="F891" i="1"/>
  <c r="F885" i="1"/>
  <c r="F883" i="1"/>
  <c r="F881" i="1"/>
  <c r="F873" i="1"/>
  <c r="F867" i="1"/>
  <c r="F863" i="1"/>
  <c r="F859" i="1"/>
  <c r="F855" i="1"/>
  <c r="F851" i="1"/>
  <c r="F845" i="1"/>
  <c r="F839" i="1"/>
  <c r="F823" i="1"/>
  <c r="F817" i="1"/>
  <c r="F815" i="1"/>
  <c r="F813" i="1"/>
  <c r="F811" i="1"/>
  <c r="F807" i="1"/>
  <c r="F805" i="1"/>
  <c r="F799" i="1"/>
  <c r="F795" i="1"/>
  <c r="F793" i="1"/>
  <c r="F787" i="1"/>
  <c r="F699" i="1"/>
  <c r="F693" i="1"/>
  <c r="F691" i="1"/>
  <c r="F689" i="1"/>
  <c r="F687" i="1"/>
  <c r="F685" i="1"/>
  <c r="F681" i="1"/>
  <c r="F677" i="1"/>
  <c r="F673" i="1"/>
  <c r="F669" i="1"/>
  <c r="F667" i="1"/>
  <c r="F665" i="1"/>
  <c r="F647" i="1"/>
  <c r="F641" i="1"/>
  <c r="F633" i="1"/>
  <c r="F629" i="1"/>
  <c r="F627" i="1"/>
  <c r="F607" i="1"/>
  <c r="F605" i="1"/>
  <c r="F603" i="1"/>
  <c r="F601" i="1"/>
  <c r="F599" i="1"/>
  <c r="F585" i="1"/>
  <c r="F577" i="1"/>
  <c r="F553" i="1"/>
  <c r="F547" i="1"/>
  <c r="F543" i="1"/>
  <c r="F541" i="1"/>
  <c r="F539" i="1"/>
  <c r="F439" i="1"/>
  <c r="F433" i="1"/>
  <c r="F429" i="1"/>
  <c r="F425" i="1"/>
  <c r="F419" i="1"/>
  <c r="F417" i="1"/>
  <c r="F411" i="1"/>
  <c r="F407" i="1"/>
  <c r="F401" i="1"/>
  <c r="F397" i="1"/>
  <c r="F371" i="1"/>
  <c r="F365" i="1"/>
  <c r="F363" i="1"/>
  <c r="F359" i="1"/>
  <c r="F287" i="1"/>
  <c r="F285" i="1"/>
  <c r="F283" i="1"/>
  <c r="F281" i="1"/>
  <c r="F279" i="1"/>
  <c r="F277" i="1"/>
  <c r="F275" i="1"/>
  <c r="F273" i="1"/>
  <c r="F271" i="1"/>
  <c r="F269" i="1"/>
  <c r="F267" i="1"/>
  <c r="F265" i="1"/>
  <c r="F263" i="1"/>
  <c r="F261" i="1"/>
  <c r="F259" i="1"/>
  <c r="F257" i="1"/>
  <c r="F255" i="1"/>
  <c r="F253" i="1"/>
  <c r="F251" i="1"/>
  <c r="F249" i="1"/>
  <c r="F247" i="1"/>
  <c r="F245" i="1"/>
  <c r="F243" i="1"/>
  <c r="F241" i="1"/>
  <c r="F239" i="1"/>
  <c r="F237" i="1"/>
  <c r="F235" i="1"/>
  <c r="F233" i="1"/>
  <c r="F231" i="1"/>
  <c r="F229" i="1"/>
  <c r="F227" i="1"/>
  <c r="F219" i="1"/>
  <c r="F217" i="1"/>
  <c r="F215" i="1"/>
  <c r="F213" i="1"/>
  <c r="F211" i="1"/>
  <c r="F209" i="1"/>
  <c r="F207" i="1"/>
  <c r="F205" i="1"/>
  <c r="F203" i="1"/>
  <c r="F199" i="1"/>
  <c r="F195" i="1"/>
  <c r="F191" i="1"/>
  <c r="F189" i="1"/>
  <c r="F187" i="1"/>
  <c r="F185" i="1"/>
  <c r="F181" i="1"/>
  <c r="F177" i="1"/>
  <c r="F175" i="1"/>
  <c r="F173" i="1"/>
  <c r="F171" i="1"/>
  <c r="F167" i="1"/>
  <c r="F165" i="1"/>
  <c r="F163" i="1"/>
  <c r="F159" i="1"/>
  <c r="F157" i="1"/>
  <c r="F155" i="1"/>
  <c r="F151" i="1"/>
  <c r="F141" i="1"/>
  <c r="F139" i="1"/>
  <c r="F135" i="1"/>
  <c r="F131" i="1"/>
  <c r="F129" i="1"/>
  <c r="F127" i="1"/>
  <c r="F125" i="1"/>
  <c r="F121" i="1"/>
  <c r="F119" i="1"/>
  <c r="F117" i="1"/>
  <c r="F115" i="1"/>
  <c r="F113" i="1"/>
  <c r="F109" i="1"/>
  <c r="F107" i="1"/>
  <c r="F105" i="1"/>
  <c r="F103" i="1"/>
  <c r="F101" i="1"/>
  <c r="F99" i="1"/>
  <c r="F97" i="1"/>
  <c r="F93" i="1"/>
  <c r="F91" i="1"/>
  <c r="F89" i="1"/>
  <c r="F87" i="1"/>
  <c r="F85" i="1"/>
  <c r="F83" i="1"/>
  <c r="F81" i="1"/>
  <c r="F79" i="1"/>
  <c r="F77" i="1"/>
  <c r="F73" i="1"/>
  <c r="F71" i="1"/>
  <c r="F69" i="1"/>
  <c r="F67" i="1"/>
  <c r="F65" i="1"/>
  <c r="F63" i="1"/>
  <c r="F61" i="1"/>
  <c r="F59" i="1"/>
  <c r="F57" i="1"/>
  <c r="F55" i="1"/>
  <c r="F53" i="1"/>
  <c r="F49" i="1"/>
  <c r="E293" i="1" s="1"/>
  <c r="F45" i="1"/>
  <c r="E1455" i="1" l="1"/>
  <c r="E34" i="2" s="1"/>
  <c r="H34" i="2" s="1"/>
  <c r="E1451" i="1"/>
  <c r="E32" i="2" s="1"/>
  <c r="H32" i="2" s="1"/>
  <c r="E1151" i="1"/>
  <c r="E19" i="2" s="1"/>
  <c r="H19" i="2" s="1"/>
  <c r="E1159" i="1"/>
  <c r="E23" i="2" s="1"/>
  <c r="H23" i="2" s="1"/>
  <c r="E1141" i="1"/>
  <c r="E14" i="2" s="1"/>
  <c r="H14" i="2" s="1"/>
  <c r="E11" i="2"/>
  <c r="H11" i="2" s="1"/>
  <c r="E1149" i="1"/>
  <c r="E18" i="2" s="1"/>
  <c r="H18" i="2" s="1"/>
  <c r="E1165" i="1"/>
  <c r="E26" i="2" s="1"/>
  <c r="H26" i="2" s="1"/>
  <c r="E1453" i="1"/>
  <c r="E33" i="2" s="1"/>
  <c r="H33" i="2" s="1"/>
  <c r="E1143" i="1"/>
  <c r="E15" i="2" s="1"/>
  <c r="H15" i="2" s="1"/>
  <c r="E1147" i="1"/>
  <c r="E17" i="2" s="1"/>
  <c r="H17" i="2" s="1"/>
  <c r="E1153" i="1"/>
  <c r="E20" i="2" s="1"/>
  <c r="H20" i="2" s="1"/>
  <c r="E9" i="2"/>
  <c r="E1145" i="1"/>
  <c r="E16" i="2" s="1"/>
  <c r="H16" i="2" s="1"/>
  <c r="E10" i="2"/>
  <c r="H10" i="2" s="1"/>
  <c r="E1161" i="1"/>
  <c r="E24" i="2" s="1"/>
  <c r="H24" i="2" s="1"/>
  <c r="E1155" i="1"/>
  <c r="E21" i="2" s="1"/>
  <c r="H21" i="2" s="1"/>
  <c r="E1157" i="1"/>
  <c r="E22" i="2" s="1"/>
  <c r="H22" i="2" s="1"/>
  <c r="E1461" i="1"/>
  <c r="E29" i="2"/>
  <c r="H9" i="2" l="1"/>
  <c r="H8" i="2" s="1"/>
  <c r="G9" i="2"/>
  <c r="G29" i="2"/>
  <c r="H29" i="2" s="1"/>
  <c r="H28" i="2" s="1"/>
  <c r="H31" i="2"/>
  <c r="E1463" i="1"/>
  <c r="H13" i="2"/>
  <c r="E1457" i="1"/>
  <c r="E1459" i="1"/>
  <c r="F1467" i="1" l="1"/>
  <c r="E1469" i="1" s="1"/>
  <c r="F1469" i="1" s="1"/>
  <c r="H39" i="2"/>
  <c r="H40" i="2" s="1"/>
  <c r="H42" i="2"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<sst xmlns="http://schemas.openxmlformats.org/spreadsheetml/2006/main" count="1156" uniqueCount="706">
  <si>
    <t>ITEM NO</t>
  </si>
  <si>
    <t>UNIT</t>
  </si>
  <si>
    <t>QUANTITY</t>
  </si>
  <si>
    <t>RATE</t>
  </si>
  <si>
    <t>AMOUNT</t>
  </si>
  <si>
    <t>SECTION NO. 1</t>
  </si>
  <si>
    <t>BILL NO. 1</t>
  </si>
  <si>
    <t>BUILDING AGREEMENT AND PRELIMINARIES</t>
  </si>
  <si>
    <t>The Conditions of Contract are the JBCC Series 2000 Principal Building Agreement (Edition 5.0 (reprint 1) of July 2007), inclusive of the Contract Data Addenda EC and CE, prepared by the Joint Building Contracts Committee Inc. amended as hereinafter described</t>
  </si>
  <si>
    <t>The ASAQS Preliminaries (August 2010 edition) published by the Association of South African Quantity Surveyors for use with the said JBCC Principal Building Agreement inclusive of the Contract Data Addenda EC and CE shall be deemed to be incorporated hereinafter</t>
  </si>
  <si>
    <t>The contractor is deemed to have referred to the abovementioned documents for the full intent and meaning of each clause. In addition the contractor is deemed to have referred to the amendments to the general conditions of contract as well as the specific conditions of contract</t>
  </si>
  <si>
    <t>These clauses are hereinafter referred to by clause number and heading only. Where standard clauses or alternatives are not entirely applicable to this agreement such modifications, corrections or supplements as will apply are given under each relevant clause heading and such modifications, corrections or supplements shall take precedence notwithstanding anything contrary contained in the abovementioned documents</t>
  </si>
  <si>
    <t>Where modifications or amendments as described are made, such modification and/or amendments shall supersede any conflicting provision in the relevant clauses of the Preliminaries or the Principal Building Agreement  and the Tenderer shall make due allowance for whatever costs and charges he may consider necessary for the carrying out and observance of the provisions of the clauses as modified and/or amended.</t>
  </si>
  <si>
    <t>Where any item is not relevant to this specific agreement such item is marked not applicable (N/A)</t>
  </si>
  <si>
    <t>Should the contractor select Option A in terms of subclause 3.2.1 in the Contract Data (Part two: Data provided by the Contractor - CE) for the purpose of adjustment of these preliminaries, the amount entered into the amount column in these preliminaries is to be divided into one or more of the three categories provided namely Fixed (F), Value Related (V) and Time Related (T)</t>
  </si>
  <si>
    <t>SECTION A - PRINCIPAL BUILDING AGREEMENT</t>
  </si>
  <si>
    <t>Definitions</t>
  </si>
  <si>
    <t>Definitions (A1)</t>
  </si>
  <si>
    <t>CONT</t>
  </si>
  <si>
    <t>BILLS OF QUANTITIES: The document drawn up in accordance with the measuring system as stated in the Pricing Data.  The contractor shall have priced the document to reflect the contract sum  CONTRACT DOCUMENTS: The documents listed in the Form of Offer and Acceptance</t>
  </si>
  <si>
    <t>CONTRACT DRAWINGS: The drawings stated in Part 3: Scope of Work upon which the accepted tender or negotiated amount was based  CONTRACT SUM: The total of prices inclusive of VAT as stated in the Form of Offer and Acceptance  Add the following definitions:  SCOPE OF WORK: The listed variables applicable to this agreement  SITE INFORMATION: The listed variables applicable to this agreement  F:............................. V:............................ T:............................</t>
  </si>
  <si>
    <t>Item</t>
  </si>
  <si>
    <t>Objective and preparation  (A2 - A14)</t>
  </si>
  <si>
    <t>Clause 2.0 - Offer acceptance and performance obligations F:............................. V:............................ T:............................</t>
  </si>
  <si>
    <t>Clause 3.0 - Documents The contract drawings are as listed in Part C3: Scope of WorkF:............................. V:............................ T:............................</t>
  </si>
  <si>
    <t>Clause 4.0 - Design responsibility F:............................. V:............................ T:............................</t>
  </si>
  <si>
    <t>Clause 5.0 - Employer's agentsF:............................. V:............................ T:............................</t>
  </si>
  <si>
    <t>Clause 6.0 - Contractor's site representative F:............................. V:............................ T:............................</t>
  </si>
  <si>
    <t>Clause 7.0 - Compliance with laws and regulations Without limiting the generality of the provisions of clause 7.0, the contractor's attention is drawn to the provisions of the Construction Regulations, 2014 issued in terms of the Occupational Health and Safety Act, 1993. It is specifically stated that the employer shall prepare a documented health and safety specification for the works and that the employer shall ensure that the contractor has made provision for the cost of health and safety measures during the execution of the works. The contractor shall price opposite this item for compliance with the act and the regulations and the reasonable provisions of the aforementioned health and safety specifications. Contractor to provide a detailed breakdown of all costs for health and safety measures, as per the requirements within the Construction RegulationsF:............................. V:............................ T:............................</t>
  </si>
  <si>
    <t>Clause 8.0 - Works risk F:............................. V:............................ T:............................</t>
  </si>
  <si>
    <t>Clause 9.0 - Indemnities F:............................. V:............................ T:............................</t>
  </si>
  <si>
    <t>Clause 10.0 - General insurances F:........................... V:............................T:...........................</t>
  </si>
  <si>
    <t>Clause 11.0 - Special insurances F:............................. V:............................ T:...........................</t>
  </si>
  <si>
    <t>Clause 12.0 - Effecting insurances F:............................ V:............................T:..........................</t>
  </si>
  <si>
    <t>Clause 13.0 - Assignment F:............................. V:............................ T:............................</t>
  </si>
  <si>
    <t>Clause 14.0 - Security F:............................. V:............................ T:............................</t>
  </si>
  <si>
    <t>Execution (A15 - A23)</t>
  </si>
  <si>
    <t>Clause 15.0 - Preparation for and execution of the works F:............................. V:............................ T:............................</t>
  </si>
  <si>
    <t>Clause 16.0 - Site and access  F:............................. V:............................ T:............................</t>
  </si>
  <si>
    <t>Clause 17.0 - Contract instructions F:............................. V:............................ T:............................</t>
  </si>
  <si>
    <t>Clause 18.0 - Setting out of the works The contractor shall notify the principal agent if any encroachments of adjoining foundations, buildings, structures, pavements, boundaries, etc. exist in order that the necessary arrangements may be made for the rectification of any such encroachments [18.1]F: ............................ V:...........................T:...........................</t>
  </si>
  <si>
    <t>Clause 19.0 - Temporary works and plant  F:............................. V:............................ T:............................</t>
  </si>
  <si>
    <t>Clause 20.0 - Nominated subcontractors F:............................. V:............................ T:............................</t>
  </si>
  <si>
    <t>Clause 21.0 - Selected subcontractors General attendance of n/s subcontractors for pricing by the contractor shall be in accordance with the n/s agreement.  Notwithstanding this provision, general attendance shall be deemed to include for the contractor to provide free of charge to any n/s subcontractor such scaffolding as may reasonably be required by such n/s subcontractor for the execution of the relevant subcontract workF:............................. V:............................ T:............................</t>
  </si>
  <si>
    <t>Clause 22.0 - Employer's direct contractors F:............................. V:............................ T:............................</t>
  </si>
  <si>
    <t>Clause 23.0 - Contractor's domestic subcontractors F:............................. V:............................ T:............................</t>
  </si>
  <si>
    <t>Completion (A24 - A30)</t>
  </si>
  <si>
    <t>Clause 24.0 - Practical completion  F:............................. V:............................ T:............................</t>
  </si>
  <si>
    <t>Clause 25.0 - Works completion F:............................. V:............................ T:............................</t>
  </si>
  <si>
    <t>Clause 26.0 - Final completion F:............................. V:............................ T:............................</t>
  </si>
  <si>
    <t>Clause 27.0 - Latent defects liability period F:............................. V:............................ T:............................</t>
  </si>
  <si>
    <t>Clause 28.0 - Sectional completion F:............................. V:............................ T:............................</t>
  </si>
  <si>
    <t>Clause 29.0 - Revision of date for practical completion F:............................. V:............................ T:............................</t>
  </si>
  <si>
    <t>Clause 30.0 - Penalty for late or non-completion F:............................. V:............................ T:............................</t>
  </si>
  <si>
    <t>Payment  (A31 - A35)</t>
  </si>
  <si>
    <t>Clause 31.0 - Interim payment F:............................. V:............................ T:............................</t>
  </si>
  <si>
    <t>Clause 32.0 - Adjustment to the contract value All fluctuations in costs, with the exception of fluctuations in the rate of Value Added Tax, shall be for the account of the contractor [32.13]Where prices are submitted by the contractor or n/s subcontractor during the progress of the works in respect of contract instructions or in regard to a claim under the terms of the agreement and notwithstanding the fact that such prices may be used in an interim payment certificate, there is to be no presumption of acceptance. Should the principal agent wish to accept any such prices prior to the issue of the certificate of final completion, it shall be in writing.F:............................. V:............................ T:............................</t>
  </si>
  <si>
    <t>Clause 33.0 - Recovery of expense and loss F:............................. V:............................ T:............................</t>
  </si>
  <si>
    <t>Clause 34.0 - Final account and final payment  F:............................. V:............................ T:............................</t>
  </si>
  <si>
    <t>Clause 35.0 - Payment to other parties F:............................. V:............................ T:............................</t>
  </si>
  <si>
    <t>Termination (A36 - A39)</t>
  </si>
  <si>
    <t>Clause 36.0 - Termination by employer - contractor's default F:............................. V:............................ T:............................</t>
  </si>
  <si>
    <t>Clause 37.0 - Termination by employer - loss and damage F:............................. V:............................ T:............................</t>
  </si>
  <si>
    <t>Clause 38.0 - Termination by contractor - employer's default F:............................. V:............................ T:............................</t>
  </si>
  <si>
    <t>Clause 39.0 - Termination - cessation of the works F:............................. V:............................ T:............................</t>
  </si>
  <si>
    <t>Dispute  (A40)</t>
  </si>
  <si>
    <t>Clause 40.0 - Settlement of disputes F:............................. V:............................ T:............................</t>
  </si>
  <si>
    <t>New Clause</t>
  </si>
  <si>
    <t>Clause 43.0 - Small Contractor And Targeted Enterprise Development  F:............................. V:............................ T:............................</t>
  </si>
  <si>
    <t>Clause 44.0 - Progress Reports And Programme Updates  F:............................. V:............................ T:............................</t>
  </si>
  <si>
    <t>BILL NO. 2</t>
  </si>
  <si>
    <t>Definitions and interpretation (B1)</t>
  </si>
  <si>
    <t>Clause 1.0 - Definitions and interpretation F:............................. V:............................ T:............................</t>
  </si>
  <si>
    <t>Documents  (B2)</t>
  </si>
  <si>
    <t>Clause 2.1 - Checking of documents F:............................. V:............................ T:............................</t>
  </si>
  <si>
    <t>Clause 2.2 - Provisional bills of quantities These bills of quantities are provisionally measured.F:............................. V:............................ T:............................</t>
  </si>
  <si>
    <t>Clause 2.3 - Availability of construction documentation The budgetary allowances and selected/nominated subcontract amounts allocated for subsequent trades included in this document will be separately procured, based on multiple procurement of selected/nominated subcontractors during the construction period, or to be executed by the Main Contractor and priced at Bill rates or rates to be agreed. To be used in part or in full at the discretion of the Principal Agent.F:............................. V:............................ T:............................</t>
  </si>
  <si>
    <t>Previous work and adjoining properties (B3)</t>
  </si>
  <si>
    <t>Clause 3.1 - Previous work - dimensional accuracy F:............................. V:............................ T:............................</t>
  </si>
  <si>
    <t>Clause 3.2 - Previous work - defects F:............................. V:............................ T:............................</t>
  </si>
  <si>
    <t>Clause 3.3 - Inspection of adjoining propertiesF:............................. V:............................ T:............................</t>
  </si>
  <si>
    <t>Samples, shop drawings and manufacturer's instructions (B4)</t>
  </si>
  <si>
    <t>Clause 4.1 - Samples of materials F:............................. V:............................ T:............................</t>
  </si>
  <si>
    <t>Clause 4.2 - Workmanship samples F:............................. V:............................ T:............................</t>
  </si>
  <si>
    <t>Clause 4.3 - Shop drawingsF:............................. V:............................ T:............................</t>
  </si>
  <si>
    <t>Clause 4.4 - Compliance with manufacturer's instructionsF:............................. V:............................ T:............................</t>
  </si>
  <si>
    <t>Deposits and fees (B5)</t>
  </si>
  <si>
    <t>Clause 5.1 - Deposits and fees F:............................. V:............................ T:............................</t>
  </si>
  <si>
    <t>Temporary services (B6)</t>
  </si>
  <si>
    <t>Clause 6.1 - Water  Water for the works is described in Part C1.2: Contract Data EC  F:............................. V:............................ T:............................</t>
  </si>
  <si>
    <t>Clause 6.2 - Electricity  Electricity for the works is described in Part C1.2: Contract Data EC  F:............................. V:............................ T:............................</t>
  </si>
  <si>
    <t>Clause 6.3 - Telecommunication facilities  Telecommunication facilities are described in Part C1.2: Contract Data EC  F:............................. V:............................ T:............................</t>
  </si>
  <si>
    <t>Clause 6.4 - Ablution facilities  Ablution facilities are described in Part C1.2: Contract Data EC  F:............................. V:............................ T:............................</t>
  </si>
  <si>
    <t>Prime cost amounts (B7)</t>
  </si>
  <si>
    <t>Clause 7.1 - Responsibility for prime cost amounts F:............................. V:............................ T:............................</t>
  </si>
  <si>
    <t>Special attendance on n/s subcontractors (B8)</t>
  </si>
  <si>
    <t>Clause 8.1 - Special attendance F:............................. V:............................ T:............................</t>
  </si>
  <si>
    <t>General  (B9)</t>
  </si>
  <si>
    <t>Clause 9.1 - Protection of the works  F:............................. V:............................ T:............................</t>
  </si>
  <si>
    <t>Clause 9.2 - Protection/isolation of existing/sectionally occupied works Specific requirements for protection/isolation of existing/sectionally occupied works are described in Part C1.2: Contract Data ECF:............................. V:............................ T:............................</t>
  </si>
  <si>
    <t>Clause 9.3 - Security of the works F:............................. V:............................ T:............................</t>
  </si>
  <si>
    <t>Clause 9.4 - Notice before covering work F:............................. V:............................ T:............................</t>
  </si>
  <si>
    <t>Clause 9.5 - Disturbance Specific requirements for disturbance to adjoining premises or any parts of the works already handed over are described in Part C3: Scope of WorkF:............................. V:............................ T:............................</t>
  </si>
  <si>
    <t>Clause 9.6 - Environmental disturbance F:............................. V:............................ T: .........................</t>
  </si>
  <si>
    <t>Clause 9.7 - Works cleaning and clearing F:............................. V:............................ T:............................</t>
  </si>
  <si>
    <t>Clause 9.8 - Vermin F:............................. V:............................ T:............................</t>
  </si>
  <si>
    <t>Clause 9.9 - Overhand work F:............................. V:............................ T:............................</t>
  </si>
  <si>
    <t>BILL NO. 3</t>
  </si>
  <si>
    <t>SECTION  C - SPECIFIC PRELIMINARIES</t>
  </si>
  <si>
    <t>Clause C2 - Warranties  Warranties shall be sought by the Principal Agent from all nominated or selected firms carrying out work or supplying goods. All warranties and guarantees issued by Subcontractors shall be underwritten by the Contractor. The Contractor shall obtain and hand over to the Principal Agent at practical completion, all relevant guarantees and maintenance instructions provided by manufacturers, suppliers or subcontractors, suitably filed together.  F:............................. V:............................ T:............................</t>
  </si>
  <si>
    <t>Clause C3 - Indemnities  Indemnities shall be sought by the Principal Agent from all Contractors undertaking any design responsibility.  F:............................. V:............................ T:............................</t>
  </si>
  <si>
    <t>Clause C4 - Work Or Installations By Direct Contractors  Pursuant to Clause 22 the Employer and his Tenants shall have the right to employ other Contractors (hereinafter referred to as "Direct Contractors") to execute any special or other works or installation whether contained in this Contract or not, concurrently with the work being executed under this Contract. The Contractor shall not be entitled to any percentage, profit or discount on the value of any work executed by "Direct Contractors" other than attendance on specific items as specified elsewhere in these Bills of Quantities but shall nevertheless allow these Direct Contractors and the Employer's Tenants and employees to have access to the Works, allocate reasonable space in the building for the storage of their materials, tools and equipment, and relate the work of such Direct Contractors to the Contract Programme as necessary, all to the satisfaction of the Principal Agent. The Contractor shall also allow the Direct Contractors, etc. to use, free of charge, the latrine accommodation and water and power supply on the Site, and shall not in any way hinder or prevent the execution of their work. F:............................. V:............................ T:............................</t>
  </si>
  <si>
    <t>Clause C5 - As-Built Drawings  The Contractor shall be required to ensure that, at the end of the project, copies of the plumbing, drainage and fire services reticulation layouts showing the position of main pipe runs, the positions of stopcocks and all other salient information are submitted to the Principal Agent. All such as-built drawings are to be lodged prior to the issue of the certificate of works completion.  F:............................. V:............................ T:............................</t>
  </si>
  <si>
    <t>Clause C6 - Use Of Site  The Contractor shall not use the site for any purpose other than carrying out the Works.  F:............................. V:............................ T:............................</t>
  </si>
  <si>
    <t>Clause C7 - Interpretation Of Drawings, Specifications And Bills Of Quantities           Should any part or parts of the Drawings, Specifications or Bills of Quantities not be clearly legible to the Contractor, or the material or articles to be used in the execution of the Works be considered insufficiently described or the manner in which the work is to be carried out not be clear, the Contractor must obtain from the Principal Agent the necessary information to clarify such Drawings, Specification, Bills of Quantities or instructions which request shall be in writing.The Contractor shall be held solely responsible for and shall, at his own expense, rectify any errors arising out of incorrect interpretation of the Drawings, Specifications, Bills of Quantities or instructions.                                                        F:............................. V:............................ T:............................</t>
  </si>
  <si>
    <t>Clause C8 - Ownership and Care of Drawings and Documents                                                                        All drawings and documents are to be considered the sole property of the Employer and are to be returned to them on completion of the Works.  The drawings, etc., are to be used by the Contractor for the purpose of this Contract only.  All drawings must be properly cared for, protected and kept in good condition.F:............................. V:............................ T:............................</t>
  </si>
  <si>
    <t>Clause C9 - Checking of Drawings and Specifications                                                               Upon receipt of detail drawings for any work, the Contractor shall, before putting that work in hand, ascertain that the dimensions given on the detail drawings correspond with the dimensions of any work already built and which governs the sizes of any work for which details are now issued.In the event of the detail drawings not agreeing with the works already built, the discrepancy shall be brought to the Principal Agent's attention timeously and the detail drawings shall be returned at once for alterations.F:............................. V:............................ T:............................</t>
  </si>
  <si>
    <t>Clause C10 - Scale of DimensionsAll dimensions will be figured on the drawings or may be calculated from figured dimensions and are always to be followed.  No dimensions shall be obtained by scaling.          F:............................. V:............................ T:............................</t>
  </si>
  <si>
    <t>Clause C11 - Contract InstructionsInstructions issued on Site shall be recorded in a Contract instruction book supplied by the Contractor.  Only site instructions issued in such book shall be recognised.Site instructions to the Contractor and various Sub-contractors may be issued only by the Principal Agent and shall be issued via the Contractor.                                                 F:............................. V:............................ T:............................</t>
  </si>
  <si>
    <t>Clause C12 - Encroachment by Contractor  During the course of the building operations the Contractor shall be held entirely responsible for any encroachment onto any adjoining properties or servitudes as a result of his default and the cost of any remedial measures arising therefrom as required by the Principal Agent shall be borne by the Contractor.  F:............................. V:............................ T:............................</t>
  </si>
  <si>
    <t>Clause C13 - Security at Completion  The Contractor shall account for and hand over to the Employer all keys, properly labelled with itemised schedule to be signed by the Employer as receipt.  F:............................. V:............................ T:............................</t>
  </si>
  <si>
    <t>Clause C14 - Condemned Work  The Contractor shall remove from the site all materials condemned by the Principal Agent, whether incorporated in the Works or not.  He shall replace and re-execute such work in accordance with the Contract and without expense to the Employer. The Contractor shall also bear the expense (including Professional Fees) of making good all other work destroyed or damaged by such removal or replacement.  F:............................. V:............................ T:............................</t>
  </si>
  <si>
    <t>Clause C15 - Labour Record  The Contractor shall provide to the Principal Agent, at intervals to be agreed to by the Principal Agent, a written daily record, in schedule form, showing the number and descriptions of tradesmen and labourers currently employed on the Works, including those employed on subcontracts.  F:............................. V:............................ T:............................</t>
  </si>
  <si>
    <t>Clause C16 - Plant Record  The Contractor shall provide to the Principal Agent, at intervals to be agreed to by the Principal Agent, a written daily record, in schedule form, showing the number, type and capacity of all plant, excluding hand tools, currently employed on the Works.  F:............................. V:............................ T:............................</t>
  </si>
  <si>
    <t>Clause C17 - Costs of Claims  All costs incurred by the Contractor in the preparation of claims to the satisfaction of the Principal Agent and/or Quantity Surveyor shall be borne by the Contractor.  F:............................. V:............................ T:............................</t>
  </si>
  <si>
    <t>Clause C18 - Declaration of Insurance  A declaration of insurance shall be sought by the Principal Agent from the party responsible for affecting the applicable insurance cover.  F:............................. V:............................ T:............................</t>
  </si>
  <si>
    <t>Clause C19 - Insurances  The Contractor warrants that he shall give all notices and shall observe all the terms and conditions and requirements of all insurances applicable to this Contract. Where the Contractor is responsible for the appointment of subcontractors then the Contractor shall: 1.	Ensure that potential and appointed subcontractors are aware of the whole content of Clauses 10.0, 11.1 and 12.1. 2.	Enforce the compliance of subcontractors with these Clauses where applicable.  F:............................. V:............................ T:............................</t>
  </si>
  <si>
    <t>Clause C20 - Adjustment Of Attendance  The amounts allowed by the Contractor against the respective attendance items will vary only in the following circumstances: 1.	Where the actual subcontract amount, less any adjustments in terms of the Contract Price Adjustment Provisions, varies in excess of 15% of the Provisional Sum allowed, then the attendance amount will be varied pro-rata to the subcontract final amount less any adjustments in terms of Contract Price Adjustment Provisions. 2.	Where the scope of the subcontract works increases or decreases, then the attendance amount allowed will be increased or decreased pro-rata to the cost of the variation in the scope of the subcontract works only. 3.	No adjustment in the attendance amount will be made where the specification increases/decreases the subcontract amount.  F:............................. V:............................ T:............................</t>
  </si>
  <si>
    <t>Clause C21 - Overloading By The Contractor Or Subcontractor  The Contractor shall take all necessary steps to ensure that no damage occurs due to overloading of any portion of the Works.  The Contractor shall submit details of his proposed loading, storage, plant erection, etc., to the Principal Agents for their approval prior to proceeding with such loading, storing or erecting and shall comply with and pay for the Engineer's requirements in connection with the provision of temporary support work, etc.  F:............................. V:............................ T:............................</t>
  </si>
  <si>
    <t>Clause C22 - Quality  Quality inspections will be carried out timeously prior to handover to ensure quality at an earliest stage.  The Contractor is to provide a designated snagging team to do remedial work.  F:............................. V:............................ T:............................</t>
  </si>
  <si>
    <t>Clause C23 - Cleaning  No claims for clearing or carting away any earth, rubbish or superfluous materials, including that of any Subcontractor, shall be accepted. All such materials must be cleared regularly at the end of each shift and in addition as and when directed by the Principal Agent.  All electrical wiring must be protected from dust and water. Should the Contractor fail to carry out any or all of the above the Principal Agent will arrange for such clearing and cleaning as is necessary to be carried out by others and recover the cost as debits against Certificate Payments.  F:............................. V:............................ T:............................</t>
  </si>
  <si>
    <t>Clause C24 - Hazardous Material Survey  The Contractor must undertake a comprehensive hazardous material survey on the project site, as defined by the South African Occupational Health and Safety Act (OH&amp;S) and/or other relevant legislation; and whenever asbestos, lead or polychlorinated biphenyls (PCBs) were found, they have been removed in accordance with the standards listed under.  F:............................. V:............................ T:............................</t>
  </si>
  <si>
    <t>Clause C25 - Subcontracting  The Contractor takes full responsibility of managing all appointed sub-contractors.  The Contractor must also include any overhead costs for these appointed sub-contractors.  F:............................. V:............................ T:............................</t>
  </si>
  <si>
    <t>Clause C26 - Compliance With Permit To Work Documents as described in Part C1.2: Contract Data EC  F:............................. V:............................ T:............................</t>
  </si>
  <si>
    <t>Clause C27 - Accommodation of traffic for construction works as a minimum, construction vehicles carried out on Letsatsi Street Baratane StreetIncluding barriers, temporary signage, flagman, traffic management plan, temporary road markings, etc.F:............................. V:............................ T:............................</t>
  </si>
  <si>
    <t>Clause C28 - Trade Names  Wherever a trade name for any product has been described in the bills of quantities / lump sum document, the tenderer's attention is drawn to the fact that any other product of equal quality may be used subject to the written approval of the principal agent being obtained prior to the closing date for submission of tenders.  If prior written approval for an alternative product is not obtained, the product described shall be deemed to have been tendered for  F:............................. V:............................ T:............................</t>
  </si>
  <si>
    <t>Clause C29 - Temporary Protection  Temporary protection, as per Engineers requirements of existing, roads, fencing, entrances, water, sewer, stormwater, telephone, electrical, etc. services to be affected by the works Protection of municipal roads until construction in vicinity is complete. F:............................. V:............................ T:............................</t>
  </si>
  <si>
    <t>Clause C30 - Planning of Municipal Connections  Planning and managing connections into existing sewer pipelines, aerator basin, clarifiers, manholes, etc. including liaison with relevant authorities F:............................. V:............................ T:............................</t>
  </si>
  <si>
    <t>SUMMARY OF CATEGORIES</t>
  </si>
  <si>
    <t>Category : Fixed   R.........................................................  Category : Value   R.........................................................  Category : Time    R.........................................................</t>
  </si>
  <si>
    <t>Preliminaries (Section A)</t>
  </si>
  <si>
    <t>Page</t>
  </si>
  <si>
    <t>JBCC Preliminaries (Section B)</t>
  </si>
  <si>
    <t>Special Preliminaries (Section C)</t>
  </si>
  <si>
    <t>SECTION NO. 2  BILL NO. 1</t>
  </si>
  <si>
    <t>FOUNDATIONS (RAFT)</t>
  </si>
  <si>
    <t>SUPPLEMENTARY PREAMBLES</t>
  </si>
  <si>
    <t>Nature of ground</t>
  </si>
  <si>
    <t>A soils investigation has been carried out on site by the engineer and the report is available upon request. Descriptions of excavations shall be deemed to include all ground conditions classifiable as "earth" described in the above report and where conditions of a more difficult character are indicated these are separately measured</t>
  </si>
  <si>
    <t>Carting away of excavated material</t>
  </si>
  <si>
    <t>Descriptions of carting away of excavated material shall be deemed to include loading excavated material onto trucks directly from the excavations or, alternatively, from stock piles situated on the building site</t>
  </si>
  <si>
    <t>Subterranean water</t>
  </si>
  <si>
    <t>No information regarding subterranean water is available. The tenderer must acquaint himself of the presence and depth of subterranean water and allow therefore in his prices.</t>
  </si>
  <si>
    <t>Filling and layer work materials</t>
  </si>
  <si>
    <t>References such as "G1", "G2", etc and "C1", "C2", etc in descriptions of filling and layer work materials refer to corresponding references in the document "Guidelines for Road Construction Materials.  TRH 14 : 1985" compiled by the Committee of State Road Authorities and the properties set out therein for each kind shall be applicable to the respective materials described hereinafter</t>
  </si>
  <si>
    <t>Testing</t>
  </si>
  <si>
    <t>Descriptions &amp; prices for earth filling, compaction, etc. are deemed to include for all necessary density and other testing required in accordance with the SABS 1200 series</t>
  </si>
  <si>
    <t>EARTHWORKS</t>
  </si>
  <si>
    <t>EXCAVATION, FILLING, ETC. OTHER THAN BULK</t>
  </si>
  <si>
    <t>Excavation in compacted fill not exceeding 2m deep</t>
  </si>
  <si>
    <t>Trenches</t>
  </si>
  <si>
    <t>Extra over excavation in compacted fill for excavation in</t>
  </si>
  <si>
    <t>Soft rock</t>
  </si>
  <si>
    <t>Hard rock</t>
  </si>
  <si>
    <t>Back excavation of vertical sides of excavations in compacted fill for working space including backfilling compacted to 95% Mod AASHTO density</t>
  </si>
  <si>
    <t>Extra over all excavations for carting away</t>
  </si>
  <si>
    <t>Surplus material from excavations and/or stock piles on site to a dumping site to be located by the contractor</t>
  </si>
  <si>
    <t>Risk of collapse of excavations</t>
  </si>
  <si>
    <t>Sides of trench and hole excavations not exceeding 1,5m deep</t>
  </si>
  <si>
    <t>Keeping excavations free of water</t>
  </si>
  <si>
    <t>Keeping excavations free of all water other than subterranean water</t>
  </si>
  <si>
    <t>G5 Earth filling supplied by the contractor compacted to 98% Mod AASHTO density</t>
  </si>
  <si>
    <t>Under floors, surface beds, steps, ramps, paving, etc.</t>
  </si>
  <si>
    <t>Compaction of surfaces</t>
  </si>
  <si>
    <t>Compaction of ground surface in trenches, holes, etc including scarifying for a depth of 150mm, breaking down oversize material compacted to 93% Mod AASHTO density</t>
  </si>
  <si>
    <t>Compaction of ground surface under floors, etc including scarifying for a depth of 150mm, breaking down oversize material, adding suitable material where necessary with 3% cement stabilizer and compacting to 95% Mod AASHTO density</t>
  </si>
  <si>
    <t>SOIL POISONING</t>
  </si>
  <si>
    <t>Approved brand of anti-termite soil poison &amp; weedkiller to be applied by a Registered Company and guaranteed for ten years</t>
  </si>
  <si>
    <t>CONCRETE, FORMWORK AND REINFORCEMENT</t>
  </si>
  <si>
    <t>General</t>
  </si>
  <si>
    <t>All concrete, formwork and reinforcement to be done according to SABS 1200G.</t>
  </si>
  <si>
    <t>Cost of tests</t>
  </si>
  <si>
    <t>The costs of making, storing and testing of concrete test cubes as required under clause 7 "Tests" of SABS 1200 G shall include the cost of providing cube moulds necessary for the purpose, for testing costs and for submitting reports on the tests to the Representative/Agent.  The testing shall be undertaken by an independent firm or institution nominated by the contractor to the approval of the Representative/Agent.  (Test cubes are measured separately)</t>
  </si>
  <si>
    <t>Formwork</t>
  </si>
  <si>
    <t>All smooth formwork to be in accordance with SABS 1200G - 5.2.1b.  Tolerance to concrete surfaces to have a degree of Accuracy II in accordance with SABS 1200 G - 6.1.1b.</t>
  </si>
  <si>
    <t>Formwork to sides of bases, ground beams, etc will only be measured where it is prescribed by the Representative/Agent, for design reasons.  Formwork necessitated by irregularity or collapse of excavated faces will not be measured and the cost thereof shall be deemed to be included in the allowance for taking the risk of collapse of the sides of the excavations, provision for which is made in "Earthworks".</t>
  </si>
  <si>
    <t>CONCRETE</t>
  </si>
  <si>
    <t>REINFORCED CONCRETE CAST AGAINST EXCAVATED SURFACES</t>
  </si>
  <si>
    <t>Concrete 30 MPa/19mm</t>
  </si>
  <si>
    <t>Raft foundation on waterproofing</t>
  </si>
  <si>
    <t>TEST BLOCKS</t>
  </si>
  <si>
    <t>No</t>
  </si>
  <si>
    <t>CONCRETE SUNDRIES</t>
  </si>
  <si>
    <t>Finishing top surfaces of concrete smooth with a wood float</t>
  </si>
  <si>
    <t>30MPa non-shrink grout</t>
  </si>
  <si>
    <t>Bedding approximately 40mm thick under 200  x 200mm base plate including chamfered edges all around</t>
  </si>
  <si>
    <t>ROUGH FORMWORK (DEGREE OF ACCURACY II)</t>
  </si>
  <si>
    <t>Rough formwork to sides of</t>
  </si>
  <si>
    <t>Sides of sump walls</t>
  </si>
  <si>
    <t>Edges, risers, ends and reveals exceeding 300mm high</t>
  </si>
  <si>
    <t>REINFORCEMENT</t>
  </si>
  <si>
    <t>Mild steel reinforcement to structural concrete work</t>
  </si>
  <si>
    <t>Various (8 - 20mm) diameter bars</t>
  </si>
  <si>
    <t>t</t>
  </si>
  <si>
    <t>High tensile steel reinforcement to structural concrete work</t>
  </si>
  <si>
    <t>Various (8 - 32mm) diameter bars</t>
  </si>
  <si>
    <t>Fabric reinforcement</t>
  </si>
  <si>
    <t>Ref. 311 fabric reinforcement in concrete surface beds, slabs, etc.</t>
  </si>
  <si>
    <t>DAMPPROOFING OF WALLS AND FLOORS</t>
  </si>
  <si>
    <t>One layer of 250 micron green Polyethylene sheeting to comply with SABS 952 Type C with minimum 150mm lap to DPM including sealing laps with approved tape</t>
  </si>
  <si>
    <t>Under surface beds, bottoms and sides of column bases</t>
  </si>
  <si>
    <t>SECTION NO. 2  BILL NO. 2</t>
  </si>
  <si>
    <t>MASONRY</t>
  </si>
  <si>
    <t>All masonry units shall comply with SABS 227: Burnt Clay Masonry Units.</t>
  </si>
  <si>
    <t>Brickwork shall be in accordance with SABS 0164.</t>
  </si>
  <si>
    <t>Minimum crushing strength of all load bearing bricks shall be 14MPa.</t>
  </si>
  <si>
    <t>Minimum crushing strength of mortar for brickwork shall be as for Class II mortar (5MPa) in accordance with SABS 0164 Part I-1980.</t>
  </si>
  <si>
    <t>Sizes in descriptions</t>
  </si>
  <si>
    <t>Where sizes in descriptions are given in brick units, "one brick" shall represent the length and "half brick" the width of a brick.</t>
  </si>
  <si>
    <t>Wall ties</t>
  </si>
  <si>
    <t>Descriptions of solid walls and cavity walls shall be deemed to include metal wall ties complying with SABS 28 and of the butterfly or of the modified PWD type, of the required length with each end built at least 75mm deep into brickwork, spaced at not more than 1m centres alternatively to every third course of brickwork.</t>
  </si>
  <si>
    <t>Descriptions of solid walls (except if built in English bond) and cavity walls shall be deemed to include metal wall ties complying with SABS 28 and of the butterfly or of the modified PWD type, of the required length with each end built at least 75mm deep into brickwork, spaced at not more than 1m centres alternatively to every third course of brickwork.</t>
  </si>
  <si>
    <t>Face bricks</t>
  </si>
  <si>
    <t>Bricks shall be ordered timeously to obtain uniformity in size and colour.</t>
  </si>
  <si>
    <t>Pointing</t>
  </si>
  <si>
    <t>Descriptions of recessed pointing to fair face brickwork and face brickwork shall be deemed to include square recessed, hollow recessed, weathered pointing, etc.</t>
  </si>
  <si>
    <t>Strutting/shoring of brickwork</t>
  </si>
  <si>
    <t>BRICKWORK</t>
  </si>
  <si>
    <t>FOUNDATIONS</t>
  </si>
  <si>
    <t>Contractor shall support all foundation brickwork while compacting fill material under floors</t>
  </si>
  <si>
    <t>SUPERSTRUCTURE</t>
  </si>
  <si>
    <t>Brickwork of NFP bricks in class II mortar</t>
  </si>
  <si>
    <t>One brick walls laid in stretcher bond</t>
  </si>
  <si>
    <t>One brick walls in beamfilling laid in stretcher bond</t>
  </si>
  <si>
    <t>Brickwork reinforcement</t>
  </si>
  <si>
    <t>Reinforcement built in horizontally suitable for one brick wall</t>
  </si>
  <si>
    <t>m</t>
  </si>
  <si>
    <t>Prestressed fabricated lintels</t>
  </si>
  <si>
    <t>100 x 70mm Lintels in lengths not exceeding 3m long</t>
  </si>
  <si>
    <t>Turning pieces</t>
  </si>
  <si>
    <t>220mm Wide turning piece to lintels, etc.</t>
  </si>
  <si>
    <t>FACE BRICKWORK</t>
  </si>
  <si>
    <t>Face bricks, Platinum Satin FBX pointed with flush horizontal and vertical joints, with solid bricks at all openings all in accordance with Architect's details and specifications</t>
  </si>
  <si>
    <t>Extra over brickwork for face brickwork</t>
  </si>
  <si>
    <t>Extra over brickwork for brick-on-edge header course lintel 110mm wide pointed on one face and soffit</t>
  </si>
  <si>
    <t>WATERPROOFING</t>
  </si>
  <si>
    <t>Horizontal &amp; vertical damp-proof course to be of black polyethylene sheeting complying with SABS specifications 952 type B having embossed surface 0.38mm thick (375 microns) &amp; manufactured in widths of less than 1000mm. Lapped minimum 150mm at all joints, &amp; ensure similarly  lapped over green under-floor damp proof membrane sufficiently</t>
  </si>
  <si>
    <t>In walls</t>
  </si>
  <si>
    <t>SECTION NO. 2  BILL NO. 3</t>
  </si>
  <si>
    <t>ROOF COVERINGS</t>
  </si>
  <si>
    <t>ROOF SHEETING</t>
  </si>
  <si>
    <t>PROFILED METAL SHEETING AND ACCESSORIES</t>
  </si>
  <si>
    <t>Double-interlocking concealed-fix  profile roll-formed in continuous lengths, Galvanised steel with appropriate coating thickness, complying with ISQ 550 (3T) (A653) with a colour coated finish charcoal grey (Y-13012G) to one side with a pebble grey backing coat, fixed to every purlin by means of patented appropriate clips and lock-in the sidelap and both centre ribs fixed with the appropriate self-drilling/tapping screws to steel purlins, all in accordance with manufacturer's recommendations</t>
  </si>
  <si>
    <t>Side cladding fixed to horizontal purlins (purlins elsewhere measured) on walls including all brackets, connections etc.</t>
  </si>
  <si>
    <t>Flashings shall be to the manufacturer's standards or similar approved Galvanized steel Z200 0.58mm with a patent finish to one side with a Pebble Grey backing coat and fixed to the sheeting with S10 brackets or, sliding brackets at apex where roof sheets are 30m or longer, to obviate any direct fixing perforations. Prior to flashings being fixed, all troughs at the apex shall be stop-ended to the full depth of the sheet in order to prevent any penetration of wind driven water. The trough shall be lipped at the eaves end to form a drip. Transverse flashing flanges shall be form a drip. Transverse flashing flanges shall be notched to the sheet profile where necessary</t>
  </si>
  <si>
    <t>Apex Flash 462mm girth 2 times bent fixed to B/F serrated closers with no direct perforations</t>
  </si>
  <si>
    <t>Gable Trim (Barge Flash) 580mm girth 3 times bent</t>
  </si>
  <si>
    <t>Serrated top end closer 700mm girth</t>
  </si>
  <si>
    <t>Moulded narrow and broad rib polyethylene filler blocks</t>
  </si>
  <si>
    <t>ROOF AND WALL INSULATION</t>
  </si>
  <si>
    <t>4mm Double - sided aluminium foil insulation Code 1983. Laid taut over purlins and fixed concurrent with roof covering; overlapped longitudinally by 100mm; on and including galvanised straining wire spaced at 383mm centres; all in strict accordance with the manufacturers specifications</t>
  </si>
  <si>
    <t>Insulation under roof sheeting</t>
  </si>
  <si>
    <t>SECTION NO. 2  BILL NO. 4</t>
  </si>
  <si>
    <t>CARPENTRY &amp; JOINERY</t>
  </si>
  <si>
    <t>Particle board</t>
  </si>
  <si>
    <t>Particle board shall comply with the following specifications:a) SABS 1300 Particle board: exterior and flooring type b) SABS 1301 Particle board: interior type</t>
  </si>
  <si>
    <t>Joinery</t>
  </si>
  <si>
    <t>Descriptions of frames shall be deemed to include frames, transomes, mullions, rails, etc.</t>
  </si>
  <si>
    <t>Descriptions of hardwood joinery shall be deemed to include pelleting of bolt holes.</t>
  </si>
  <si>
    <t>Fixing</t>
  </si>
  <si>
    <t>Items described as "nailed" shall be deemed to be fixed with hardened steel nails or shot pins to brickwork or concrete.</t>
  </si>
  <si>
    <t>EAVES, VERGES, ETC</t>
  </si>
  <si>
    <t>Fibre Cement medium density plain un-grooved  fascia boards, size approximately 225 x 10mm thick, fixed to timber rafters twice screwed with 12 x 40mm countersunk brass screws with Chromaprep fascia jointing plate between boards and at board ends</t>
  </si>
  <si>
    <t>DOORS</t>
  </si>
  <si>
    <t>All doors to manufacturer's and architects' specifications on door schedule drawing P17064-TN-01-ARC-6000 (Revision A)</t>
  </si>
  <si>
    <t>Single door overall size approximately 813 x 2125mm high</t>
  </si>
  <si>
    <t>FITTINGS</t>
  </si>
  <si>
    <t>The following cupboard fittings have been measured as complete units i.e.  the components of the units have not been separately measured.  The descriptions, therefore, of such units shall be deemed to include all components, assembling, housing, notching, gluing, blocking, planting on and screwing with countersunk screws, edge strips, decorative plastic finish, glass, ironmongery, metalwork, paint or varnish finishes, etc.</t>
  </si>
  <si>
    <t>Contractor to provide shop drawings for Architect's approval</t>
  </si>
  <si>
    <t>All fittings/joinery to manufacturer's and architects' specifications on plan and section schedule drawings P17064-TN-01-ARC-1017 (Revision A), P17064-TN-01-ARC-3002 (Revision A)</t>
  </si>
  <si>
    <t>GUARDHOUSE/CCMDD UNITS</t>
  </si>
  <si>
    <t>30mm Thick Granite counter top, approximately 600mm wide fixed to walls with steel brackets at suitable centres all in accordance with manufacturer's and architect's specifications</t>
  </si>
  <si>
    <t>Stainless Steel (Grade 304) counter top support posts approximately 50mm diameter x 850mm high fixed to underside of counter top</t>
  </si>
  <si>
    <t>Extra over for cutting worktop for sink and tap</t>
  </si>
  <si>
    <t>SECTION NO. 2  BILL NO. 5</t>
  </si>
  <si>
    <t>CEILINGS</t>
  </si>
  <si>
    <t>Descriptions:</t>
  </si>
  <si>
    <t>Items described as "nailed" shall be deemed to be fixed with hardened steel nails or pins or shot pinned to brickwork or concrete.</t>
  </si>
  <si>
    <t>Items described as "plugged" shall be deemed to include screwing to fibre, plastic or metal plugs at not exceeding 600mm centres, and where described as "bolted" the bolts have been given elsewhere.</t>
  </si>
  <si>
    <t>CEILINGS &amp; BULKHEADS</t>
  </si>
  <si>
    <t>NAILED UP CEILINGS</t>
  </si>
  <si>
    <t>9mm Gypsum board flush jointed ceiling system constructed of Gridlock Steel brandering / 35mm faced galvanised T suspension system fixed at a maximum of 500mm centres in one direction.  Taper edged board is fixed at right angles to the appropriate suspension system using 25mm drywall screws placed at 150mm centres. All joints are to be taped over &amp; entire ceiling finished with a 3mm skimming compound plaster</t>
  </si>
  <si>
    <t>Ceilings suspended from roof trusses</t>
  </si>
  <si>
    <t>Extra over ceiling/bulkhead for opening for 100mm diameter downlighter</t>
  </si>
  <si>
    <t>Edge Trim</t>
  </si>
  <si>
    <t>Aluminium shadow line plaster trim (pre-painted) between brickwork &amp; flush plastered ceiling plugged and screwed at centres not exceeding 200mm to Architect's specifications</t>
  </si>
  <si>
    <t>SUSPENDED CEILINGS</t>
  </si>
  <si>
    <t>Note:  Electrical  light  fittings, diffusers, panels, etc. generally are "lay  in"  units  of  the  same dimensions as the suspension grid described  and  allowance  must  be  made  accordingly  for their support  inclusive  of any flexibility in setting out that may be required (ceiling panels have not been deducted and pricing is to take cognisance thereof)</t>
  </si>
  <si>
    <t>9mm Vinyl Faced Gypsum Ceiling Panels, face-covered with white embossed vinyl, size 600 x 600mm, laid on and including fire rated S3 exposed demountable Butt-cut T24 suspension system, including galvanised main tees, cross tees, etc., all suspended with galvanised hangers at centres not exceeding 1200mm and all installed to manufacturer's instructions.</t>
  </si>
  <si>
    <t>135mm fibre glass insulation blanket with an R-Value not less than 3.38</t>
  </si>
  <si>
    <t>SECTION NO. 2  BILL NO. 6</t>
  </si>
  <si>
    <t>IRONMONGERY</t>
  </si>
  <si>
    <t>Finishes to ironmongery</t>
  </si>
  <si>
    <t>Where applicable finishes to ironmongery are indicated by suffixes in accordance with the following list:SS Stainless SteelBS Satin bronze lacquered CH Chromium plated SC Satin chromium plated SE Silver enamelled GE Grey enamelled AS Anodised silver AB Anodised bronze AG Anodised gold ABL Anodised black PB Polished brass PL Polished and lacquered PT Epoxy coated SD Sanded</t>
  </si>
  <si>
    <t>Unless otherwise stated ironmongery is to be the manufacturer's standard corrosion resistant ironmongery for the particular product ranges.</t>
  </si>
  <si>
    <t>All lock sets and cylinders to be master keyed.</t>
  </si>
  <si>
    <t>LOCK SETS</t>
  </si>
  <si>
    <t>CP Commercial cylinder sash lock</t>
  </si>
  <si>
    <t>60mm chrome finish knob cylinder</t>
  </si>
  <si>
    <t>Master key</t>
  </si>
  <si>
    <t>HANDLES</t>
  </si>
  <si>
    <t>SS Lever handle on 170 x 170mm  back plate with keyhole CTC 57mm</t>
  </si>
  <si>
    <t>HINGES</t>
  </si>
  <si>
    <t>Roller bearing SS butt hinge 100x76x2mm</t>
  </si>
  <si>
    <t>Pairs</t>
  </si>
  <si>
    <t>SUNDRIES</t>
  </si>
  <si>
    <t>Door stop SS</t>
  </si>
  <si>
    <t>BATHROOM FITTINGS</t>
  </si>
  <si>
    <t>Stainless Steel double toilet roll holder wall mounted with spindle installed complete with stainless steel screws</t>
  </si>
  <si>
    <t>Satin finished SS soap dispenser, size 100x134x304mm, installed complete with stainless steel screws</t>
  </si>
  <si>
    <t>Stainless steel elbow action soap dispenser, size 85x245x290mm, installed complete with stainless steel bracket and screws</t>
  </si>
  <si>
    <t>Stainless steel Paper towel dispenser wall mounted, folded front cover, cylinder lock with standard key, inspection windows on sides, loading capacity 300 - 400 pcs. of paper depending on convolution, includes stainless steel screws and dowels</t>
  </si>
  <si>
    <t>340 x 250 x 385mm High grade 304 stainless steel disposer standard wall bin with brush steel finish installed complete</t>
  </si>
  <si>
    <t>BUDGETARY ALLOWANCES</t>
  </si>
  <si>
    <t>The following Budgetary Allowances are for work to be executed by the Main Contractor or specialist suppliers and priced at Bill rates or rates to be agreed and to be used as directed by the Principal Agent and to be deducted in whole or in part if not required</t>
  </si>
  <si>
    <t>Allow the Budgetary Allowance of R10 000.00 (Ten Thousand Rands) for general signage sill to be designed and will/may be carried out by the contractor</t>
  </si>
  <si>
    <t>SECTION NO. 2  BILL NO. 7</t>
  </si>
  <si>
    <t>STRUCTURAL STEELWORK</t>
  </si>
  <si>
    <t>1.   Shop drawings</t>
  </si>
  <si>
    <t>The contractor will be required to prepare shop details for the work which must be submitted to the Engineer for approval before fabrication is started.  Approval of shop details by the Engineer will include the following:</t>
  </si>
  <si>
    <t>a) Examination of member sizes for consistency with design requirements,</t>
  </si>
  <si>
    <t>b) Examination of all connections designed and/or detailed by the fabricator, for adequacy of load trasference,</t>
  </si>
  <si>
    <t>c) Approval of leading dimensions which are taken to include such dimensions as may influence the design (eg, depth of trusses and girders) or which may grossly affect site programme (eg, truss spans and stanchion heights).</t>
  </si>
  <si>
    <t>Notwithstanding any approval of these details, the contractor shall remain responsible for ensuring that the dimensions, details and workmanship result in the correct assembly of the work.</t>
  </si>
  <si>
    <t>2.   Material and workmanship</t>
  </si>
  <si>
    <t>The steelwork is to be fabricated from mild steel to SABS 1431 Grade 300W. The whole of the fabrication and workmanship generally is to be in strict accordance with SABS 0162-1984 as amended. The material shall be of best quality throughout, free from loose rust or millscale, true to thickness and profile throughout and of the section and mass specified subject to a 2% tolerance for rolling margin.  Consideration will be given to any detail variation which the contractor may wish to make with the view to the simplification of either fabrication, delivery or erection. Substitutions must be made at the contractor's own expense.</t>
  </si>
  <si>
    <t>The contractor shall provide Works Test Certificates where so required by the Engineer.</t>
  </si>
  <si>
    <t>3.   Testing</t>
  </si>
  <si>
    <t>4.   Hold down bolts</t>
  </si>
  <si>
    <t>Holding down bolts and other fixing devices which are to  be embedded in concrete must be supplied to the principal  contractor on request together with the necessary information, identification and templates.</t>
  </si>
  <si>
    <t>2mm Mild steel plate templates provided on a scale of one template for every five groups of bolts, suitably marked to ensure easy identification are to be supplied to the principal contractor.</t>
  </si>
  <si>
    <t>Any costs incurred by subsequent repositioning of bolts, etc. resulting from the contractor having failed to furnish adequate information, identification and templates will be for the contractor's account.</t>
  </si>
  <si>
    <t>5.   Welding</t>
  </si>
  <si>
    <t>Welding shall be in accordance with SABS 044 "Welding: Parts I, II and III", E70XX</t>
  </si>
  <si>
    <t>Welding shall be carried out in a manner which will prevent any distortion of the weld or the parent section.</t>
  </si>
  <si>
    <t>All welds shall have adequate root fusion and shall be free      from cracks, porosity or other irregularities and any undercutting shall be made good by the deposition of additional runs of weld metal.</t>
  </si>
  <si>
    <t>Any completed welds showing cracks, cavities or other efects shall be cut out and made good at the contractor's  own expense.</t>
  </si>
  <si>
    <t>Mild steel electrodes shall comply with SABS 455 "Covered Electrodes for Manual Arc Welding of Mild Steel and Medium High Tensile Steel".</t>
  </si>
  <si>
    <t>6.   Bolts</t>
  </si>
  <si>
    <t>Bolts shall have well-formed heads forged from the solid. Nuts shall closely fit the bolts so that they can only just be turned by hand and at least one clear thread shall project beyond the nut when fully tightened. All bolts shall have one washer under the nuts and shall be so tightened that the threaded portion does not bear on the members connected.  Where bolt heads or nuts bear upon bevelled surfaces they shall be provided with tapered washers of 2,3 mm mean thickness to provide a seating square with the axis of the bolt.</t>
  </si>
  <si>
    <t>7.   Friction grip bolts</t>
  </si>
  <si>
    <t>Connections specifying high strength friction grip bolts are to be in strict accordance with SABS 094 "Bolted Friction Grip Joints in Structural Steelwork" and the bolts used are to be in accordance with BS 3139 Part 1 : 1959 "General Grade Bolts, High Strength Friction Grip Bolts for Structural Engineering".</t>
  </si>
  <si>
    <t>Notwithstanding the above, the following must be rigidly     adhered to :</t>
  </si>
  <si>
    <t>a) Two-case hardened washers, one flat or bevelled under the head and the other flat or bevelled under the nut shall be used with each bolt.</t>
  </si>
  <si>
    <t>b) Contact surfaces shall not be painted and shall be thoroughly cleaned free of dirt, oil, loose scale, burrs and other defects which are liable to reduce friction resistnace between surfaces.</t>
  </si>
  <si>
    <t>c) At all times the correct torques shall be applied to the different sizes of bolts.</t>
  </si>
  <si>
    <t>8.   Erection</t>
  </si>
  <si>
    <t>The steelwork generally is to be fabricated in the contractor's works having due regard to transport and erection facilities.  He must supply all erection tackle, temporary erection bracing, erect and plumb all steelworkand supply all steel wedges and tacks as required.  Items may be detailed for delivery "piece small" or the      contractor may prefabricate if he is satisfied that suitable      arrangements for transport can be made.</t>
  </si>
  <si>
    <t>Connections are to be designed for the forces indicated on  the drawings or to the maximum capacity of the members.</t>
  </si>
  <si>
    <t>9.   Cleaning and painting</t>
  </si>
  <si>
    <t>All structural steel is to be thoroughly degreased to remove all grease or oil and then wire-brushed, scraped or sand-papered to remove all rust, mill-scale or surface  contaminations and is to be immediately given one coatzinc chromate, allowed to dry overnight and given one coat of universal undercoat prior to delivery to site.  All damaged paintwork is to be made good on site after erection is complete. (also refer to 12 below)  All structural steel pricing is deemed to include for paint work.</t>
  </si>
  <si>
    <t>10.  Testing of welders</t>
  </si>
  <si>
    <t>Tenderers must include in their rates for the testing of any welder used on the work who has not been tested within a period of six months immediately preceding his employment on this contract.</t>
  </si>
  <si>
    <t>11.  Further notes</t>
  </si>
  <si>
    <t>Also refer to the structural steelwork notes indicated on the       Engineer's relevant structural drawings.</t>
  </si>
  <si>
    <t>12.  Painting/corrosion protection options</t>
  </si>
  <si>
    <t>STEEL COLUMNS, BEAMS, POSTS, ETC. (PAINTED)</t>
  </si>
  <si>
    <t>Welded beams/columns in single lengths with flat section bearer and connection plates bolted to columns and all necessary fittings, etc.</t>
  </si>
  <si>
    <t>100 x 100 x 4.5mm Square Hollow Section post</t>
  </si>
  <si>
    <t>IPE 180 Beam</t>
  </si>
  <si>
    <t>Bolts to columns, beams, etc</t>
  </si>
  <si>
    <t>High tensile bolts</t>
  </si>
  <si>
    <t>PURLINS, GIRTS, BRACING, ETC. (PAINTED)</t>
  </si>
  <si>
    <t>Purlins and girts bolted to steel and all necesary fittings, etc</t>
  </si>
  <si>
    <t>100 x 75 x 20 x 2.5mm Cold Formed Lipped channel section purlins</t>
  </si>
  <si>
    <t>125 x 65 x 20 x 2.5mm Cold Formed Lipped channel section purlins</t>
  </si>
  <si>
    <t>Welded bracing, etc. with flat section connection plates bolted to steel</t>
  </si>
  <si>
    <t>60 x 3.0mm Diameter Circular Hollow Section eaves strut</t>
  </si>
  <si>
    <t>50 x 50 x 6mm Thick angle bracing</t>
  </si>
  <si>
    <t>50 x 50 x 5mm Thick angle bracing</t>
  </si>
  <si>
    <t>16mm Sag rods</t>
  </si>
  <si>
    <t>The following Budgetary Allowance is for work to be executed by the Main Contractor or specialist suppliers and priced at Bill rates or rates to be agreed and to be used as directed by the Principal Agent and to be deducted in whole or in part if not required</t>
  </si>
  <si>
    <t>SECTION NO. 2  BILL NO. 8</t>
  </si>
  <si>
    <t>METALWORK</t>
  </si>
  <si>
    <t>Descriptions of bolts, anchors, etc</t>
  </si>
  <si>
    <t>Descriptions of bolts shall be deemed to include nuts and washers</t>
  </si>
  <si>
    <t>Items described as "plugged" shall be deemed to include screwing to fibre, plastic or metal plugs at not exceeding 600mm centres</t>
  </si>
  <si>
    <t>PRESSED STEEL DOOR FRAMES</t>
  </si>
  <si>
    <t>1,6mm Rebated frames suitable for one brick walls including brass hinges</t>
  </si>
  <si>
    <t>Frame for door size approximately 813 x 2125mm high</t>
  </si>
  <si>
    <t>PRESSED STEEL TRANSFORMER ROOM DOORS AND FRAMES</t>
  </si>
  <si>
    <t>Hot dipped galvanised louvered doors either single or double as per drawings to SANS 121, SABS and ISO 1461 specifications for galvanising, primed with one coat steel primer. Door to include all ironmongery</t>
  </si>
  <si>
    <t>Door T16 approximately 900  x 2126mm high with z profile louvred ventilation panels, fixed shutter within leaf and with rebated frame suitable for one brick wall</t>
  </si>
  <si>
    <t>WELDED SCREENS, GATES, ETC</t>
  </si>
  <si>
    <t>All to doors and gates to manufacturer's and architects' specifications on door schedule drawing P17064-TN-01-ARC-6000 (Revision A)</t>
  </si>
  <si>
    <t>Metal Screen</t>
  </si>
  <si>
    <t>Parametric mentis grating fixed vertically to brickwork including angle framing, all in accordance with manufacturer's and architect's specification (screen around generator)</t>
  </si>
  <si>
    <t>Perforated stainless steel grating</t>
  </si>
  <si>
    <t>450 x 450mm heavy duty removable  tamper proof grating with 25 x 25 x 3mm framing, framing cast into concrete with 10mm diameter x 100mm long lugs at the corners</t>
  </si>
  <si>
    <t>Screen size approximately 2500mm high to enclose refuse yard</t>
  </si>
  <si>
    <t>ALUMINIUM LOUVRES</t>
  </si>
  <si>
    <t>Powder coated horizontal anodised aluminium louvre units (colour : anthracite matt grey) with framing including fixing into brickwork/concrete to manufacturer's and architects' specifications on door/louvre schedule drawing P17064-TN-01-ARC-6000 (Revision A)</t>
  </si>
  <si>
    <t>Size approximately 624 x 2531mm high</t>
  </si>
  <si>
    <t>FIXED SEATING</t>
  </si>
  <si>
    <t>Stainless steel perforated shell seat and backrest waiting area seating with epoxy powder coated dark grey framework. 2, 3 and 4 seater configurations to be used, die-cast leg assembly with epoxy powder coated steel cross support beam, all feet must have adjustable glides for levelling, including powder coated support structure, sub-frame, etc. and bolted to floor tiling or brickwork with approved fixing plates/brackets, Stainless steel armrests to be provided at both ends of each seating configuration, as per manufacturers details and specifications</t>
  </si>
  <si>
    <t>Floor Mounted/ Wall Mounted</t>
  </si>
  <si>
    <t>Combination seats (Set of 5 No.)</t>
  </si>
  <si>
    <t>Combination seats (Set of 4 No.)</t>
  </si>
  <si>
    <t>Combination seats (Set of 3 No.)</t>
  </si>
  <si>
    <t>SHELVING</t>
  </si>
  <si>
    <t>Galvanised Steel Shelf Unit</t>
  </si>
  <si>
    <t>2200mm High x 914mm wide x 457mm deep galvanised steel 5 tier shelving unit including all necessary nuts, bolts, etc., erected complete in accordance with the manufacturer's instructions.</t>
  </si>
  <si>
    <t>Modular Epoxy Coated Steel</t>
  </si>
  <si>
    <t>3270 x 350mm wide x 2200mm High shelving with three (3) shelves at 600mm spacing from top. Adjustable Floor stilts to be 400mm high, from floor to first shelf. Frame with adjustable grid. Shelves to be 18mm thick, high pressure laminate (hpl) composite board. All necessary nuts, bolts, etc., erected complete in accordance with the manufacturer's instructions.</t>
  </si>
  <si>
    <t>BULK FILING</t>
  </si>
  <si>
    <t>High-Density Mobile Storage System</t>
  </si>
  <si>
    <t>Max 3500mm long x 400mm wide x 2000mm high high-density mobile storage system consisting of storage housings mounted on wheeled carriage assemblies riding on multiple steel rails. Carriage shall be formed of a welded structural steel frame with machined steel wheels mating and/or aligning to corresponding steel rails.  All bearings shall be permanently lubricated and shielded. Triple arm operating control with ergonomic user-friendly knobs shall be provided on the drive ends.  A minimum of one operation knob per carriage shall be within reach as per sans 10400-s guidelines at all times. Metal components and assemblies to be powder coated. Materiality to be high pressure laminate (HPL) composite board for all panels.  (measured in number of rows)</t>
  </si>
  <si>
    <t>SUNDRY METALWORK</t>
  </si>
  <si>
    <t>STORAGE HOOKS/HANGERS</t>
  </si>
  <si>
    <t>Solid iron rubber coated wall mounted garden hose hook hanger (Iron colour), size approximately 200 x 130 x 120mm with load bearing capacity of 15kg including wall bracket and screws</t>
  </si>
  <si>
    <t>SECTION NO. 2  BILL NO. 9</t>
  </si>
  <si>
    <t>PLASTERING</t>
  </si>
  <si>
    <t>All floors/screeds to be laid according to SABS 0155 - 1980 Accuracy in Buildings and SABS 0155-1980.</t>
  </si>
  <si>
    <t>SCREEDS</t>
  </si>
  <si>
    <t>1:4 Cement-sand screeds wood floated on concrete with waterproofing admixture, Sikalite</t>
  </si>
  <si>
    <t>25mm Thick on floors and landings</t>
  </si>
  <si>
    <t>85mm Average thick on floors to falls</t>
  </si>
  <si>
    <t>Cemcrete</t>
  </si>
  <si>
    <t>10-20mm Thick screed applied on top of concrete, steel trowelled to a smooth finish applied in combination with suitable primer coat and  flexible bonding liquid as per manufacturer's specification</t>
  </si>
  <si>
    <t>INTERNAL PLASTER</t>
  </si>
  <si>
    <t>15mm Thick cement plaster on brickwork to receive tiling</t>
  </si>
  <si>
    <t>On walls</t>
  </si>
  <si>
    <t>On narrow widths</t>
  </si>
  <si>
    <t>15mm Thick steel floated sand/cement plaster on Class II mix, surface to be dry, sound and clean and cured for a minimum of 14 days, with a moisture content measured with a Doser hygrometer (or equivalent), of BD 2 scale-8% or less Apply gypsum skim plaster with a minimum thickness of 3mm and to a maximum thickness of 6mm and finish of with a steel trowel as per Architects detail, specification and approval</t>
  </si>
  <si>
    <t>EXTERNAL PLASTER</t>
  </si>
  <si>
    <t>15mm thick 1:6 (Class II) sand/cement plaster wood trowelled to smooth surface including skim finish</t>
  </si>
  <si>
    <t>On Walls</t>
  </si>
  <si>
    <t>EPOXY</t>
  </si>
  <si>
    <t>On floors and landings</t>
  </si>
  <si>
    <t>SECTION NO. 2  BILL NO. 10</t>
  </si>
  <si>
    <t>TILING</t>
  </si>
  <si>
    <t>Patterns</t>
  </si>
  <si>
    <t>Unless otherwise described, tiles shall be laid with continuous joints in both directions</t>
  </si>
  <si>
    <t>Unless described as "fixed with adhesive to plaster (plaster elsewhere)" descriptions of tiling on brick or concrete walls, columns, etc shall be deemed to include 1:4 cement plaster backing and descriptions of tiling on concrete floors etc shall be deemed to include 1:3 plaster bedding</t>
  </si>
  <si>
    <t>Tiling described as "fixed with adhesive on power floated concrete" shall be deemed to include for approved tiling key-coat</t>
  </si>
  <si>
    <t>Ceramic, porcelain, marble and granite tiles are to be fixed and grouted with suitable adhesives and grouts as recommended by the manufacturer of the tiles</t>
  </si>
  <si>
    <t>WALL TILING</t>
  </si>
  <si>
    <t>600 x 300  x 7mm thick Glazed Porcelain tiles (PC amount R 400.00 / m2, excluding VAT, but including delivery) fixed with adhesive to plaster (plaster elsewhere measured) with straight joints in both directions, jointed and flush pointed with 3mm tinted antibacterial grout all as per Architect's details and specifications</t>
  </si>
  <si>
    <t>Splashback to walls</t>
  </si>
  <si>
    <t>FLOOR TILING</t>
  </si>
  <si>
    <t>600 x 600mm speckled light grey full bodied  porcelain floor tiles (PC amount R 400.00 / m2, excluding VAT, but including delivery) fixed with adhesive to internal floor screed (screed elsewhere measured) with straight joints in both directions, jointed and flush pointed with 3mm tinted antibacterial grout all as per Architect's details and specifications</t>
  </si>
  <si>
    <t>On floors</t>
  </si>
  <si>
    <t>Skirting 100mm high (cut from tile)</t>
  </si>
  <si>
    <t>Sundries</t>
  </si>
  <si>
    <t>Trim - aluminium square edge 8mm x 10mm, natural anodised</t>
  </si>
  <si>
    <t>SECTION NO. 2  BILL NO. 11</t>
  </si>
  <si>
    <t>PLUMBING &amp; DRAINAGE</t>
  </si>
  <si>
    <t>Sealing of edges</t>
  </si>
  <si>
    <t>Outer edges of sinks, basins, baths, urinals, etc are to be sealed against adjacent surfaces with approved silicone</t>
  </si>
  <si>
    <t>RAINWATER DISPOSAL</t>
  </si>
  <si>
    <t>Rates for gutters and downpipes shall include all brackets, clips, holder bats, etc. unless specifically measured</t>
  </si>
  <si>
    <t>3mm Powdercoated rainwater goods to match roof sheeting</t>
  </si>
  <si>
    <t>Extra over 150 x 170mm box gutter for outlet for 150mm square downpipe</t>
  </si>
  <si>
    <t>Extra over 150mm square rainwater downpipe for offset</t>
  </si>
  <si>
    <t>Extra over 150mm square rainwater downpipe for spreader</t>
  </si>
  <si>
    <t>150 x 150mm Rainwater downpipes</t>
  </si>
  <si>
    <t>3mm Thick galvanised steel</t>
  </si>
  <si>
    <t>300mm wide x 100mm deep steel eaves gutters</t>
  </si>
  <si>
    <t>SANITARY FITTINGS</t>
  </si>
  <si>
    <t>Vitreous China</t>
  </si>
  <si>
    <t>White vitreous china 450 x 350 x 130mm wash hand basin including waste, mounting kit, etc. installed complete</t>
  </si>
  <si>
    <t>Stainless Steel</t>
  </si>
  <si>
    <t>Grade 304 18/10 polished stainless steel single end bowl inset sink, overall size approximately 900 x 500mm with one 343 x 410 x 166mm deep bowl, including 90mm waste fitting fitted onto counter top with 40mm rubber P-trap with a T-Junction and elbow, neatly penetrated through any shelving and concealed below counter, to be installed complete onto counter top as per Architects detail and specification</t>
  </si>
  <si>
    <t>TAPS, VALVES, ETC</t>
  </si>
  <si>
    <t>Taps</t>
  </si>
  <si>
    <t>Single lever basin mixer</t>
  </si>
  <si>
    <t>Traps</t>
  </si>
  <si>
    <t>38mm No 345/40 CP bottle trap</t>
  </si>
  <si>
    <t>32mm Slotted basin click waste</t>
  </si>
  <si>
    <t>32mm Slotted basin waste with plug, chain and stay, chrome-plated</t>
  </si>
  <si>
    <t>Single Bowl Plumbing Kit</t>
  </si>
  <si>
    <t>uPVC fittings</t>
  </si>
  <si>
    <t>110mm Pan connector</t>
  </si>
  <si>
    <t>Stainless Steel Floor Drain</t>
  </si>
  <si>
    <t>Stainless steel Grade 304 floor drain with 100mm diameter outlet with round grating and square flange cast into concrete</t>
  </si>
  <si>
    <t>TESTING</t>
  </si>
  <si>
    <t>SECTION NO. 2  BILL NO. 12</t>
  </si>
  <si>
    <t>GLAZING</t>
  </si>
  <si>
    <t>All glazing to be in accordance with NBR Part N Schedule 1 and SABS 0137</t>
  </si>
  <si>
    <t>MIRRORS</t>
  </si>
  <si>
    <t>4mm Silvered float glass copper backed mirrors with 10 mm bevelled and polished edges holed for and fixed with chromium plated dome capped mirror screws with rubber buffers to plugs in brickwork or concrete</t>
  </si>
  <si>
    <t>Size 600 x 300mm high</t>
  </si>
  <si>
    <t>SECTION NO. 2  BILL NO. 13</t>
  </si>
  <si>
    <t>PAINTWORK</t>
  </si>
  <si>
    <t>All surfaces to be thoroughly prepared according to manufacturers' specifications.</t>
  </si>
  <si>
    <t>The quality of all preparation work and individual coats shall be to the satisfaction of the Architect (or his appointed representative) before any successive paintwork is undertaken.</t>
  </si>
  <si>
    <t>Plastered surfaces, etc.</t>
  </si>
  <si>
    <t>Plastered surfaces shall be thoroughly inspected and, if necessary, washed down and brushed in order to remove any traces of efflorescence and allowed to dry completely before any paint finish is applied. Before any paint is applied, holes, cracks and irregularities in plaster and other surfaces shall be filled with a suitable filler and finished smooth. Unfinished concrete surfaces shall have all projections rubbed off and shall be thoroughly cleaned with a spirits-of-salts solution (1 part concentrated spirits-of-salts to 4 parts water).</t>
  </si>
  <si>
    <t>PAINTWORK ETC TO NEW WORK</t>
  </si>
  <si>
    <t>ON SKIMMED PLASTER</t>
  </si>
  <si>
    <t>Prepare, apply one coat suitable plaster primer to entire surface and finish with two coats of suitable acrylic superior low sheen paint  (paint colour to be supplied by Architect) on</t>
  </si>
  <si>
    <t>ON FLOATED PLASTER</t>
  </si>
  <si>
    <t>Prepare, apply one coat plaster primer to entire floated surface and finish with two coats of Super Matt exterior wall paint  (paint colour to be supplied by Architect).</t>
  </si>
  <si>
    <t>On plastered walls</t>
  </si>
  <si>
    <t>ON FIBRE-CEMENT</t>
  </si>
  <si>
    <t>On fascias and barge boards</t>
  </si>
  <si>
    <t>ON METAL</t>
  </si>
  <si>
    <t>Prepare, apply one coat plaster primer to entire floated surface and finish with two coats of water based enamel (paint colour to be supplied by Architect)</t>
  </si>
  <si>
    <t>On screens</t>
  </si>
  <si>
    <t>On gates, burglar bars etc.</t>
  </si>
  <si>
    <t>On doors and door frames</t>
  </si>
  <si>
    <t>ON WOOD</t>
  </si>
  <si>
    <t>Prepare, one coat pretreatment, one coat primer and two coats Clear Varnish (colour to be supplied by Architect)</t>
  </si>
  <si>
    <t>Doors</t>
  </si>
  <si>
    <t>Masonry</t>
  </si>
  <si>
    <t>Roof Coverings</t>
  </si>
  <si>
    <t>Carpentry &amp; Joinery</t>
  </si>
  <si>
    <t>Ceilings</t>
  </si>
  <si>
    <t>Ironmongery</t>
  </si>
  <si>
    <t>Structural Steel</t>
  </si>
  <si>
    <t>Metalwork</t>
  </si>
  <si>
    <t>Plastering</t>
  </si>
  <si>
    <t>Tiling</t>
  </si>
  <si>
    <t>Plumbing &amp; Drainage</t>
  </si>
  <si>
    <t>Glazing</t>
  </si>
  <si>
    <t>Paintwork</t>
  </si>
  <si>
    <t>SECTION NO. 3  BILL NO. 1</t>
  </si>
  <si>
    <t>PROVISIONAL SUMS</t>
  </si>
  <si>
    <t>The following Provisional Sums are all NET amounts and are for work to be executed complete by Nominated/Selected/domestic Sub-Contractors or by the Contractor himself.  Provisional Sums may be omitted or reduced at the Employers's sole discretion and the contractor shall not be entitled to claim for any loss by way of reductions or omissions of any discount, or percentage relating to Provisional Sums or P.C. amounts or any loss of profit related thereto.</t>
  </si>
  <si>
    <t>The Employer shall also have the right to send onto the works and install any furniture, finishings or fitments, machinery, equipment, etc., and to supply and execute any other special works not contained in this contract during this contract, and the Contractor shall not be entitled to any percentage or discount thereon.</t>
  </si>
  <si>
    <t>The Profit and Attendance on the following items will only be paid to the Contractor should a Nominated/Selected Sub-contractor conduct the work.  If the allowance is directed for work to be done by the Contractor the Attendance amounts will not be paid to the Contractor.  Refer to Clause C20 for the Adjustment of Attendance.</t>
  </si>
  <si>
    <t>N.B. Any builder's work that the Contractor may be called upon to do so in connection with any such special works or services will be measured and valued at schedule rates as executed.</t>
  </si>
  <si>
    <t>Provide the sum of R75 000.00 for the appointment of a Community Liaison Officer</t>
  </si>
  <si>
    <t>Allow for profit on above</t>
  </si>
  <si>
    <t>%IT</t>
  </si>
  <si>
    <t>Allow for attendance on above</t>
  </si>
  <si>
    <t>TRAINING OF LOCAL LABOUR</t>
  </si>
  <si>
    <t>Provide the sum of R250 000.00 for the Training of Local Labour</t>
  </si>
  <si>
    <t>MEDICAL EQUIPMENT</t>
  </si>
  <si>
    <t>FURNITURE &amp; FITTINGS</t>
  </si>
  <si>
    <t>Provide the sum of R2 000 000.00 for the supply, delivery and installation of Furniture and Fittings as per COJ requirements</t>
  </si>
  <si>
    <t>MARKETING BOARD &amp; DESIGN</t>
  </si>
  <si>
    <t>Provide the sum of R30 000.00 for the supply, delivery and installation of Marketing Board</t>
  </si>
  <si>
    <t>SMME's</t>
  </si>
  <si>
    <t>Provide the sum of R2 300 000.00 for SMME related building and external works (masonry, plastering, paint, tiling, demolitions, retaining walls and fencing) including all materials, labour, construction and SMME profit</t>
  </si>
  <si>
    <t>Provide the sum of R1 500 000.00 for the appointment of a Landscape Architect and for the supply, delivery and installation of landscaping</t>
  </si>
  <si>
    <t>Provide the sum of R600 000.00 for the supply, delivery and installation of Artwork</t>
  </si>
  <si>
    <t>Provide the sum of R450 000.00 for Preliminaries and general for SMME related works including management, programming, health and safety, insurances, plant/equipment, offices/sheds, services and telecommunication etc.</t>
  </si>
  <si>
    <t>Allow for main contractors profit on SMME works</t>
  </si>
  <si>
    <t>Allow for main contractors attendance on SMME works</t>
  </si>
  <si>
    <t>Allow the Budgetary Allowance of R450 000.00 (Four Hundred and Fifty Thousand Rands) for attendance and handling fee for co-ordination with contractor currently undertaking work on site</t>
  </si>
  <si>
    <t>SECTION NO. 4  BILL NO. 1</t>
  </si>
  <si>
    <t>DEMOLITIONS</t>
  </si>
  <si>
    <t>REMOVAL OF EXISTING WORK</t>
  </si>
  <si>
    <t>SPECIAL PREAMBLES</t>
  </si>
  <si>
    <t>REMOVE</t>
  </si>
  <si>
    <t>The term "remove" shall mean breaking out as required to remove the item described, disposal of all rubble and old materials, and making good all work disturbed to match existing.  Remove walls or partitions shall mean breaking down complete to structure of walls, etc. and trimming up edges and disposal of rubble and all old materials from site (old materials as elsewhere described).  Prices shall include for protecting adjacent surfaces against damage and repairing such damage should it occur.</t>
  </si>
  <si>
    <t>OLD MATERIAL BECOMES THE PROPERTY OF THE CONTRACTOR</t>
  </si>
  <si>
    <t>Old material from the alterations except where described for re-use or handing over, will become the property of the Contractor for which Credit must be allowed.</t>
  </si>
  <si>
    <t>OLD MATERIAL MUST BE CARTED AWAY</t>
  </si>
  <si>
    <t>Old material from the alterations except where described for re-use or handing over, as well as all debris must regularly be carted away from site and not be accumulated on site.</t>
  </si>
  <si>
    <t>OLD MATERIAL MAY NOT BE RE-USED</t>
  </si>
  <si>
    <t>No old material may be re-used for new work except where it is specifically described as set aside for re-use.</t>
  </si>
  <si>
    <t>DISPOSAL OF DEBRIS, ETC</t>
  </si>
  <si>
    <t>The Contractor shall be responsible for the removal from the site of all materials, debris and rubbish resulting from the alterations/demolitions.</t>
  </si>
  <si>
    <t>GENERAL</t>
  </si>
  <si>
    <t>Damage To Persons And Property</t>
  </si>
  <si>
    <t>All demolitions, pulling down, alterations etc., are to be carried out carefully and in the safest possible manner.  The Contractor is to ascertain that all alterations are structurally practicable and safe and he will be held solely responsible for any damage to property or work adjoining the pulling down and must make good at his own expense.</t>
  </si>
  <si>
    <t>Programming Of The Works</t>
  </si>
  <si>
    <t>The programming of demolitions and alterations will have to be co-ordinated with the Principal Agent.</t>
  </si>
  <si>
    <t>Care Of Utility Services</t>
  </si>
  <si>
    <t>Special care is to be exercised not to interfere with any drains, electrical supply, data, or telephone cables and fittings to same.  Notice is to be given to the Principal Agent when any disconnections, removal of wires etc. are necessary and the Contractor is to afford every facility to the workmen carrying out this work.  Permission must be obtained from the Principal Agent before any services are cut off at any time.</t>
  </si>
  <si>
    <t>Temporary Shoring Etc.</t>
  </si>
  <si>
    <t>Prices are to include for providing, fixing and maintaining in position generally as required all temporary shoring, needling, strutting etc., necessary for the proper execution of the alterations in this Contract and for removing same.</t>
  </si>
  <si>
    <t>Supervision</t>
  </si>
  <si>
    <t>The demolition work is to be executed in a workmanlike, practical and safe manner under the continual supervision of a competent foremen.</t>
  </si>
  <si>
    <t>Prices for removal must include for cutting and breaking down into manageable sizes bearing in mind the restrictions which apply to means of disposal.</t>
  </si>
  <si>
    <t>Contractors, where possible, must provide a credit to the Employer for all items that may have any salvage value</t>
  </si>
  <si>
    <t>Demolish buildings, ancillary buildings including removing of foundations, disconnecting services, complete and dump all material safely off site at approved dump site</t>
  </si>
  <si>
    <t>Single storey building (Out-Building) up to superstructure brickwork at roof wall plate level (roof excluded) of approximate size 12780mm x 3960mm complete including foundations, walls, etc. as currently seen on site including making safe and temporary disconnecting all existing services</t>
  </si>
  <si>
    <t>SUM</t>
  </si>
  <si>
    <t>Rate only</t>
  </si>
  <si>
    <t>Extra over for removal of all rubbish, loose material, furniture, items, etc. located on the site or within the building to be demolished</t>
  </si>
  <si>
    <t>Approved brand of anti-termite control to be applied by a Registered Company prior to demolition</t>
  </si>
  <si>
    <t>Allow the Budgetary Allowance of R500 000.00 (Five Hundred Thousand Rands) for modifications and alterations to existing building and external works still to be designed and will/may be carried out by the contractor</t>
  </si>
  <si>
    <t>Allow the Budgetary Allowance of R25 000.00 (Twenty Five Thousand Rands) for recommissioning of existing services to new building once construction is complete.</t>
  </si>
  <si>
    <t>SECTION NO. 4 BILL NO. 2</t>
  </si>
  <si>
    <t>RETAINING WALLS, ETC.</t>
  </si>
  <si>
    <t>The tenderer must acquaint himself of the presence and depth of subterranean water and allow therefore in his prices.</t>
  </si>
  <si>
    <t>RETAINING STRUCTURES</t>
  </si>
  <si>
    <t>Open face excavation in compacted fill</t>
  </si>
  <si>
    <t>Open face excavation</t>
  </si>
  <si>
    <t>Sides of bulk excavations exceeding 1,5m deep</t>
  </si>
  <si>
    <t>Back excavation of vertical sides of excavations in earth for working space including backfilling compacted to 98% Mod AASHTO density</t>
  </si>
  <si>
    <t>Exceeding 500mm and not exceeding 1500mm deep</t>
  </si>
  <si>
    <t>Exceeding 1500mm and not exceeding 3000mm deep</t>
  </si>
  <si>
    <t>Compaction of natural or excavated ground surface under floors etc, including scarifying for a depth of 150mm, breaking down oversize material, adding suitable material where necessary and compacting to 98% Mod AASHTO density</t>
  </si>
  <si>
    <t>Earth filling obtained from the excavations and/or prescribed stock piles on site (compacted to 98% Mod AASHTO density)</t>
  </si>
  <si>
    <t>Filling behind retaining structures</t>
  </si>
  <si>
    <t>G7 Earth filling supplied by the contractor compacted to 95% Mod AASHTO density, to Engineers approval</t>
  </si>
  <si>
    <t>25MPa/19mm Reinforced concrete cast against excavated surfaces</t>
  </si>
  <si>
    <t>Strip footings</t>
  </si>
  <si>
    <t>Ref. 617 fabric reinforcement in concrete surface beds, slabs, etc.</t>
  </si>
  <si>
    <t>2,6mm Thick, 19,5kn/m tensile strength nonwoven, needle punched, continuous filament, polyester geotextile between backfill and retaining wall including wrapped around 75mm diameter perforated  pipe (pipe elsewhere measured) or similar approved all to manufacturers details and specifications</t>
  </si>
  <si>
    <t>200g/m2 needle punched, non woven polyester with short and long term tensile strengths of 100kN/m and 60kN/m, as per manufacturer specification or similar  approved</t>
  </si>
  <si>
    <t>75mm dia perforated PVC pipe</t>
  </si>
  <si>
    <t>In retaining walls</t>
  </si>
  <si>
    <t>Precast concrete interlocking planter blocks finished smooth on exposed surfaces</t>
  </si>
  <si>
    <t>SUB-SOIL DRAINAGE</t>
  </si>
  <si>
    <t>Sub-Soil Drain Along Side Retaining Walls or under filling</t>
  </si>
  <si>
    <t>HDPE perforated pipe 110mm internal diameter with 5mm wall thickness, extruded into an open lattice wall structure with 70% of the diameter consisting of open areas and a 30% solid area along the invert. Perforations in the open structure of the pipe shall be greater than 3mm but less than 12mm. Pipe with couplings and enclosed with geotextile membrane (geotextile membrane elsewhere measured)</t>
  </si>
  <si>
    <t>Extra over HDPE Perforated Pipe for Fittings</t>
  </si>
  <si>
    <t>Extra over piping for wire ball</t>
  </si>
  <si>
    <t>Extra over piping for plug to end</t>
  </si>
  <si>
    <t>Geotextile membrane</t>
  </si>
  <si>
    <t>1.8mm thick, 19.5KN/m tensile strength non-woven needle punched, continuous filament, polyester geotextile membrane lapped at ends for weed control placed on subgrade (subgrade elsewhere measured)</t>
  </si>
  <si>
    <t>Encasing with stone</t>
  </si>
  <si>
    <t>Allow the Budgetary Allowance of R100 000.00 (One Hundred Thousand Rands) for additional general work sill to be designed and will/may be carried out by the contractor</t>
  </si>
  <si>
    <t>SECTION NO. 4  BILL NO. 3</t>
  </si>
  <si>
    <t>FENCING</t>
  </si>
  <si>
    <t>METAL FENCING</t>
  </si>
  <si>
    <t>Fencing to be installed on a sloping site, Contractor to allow for additional vertical supporting members at smaller intervals along a sloping site</t>
  </si>
  <si>
    <t>1.2m High steel permeable mesh fencing fixed on to existing concrete plinth / retaining wall. Fencing post to be taper locking steel C-post of 60 x 80 x 2mm 1800mm high with a 4mm diameter vertical and 3mm diameter horizontal mesh with openings of 76 x 12mm. Each mesh panel to be 2500mm x 2200mm.Mesh panel to be reinforced with 4x 50mm deep V-information horizontal recessed bands.All to be galvanised then powder coated colour: dark charcoal to match window frames.  Post to be supplied from manufacturer with a base plate and bolted to the concrete plinth/retaining wall.  All in accordance with manufacturer's instructions and Architect's details</t>
  </si>
  <si>
    <t>Welded mesh Fencing. High density anti-climbing and anti-cut pressed single skin mesh panel fencing 2m high, formed of 3,4mm diameter horizontal and 3,4mm diameter vertical high tensile wires, PVC coated in RAL 7021 anthracite colour with aperture size 76,2mm x 12,8mm and reinforcing Z-section ribs, bolted with vandal resistant bolts and 70 x 6mm cover plate to posts with angle iron bottom rail. Post 70 x 70 x  6mm at 3,0m centres with sealed end caps and 76 x 76 x 1000mm long angle section base anchors with posts bedded in 15MPa/19mm stone concrete bases size 400 x 400 x 800mm deep including mini spider S/steel RAL7021 brackets, M8 x 50mm cupsquares, M8 x 25 x 2mm S/steel washers and M8 S/steel shearnuts</t>
  </si>
  <si>
    <t>Purpose bent Z-profile combo serrated (ref. lateral rail) anti climb over protection</t>
  </si>
  <si>
    <t>Allow the Budgetary Allowance of R50 000.00 (Fifty Thousand Rands) for additional general work sill to be designed and will/may be carried out by the contractor</t>
  </si>
  <si>
    <t>Demolitions</t>
  </si>
  <si>
    <t>Retaining Walls</t>
  </si>
  <si>
    <t>Fencing</t>
  </si>
  <si>
    <t>Preliminaries</t>
  </si>
  <si>
    <t>Building Works</t>
  </si>
  <si>
    <t>Provisional Sums</t>
  </si>
  <si>
    <t>External Works</t>
  </si>
  <si>
    <t>Services (Electrical, Electronic, Mechanical, Fire, Wet Services, etc.)</t>
  </si>
  <si>
    <t>SUB-TOTAL EXCLUDING VAT</t>
  </si>
  <si>
    <t>ST</t>
  </si>
  <si>
    <t>TAX</t>
  </si>
  <si>
    <t>ADD: VALUE ADDED TAX @ 15% RATE#</t>
  </si>
  <si>
    <t>PRELIMINARIES</t>
  </si>
  <si>
    <t>PREAMBLES FOR TRADES</t>
  </si>
  <si>
    <t>The Model Preambles for Trades (2008 edition) as published by the Association of South African Quantity Surveyors shall be deemed to be incorporated in these bills of quantities and no claims arising from brevity of description of items fully described in the said Model Preambles will be entertained</t>
  </si>
  <si>
    <t>Supplementary preambles are incorporated in these bills of quantities to satisfy the requirements of this project. Such supplementary preambles shall take precedence over the provisions of the said Model Preambles</t>
  </si>
  <si>
    <t>The contractor's prices for all items throughout these bills of quantities must take account of and include for all of the obligations, requirements and specifications given in the said Model Preambles and in any supplementary  preambles</t>
  </si>
  <si>
    <t>PRICING OF PRELIMINARIES</t>
  </si>
  <si>
    <t>Clause 1.0 - Definitions and interpretation  Replace the definitions with the following wording:  AGREEMENT: The agreement arising from the signing of  the Form of Offer and Acceptance by the parties</t>
  </si>
  <si>
    <t>SECTION B -  PRELIMINARIES</t>
  </si>
  <si>
    <t>Clause C1 - Contractor To Be Responsible  The Contractor acknowledges that the principal objective of his appointment is his expert knowledge in the execution of the scope of work of this Contract.  The Contractor shall therefore be solely responsible for all aspects of the construction of the Works including but not limited to management, resourcing, programming, co-ordination, etc., all as required for the type of project described within the time limits and quality standard specified. The Employer, Principal Agent and the other Consultants are in no way responsible for any act or omission on the part of the Contractor which may result in any patent or latent defects in materials or workmanship, breach or neglect of any Local Authority Regulations. The Contractor remains at all times responsible for any such neglect, deviation or wrong act, whether the same be discovered before or after the Final Certificate, or any other Certificate is approved. The Contractor shall also comply with all legal and labour regulations.  F:............................. V:............................ T:............................</t>
  </si>
  <si>
    <t>m³</t>
  </si>
  <si>
    <t>m²</t>
  </si>
  <si>
    <t>To bottoms and sides of trenches, holes, raft foundation, etc.</t>
  </si>
  <si>
    <t>Making and testing 150 x 150 x 150mm concrete strength test cube</t>
  </si>
  <si>
    <t>Surface beds, slabs, etc.</t>
  </si>
  <si>
    <t>All cost for strutting/shoring of new brickwork while compacting under the ground floor slab shall be for the account of the contractor.</t>
  </si>
  <si>
    <t>Extra over brickwork for brick-on-edge header course sloping window sill, approximately 180mm wide pointed on one face and top</t>
  </si>
  <si>
    <t>Roof covering with pitches not exceeding 25 degrees fixed to structure steel</t>
  </si>
  <si>
    <t>Eave and ridge fillers made from cross-linked, closed cell, expanded polyethylene to fit roof profile, fit snugly between roof sheeting/cladding and structure</t>
  </si>
  <si>
    <t>40mm Solid horizontally grooved door suitable for outdoor use, as per Architects detail, specification and approval</t>
  </si>
  <si>
    <t>Floor cupboard L-Shaped, size approximately 6000mm long x 600mm wide x 860mm high on one leg and 1560mm long x 600mm wide x 860mm high on the another, complete with 18mm high pressure laminate composite board doors and drawer, sides, bottom, horizontal shelves, vertical partitions, chrome plated brass door ironmongery, kick plates, etc.  fixed to wall and floor as per Architect's details and specifications</t>
  </si>
  <si>
    <t>16mm Veneered melamine floor drawer, size approximately 1130mm high x 600mm wide x 600mm deep, complete with carcase, doors/drawers, sides, bottom, horizontal shelves, vertical partitions, ironmongery, kick plates, backing board, etc.  fixed to wall and floor as per Architect's and manufacturers details and specifications</t>
  </si>
  <si>
    <t>Ceilings suspended not exceeding 1m below soffit of slab or roof structure</t>
  </si>
  <si>
    <t>INSULATION</t>
  </si>
  <si>
    <t>Over ceilings</t>
  </si>
  <si>
    <t>The Engineer shall be at liberty to select test pieces from      steelwork in the workshop or on the site and to have them      tested.  The expense of such tests are to be borne by the      contractor if the steelwork does not comply with the standards laid down above.</t>
  </si>
  <si>
    <t>General steel arrangement drawings will be issued to the Contractor. Allow for preparing shop detail drawings for approval prior to commencing manufacture</t>
  </si>
  <si>
    <t>Allow a budgetary allowance of R25 000.00 (Twenty Five Thousand Rands) for Additional general work still to be designed and will/may be carried out by the contractor</t>
  </si>
  <si>
    <t>Double leaf door type T15, size approximately 1500 x 2125mm high (overall). Comprised of 200 x 200mm epoxy coated frame filled in with mesh panel to match existing boundary fence, as per Engineer's detail and finished as per Architect's specifications</t>
  </si>
  <si>
    <t>Galvanized steel security gate</t>
  </si>
  <si>
    <t>Single leaf security gate, size approximately 770 x 1950mm, made up of solid mild steel infill with lock including square tube frame plugged and screwed to reveal with concealed rivets at maximum 300mm centres</t>
  </si>
  <si>
    <t>Steel permeable mesh fencing to match existing boundary fencing fixed on to brick wall including all fixing, connections etc.</t>
  </si>
  <si>
    <t>Allow a budgetary allowance of R50 000.00 (Fifty Thousand Rands) for Additional general work still to be designed and will/may be carried out by the contractor</t>
  </si>
  <si>
    <t>Chrome plated sinkmixer with flexible arm &amp; swivel</t>
  </si>
  <si>
    <t>Allow for testing the whole of the sanitary plumbing installation to the approval of the Representative/Agent</t>
  </si>
  <si>
    <t>Allow a budgetary allowance of R30 000.00 (Thirty Thousand Rands) for Additional general work still to be designed and will/may be carried out by the contractor</t>
  </si>
  <si>
    <t>All paint to new and existing surfaces are to be painted with Plascon, Dulux or similar approved (by Architect)</t>
  </si>
  <si>
    <t>Foundations</t>
  </si>
  <si>
    <t>COMMUNITY LIAISON OFFICER</t>
  </si>
  <si>
    <t>Provide the sum of R3 000 000.00 for the supply, delivery and installation of Medical Equipment as per COJ requirements</t>
  </si>
  <si>
    <t>Note: The main contractor is to take note that the following items are to be allocated to SMME's whom are to be appointed as domestic sub-contractors. The provisional sum below is for a sum of money allocated to these trades which will require the SMME's to price out per trade once the main contractor is appointed.</t>
  </si>
  <si>
    <t>The following Budgetary Allowance is for attendance by the contractor currently working on site for any attendance or handling fee associated with the works to be undertaken in this contract.</t>
  </si>
  <si>
    <t>Geotextile soil reinforcement</t>
  </si>
  <si>
    <t>Retaining structures with stepped face and curves as required to suit slopes, of 300 x 450 x 170mm high type L300 interlocking planter blocks laid with horizontal bed joints to 16 degree slope, compacted earth filling behind the blocks (earth filling elsewhere measured), including filling blocks with garden soil and compost lightly tamped as the work proceeds and planting Aptenia Cordifolia seedlings</t>
  </si>
  <si>
    <t>Stone encasing 19mm</t>
  </si>
  <si>
    <t>Clause C31 - Dayworks  Where in the opinion of the Principal Agent any extra work cannot properly be measured or valued, the Contractor will be allowed daywork prices therefore calculated upon the costs defined hereunder together with the stated percentages. The total thus arrived at shall be the total amount recoverable by the Contractor for performing such work.  The costs to the Contractor or sub-contractor of materials, being the net cost (at current market prices) actually paid for such materials after the deduction of cash discounts or if materials are supplied from the Contractor's or sub-contractor's stock then the cost of such materials shall be based upon the current market price plus the cost of delivery to Site; to which net cost 10% thereof shall be added. The cost of labour to the Contractor or sub-contractor, being all items of direct cost of labour actually remunerated to the workmen concerned which shall include the cost of all allowances in terms of the industrial Conciliation Act (where applicable) or any other wage determination applying in the area where the daywork is executed: to which labour cost 10% shall be added. Hourly base rates for labour shall be the current market rates for labour based upon standard working hours and shall be applied in respect of the time spent by workers directly engaged on the particular day works including any operator"s mechanical plant and transport and erecting and dismantling other plant. If a claim is made that individual workmen have been paid wages and allowances in excess of the minimum legalised rates, then proof must be furnished that such workmen had been so paid prior to the commencement of the daywork referred to.  F:............................. V:............................ T:............................</t>
  </si>
  <si>
    <t>Painted Steelwork "° All steelwork below surface to be painted with two layers of bitumen paint "° All steelwork surfaces to be painted and must be free of mill shale, corrosion, grease or dust "° All steelwork to be cleaned with wire brush in accordance with SABS 1200HC prior to coating "° All structural steel shall be hot-dip galvanised to SANS 121/ISO 1461 (Heavy Duty Application) "° All steelwork exposed surfaces to be coated with two layers of enamel paint as final coat (color to architect spec)</t>
  </si>
  <si>
    <t>Hardwearing chemical, abrasion, impact, wear, graffiti and stain resistant self smoothing epoxy resin floor topping with a 70"°C thermal resistance and a slip resistance (TRPL pendulum slip test) of 80 (dry) and 30 (wet), 5 to 10mm thick with a compressive strength of greater than 70N / mm"², and a gloss colour finish selected from the manufacturer's standard colour range and installed in strict accordance with the manufacturer's instructions by a manufacturer approved installer. Sample and colour to be approved by the architect prior to ordering</t>
  </si>
  <si>
    <t>Close coupled 90"° outlet open rim top dual flush suite (6/3 litres) with quality white embassy seat installed complete</t>
  </si>
  <si>
    <t>Standard brass bibtap including hose union, wingnut and lining for hose. "½" Heavy pattern and low resistance for low pressure. SABS approved, SANS 226 type 1</t>
  </si>
  <si>
    <t>Angle regulating valve chrome plated with wall flange, flexible hose connector, "½" BSP male inlet, "½" BSP male outlet connection end</t>
  </si>
  <si>
    <t>BIDDING ENTITIES NAME:</t>
  </si>
  <si>
    <t>FINAL SUMMARY</t>
  </si>
  <si>
    <t>Section</t>
  </si>
  <si>
    <t>Amount From Bills/Trades</t>
  </si>
  <si>
    <t>Amount from Sectional Summary</t>
  </si>
  <si>
    <t>R</t>
  </si>
  <si>
    <t>Fencing and Gates</t>
  </si>
  <si>
    <t>Services - (Electrical, Electronic, Mechanical, Fire, Wet Services, etc.)</t>
  </si>
  <si>
    <t>SUB- TOTAL EXCLUDING VAT</t>
  </si>
  <si>
    <t>ADD: VALUE ADDED TAX @15%</t>
  </si>
  <si>
    <t>Total Carried to Form of Offer and Acceptance</t>
  </si>
  <si>
    <t>Provisional sums</t>
  </si>
  <si>
    <t xml:space="preserve"> Demolitions</t>
  </si>
  <si>
    <t>BOQ IN EXCEL FORMAT</t>
  </si>
  <si>
    <t xml:space="preserve">This Excel spreadsheet is only an assistive tool to aid Tenderer’s in pricing the document and to eliminate arithmetical errors.  </t>
  </si>
  <si>
    <t>Please note that it is the Tenderer’s responsibility to ensure that the Excel format Bill of Quantities copy is the same as the printed/PDF Bill of Quantities. Also, the correctness of any formulas, links, etc. included in the excel file (assistive tool) remains the sole responsibility of the Tenderer's to verify/check. No liability will be accepted by the Client or its appointed Consultants for any errors or omissions thereto.</t>
  </si>
  <si>
    <t>Tenderer’s must manually complete the printed PDF Bill of Quantities and include same with their tender submission.  Printed copies of the Excel Format version will not be accepted.</t>
  </si>
  <si>
    <t>Tenderer’s may also complete the excel BOQ and submit it (in excel) along with a scanned copy of the full original tender submission on a CD or USB with the formal original hardcopy tender submission.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</si>
</sst>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31"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u/>
      <sz val="11"/>
      <color theme="1"/>
      <name val="Aptos Narrow"/>
      <family val="2"/>
      <scheme val="minor"/>
    </font>
    <font>
      <u/>
      <sz val="11"/>
      <color theme="1"/>
      <name val="Aptos Narrow"/>
      <family val="2"/>
      <scheme val="minor"/>
    </font>
    <font>
      <b/>
      <sz val="14"/>
      <color theme="1"/>
      <name val="Aptos Narrow"/>
      <family val="2"/>
      <scheme val="minor"/>
    </font>
    <font>
      <sz val="12"/>
      <color theme="1"/>
      <name val="Aptos Narrow"/>
      <family val="2"/>
      <scheme val="minor"/>
    </font>
    <font>
      <b/>
      <u/>
      <sz val="14"/>
      <color theme="1"/>
      <name val="Aptos Narrow"/>
      <family val="2"/>
      <scheme val="minor"/>
    </font>
    <font>
      <b/>
      <sz val="12"/>
      <color theme="1"/>
      <name val="Aptos Narrow"/>
      <family val="2"/>
      <scheme val="minor"/>
    </font>
    <font>
      <b/>
      <sz val="12"/>
      <name val="Aptos Narrow"/>
      <family val="2"/>
      <scheme val="minor"/>
    </font>
    <font>
      <sz val="12"/>
      <name val="Aptos Narrow"/>
      <family val="2"/>
      <scheme val="minor"/>
    </font>
    <font>
      <b/>
      <sz val="12"/>
      <color rgb="FFFF0000"/>
      <name val="Aptos Narrow"/>
      <family val="2"/>
      <scheme val="minor"/>
    </font>
    <font>
      <sz val="12"/>
      <color rgb="FFFF0000"/>
      <name val="Aptos Narrow"/>
      <family val="2"/>
      <scheme val="minor"/>
    </font>
    <font>
      <b/>
      <sz val="16"/>
      <color theme="1"/>
      <name val="Aptos Narrow"/>
      <family val="2"/>
      <scheme val="minor"/>
    </font>
    <font>
      <sz val="10"/>
      <color theme="1"/>
      <name val="Aptos Narrow"/>
      <family val="2"/>
      <scheme val="minor"/>
    </font>
    <font>
      <sz val="11"/>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4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indexed="64"/>
      </right>
      <top style="thin">
        <color auto="1"/>
      </top>
      <bottom/>
      <diagonal/>
    </border>
    <border>
      <left style="thin">
        <color auto="1"/>
      </left>
      <right style="thin">
        <color auto="1"/>
      </right>
      <top style="double">
        <color auto="1"/>
      </top>
      <bottom/>
      <diagonal/>
    </border>
    <border>
      <left/>
      <right style="thin">
        <color auto="1"/>
      </right>
      <top style="double">
        <color auto="1"/>
      </top>
      <bottom/>
      <diagonal/>
    </border>
    <border>
      <left style="thin">
        <color auto="1"/>
      </left>
      <right style="thin">
        <color auto="1"/>
      </right>
      <top/>
      <bottom style="double">
        <color auto="1"/>
      </bottom>
      <diagonal/>
    </border>
    <border>
      <left/>
      <right style="thin">
        <color auto="1"/>
      </right>
      <top/>
      <bottom style="double">
        <color auto="1"/>
      </bottom>
      <diagonal/>
    </border>
    <border>
      <left/>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style="thin">
        <color indexed="64"/>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double">
        <color indexed="64"/>
      </right>
      <top/>
      <bottom/>
      <diagonal/>
    </border>
    <border>
      <left/>
      <right style="double">
        <color indexed="64"/>
      </right>
      <top style="hair">
        <color indexed="64"/>
      </top>
      <bottom style="hair">
        <color indexed="64"/>
      </bottom>
      <diagonal/>
    </border>
    <border>
      <left style="double">
        <color indexed="64"/>
      </left>
      <right style="thin">
        <color indexed="64"/>
      </right>
      <top style="thin">
        <color indexed="64"/>
      </top>
      <bottom style="double">
        <color indexed="64"/>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3">
    <xf numFmtId="0" fontId="0" fillId="0" borderId="0" xfId="0"/>
    <xf numFmtId="0" fontId="0" fillId="0" borderId="0" xfId="0" applyAlignment="1">
      <alignment horizontal="justify" wrapText="1"/>
    </xf>
    <xf numFmtId="40" fontId="0" fillId="0" borderId="0" xfId="0" applyNumberFormat="1"/>
    <xf numFmtId="38" fontId="0" fillId="0" borderId="10" xfId="0" applyNumberFormat="1" applyBorder="1" applyAlignment="1">
      <alignment vertical="top"/>
    </xf>
    <xf numFmtId="0" fontId="0" fillId="0" borderId="10" xfId="0" applyBorder="1"/>
    <xf numFmtId="40" fontId="0" fillId="0" borderId="10" xfId="0" applyNumberFormat="1" applyBorder="1"/>
    <xf numFmtId="38" fontId="0" fillId="0" borderId="0" xfId="0" applyNumberFormat="1"/>
    <xf numFmtId="0" fontId="16" fillId="0" borderId="0" xfId="0" applyFont="1" applyAlignment="1">
      <alignment horizontal="center" vertical="center" wrapText="1"/>
    </xf>
    <xf numFmtId="38" fontId="0" fillId="0" borderId="13" xfId="0" applyNumberFormat="1" applyBorder="1" applyAlignment="1">
      <alignment vertical="top"/>
    </xf>
    <xf numFmtId="0" fontId="0" fillId="0" borderId="13" xfId="0" applyBorder="1" applyAlignment="1">
      <alignment horizontal="justify" wrapText="1"/>
    </xf>
    <xf numFmtId="0" fontId="0" fillId="0" borderId="13" xfId="0" applyBorder="1"/>
    <xf numFmtId="38" fontId="0" fillId="0" borderId="13" xfId="0" applyNumberFormat="1" applyBorder="1"/>
    <xf numFmtId="40" fontId="0" fillId="0" borderId="13" xfId="0" applyNumberFormat="1" applyBorder="1"/>
    <xf numFmtId="0" fontId="18" fillId="0" borderId="13" xfId="0" applyFont="1" applyBorder="1" applyAlignment="1">
      <alignment horizontal="justify" wrapText="1"/>
    </xf>
    <xf numFmtId="0" fontId="16" fillId="0" borderId="13" xfId="0" applyFont="1" applyBorder="1" applyAlignment="1">
      <alignment horizontal="justify" wrapText="1"/>
    </xf>
    <xf numFmtId="0" fontId="0" fillId="33" borderId="13" xfId="0" applyFill="1" applyBorder="1"/>
    <xf numFmtId="0" fontId="19" fillId="0" borderId="13" xfId="0" applyFont="1" applyBorder="1" applyAlignment="1">
      <alignment horizontal="justify" wrapText="1"/>
    </xf>
    <xf numFmtId="38" fontId="0" fillId="0" borderId="14" xfId="0" applyNumberFormat="1" applyBorder="1" applyAlignment="1">
      <alignment vertical="top"/>
    </xf>
    <xf numFmtId="0" fontId="0" fillId="0" borderId="14" xfId="0" applyBorder="1" applyAlignment="1">
      <alignment horizontal="justify" wrapText="1"/>
    </xf>
    <xf numFmtId="40" fontId="0" fillId="0" borderId="14" xfId="0" applyNumberFormat="1" applyBorder="1"/>
    <xf numFmtId="38" fontId="16" fillId="0" borderId="11" xfId="0" applyNumberFormat="1" applyFont="1" applyBorder="1" applyAlignment="1">
      <alignment horizontal="center" vertical="center" wrapText="1"/>
    </xf>
    <xf numFmtId="0" fontId="16" fillId="0" borderId="11" xfId="0" applyFont="1" applyBorder="1" applyAlignment="1">
      <alignment horizontal="center" vertical="center" wrapText="1"/>
    </xf>
    <xf numFmtId="40" fontId="16" fillId="0" borderId="15" xfId="0" applyNumberFormat="1" applyFont="1" applyBorder="1" applyAlignment="1">
      <alignment horizontal="center" vertical="center" wrapText="1"/>
    </xf>
    <xf numFmtId="38" fontId="0" fillId="0" borderId="12" xfId="0" applyNumberFormat="1" applyBorder="1" applyAlignment="1">
      <alignment vertical="top"/>
    </xf>
    <xf numFmtId="0" fontId="0" fillId="0" borderId="12" xfId="0" applyBorder="1" applyAlignment="1">
      <alignment horizontal="justify" wrapText="1"/>
    </xf>
    <xf numFmtId="0" fontId="0" fillId="0" borderId="12" xfId="0" applyBorder="1"/>
    <xf numFmtId="38" fontId="0" fillId="0" borderId="12" xfId="0" applyNumberFormat="1" applyBorder="1"/>
    <xf numFmtId="40" fontId="0" fillId="0" borderId="12" xfId="0" applyNumberFormat="1" applyBorder="1"/>
    <xf numFmtId="0" fontId="0" fillId="0" borderId="14" xfId="0" applyBorder="1"/>
    <xf numFmtId="38" fontId="0" fillId="0" borderId="14" xfId="0" applyNumberFormat="1" applyBorder="1"/>
    <xf numFmtId="38" fontId="16" fillId="0" borderId="12" xfId="0" applyNumberFormat="1" applyFont="1" applyBorder="1" applyAlignment="1">
      <alignment vertical="top"/>
    </xf>
    <xf numFmtId="0" fontId="16" fillId="0" borderId="12" xfId="0" applyFont="1" applyBorder="1" applyAlignment="1">
      <alignment horizontal="justify" wrapText="1"/>
    </xf>
    <xf numFmtId="0" fontId="16" fillId="0" borderId="12" xfId="0" applyFont="1" applyBorder="1"/>
    <xf numFmtId="38" fontId="16" fillId="0" borderId="12" xfId="0" applyNumberFormat="1" applyFont="1" applyBorder="1"/>
    <xf numFmtId="40" fontId="16" fillId="0" borderId="17" xfId="0" applyNumberFormat="1" applyFont="1" applyBorder="1"/>
    <xf numFmtId="38" fontId="16" fillId="0" borderId="13" xfId="0" applyNumberFormat="1" applyFont="1" applyBorder="1" applyAlignment="1">
      <alignment vertical="top"/>
    </xf>
    <xf numFmtId="0" fontId="16" fillId="0" borderId="13" xfId="0" applyFont="1" applyBorder="1"/>
    <xf numFmtId="38" fontId="16" fillId="0" borderId="13" xfId="0" applyNumberFormat="1" applyFont="1" applyBorder="1"/>
    <xf numFmtId="40" fontId="16" fillId="0" borderId="13" xfId="0" applyNumberFormat="1" applyFont="1" applyBorder="1"/>
    <xf numFmtId="40" fontId="16" fillId="0" borderId="10" xfId="0" applyNumberFormat="1" applyFont="1" applyBorder="1"/>
    <xf numFmtId="38" fontId="16" fillId="0" borderId="14" xfId="0" applyNumberFormat="1" applyFont="1" applyBorder="1" applyAlignment="1">
      <alignment vertical="top"/>
    </xf>
    <xf numFmtId="0" fontId="16" fillId="0" borderId="14" xfId="0" applyFont="1" applyBorder="1" applyAlignment="1">
      <alignment horizontal="justify" wrapText="1"/>
    </xf>
    <xf numFmtId="0" fontId="16" fillId="0" borderId="14" xfId="0" applyFont="1" applyBorder="1"/>
    <xf numFmtId="38" fontId="16" fillId="0" borderId="14" xfId="0" applyNumberFormat="1" applyFont="1" applyBorder="1"/>
    <xf numFmtId="40" fontId="16" fillId="0" borderId="16" xfId="0" applyNumberFormat="1" applyFont="1" applyBorder="1"/>
    <xf numFmtId="38" fontId="0" fillId="0" borderId="18" xfId="0" applyNumberFormat="1" applyBorder="1" applyAlignment="1">
      <alignment vertical="top"/>
    </xf>
    <xf numFmtId="0" fontId="0" fillId="0" borderId="18" xfId="0" applyBorder="1" applyAlignment="1">
      <alignment horizontal="justify" wrapText="1"/>
    </xf>
    <xf numFmtId="0" fontId="0" fillId="0" borderId="18" xfId="0" applyBorder="1"/>
    <xf numFmtId="38" fontId="0" fillId="0" borderId="18" xfId="0" applyNumberFormat="1" applyBorder="1"/>
    <xf numFmtId="40" fontId="0" fillId="0" borderId="19" xfId="0" applyNumberFormat="1" applyBorder="1"/>
    <xf numFmtId="9" fontId="16" fillId="0" borderId="13" xfId="1" applyFont="1" applyFill="1" applyBorder="1"/>
    <xf numFmtId="38" fontId="16" fillId="0" borderId="20" xfId="0" applyNumberFormat="1" applyFont="1" applyBorder="1" applyAlignment="1">
      <alignment vertical="top"/>
    </xf>
    <xf numFmtId="0" fontId="16" fillId="0" borderId="20" xfId="0" applyFont="1" applyBorder="1" applyAlignment="1">
      <alignment horizontal="justify" wrapText="1"/>
    </xf>
    <xf numFmtId="0" fontId="16" fillId="0" borderId="20" xfId="0" applyFont="1" applyBorder="1"/>
    <xf numFmtId="38" fontId="16" fillId="0" borderId="20" xfId="0" applyNumberFormat="1" applyFont="1" applyBorder="1"/>
    <xf numFmtId="40" fontId="16" fillId="0" borderId="21" xfId="0" applyNumberFormat="1" applyFont="1" applyBorder="1"/>
    <xf numFmtId="0" fontId="0" fillId="0" borderId="0" xfId="0" applyAlignment="1">
      <alignment vertical="center"/>
    </xf>
    <xf numFmtId="0" fontId="20" fillId="0" borderId="0" xfId="0" applyFont="1" applyAlignment="1">
      <alignment vertical="center"/>
    </xf>
    <xf numFmtId="0" fontId="21" fillId="0" borderId="12" xfId="0" applyFont="1" applyBorder="1"/>
    <xf numFmtId="0" fontId="22" fillId="0" borderId="22" xfId="0" applyFont="1" applyBorder="1"/>
    <xf numFmtId="0" fontId="21" fillId="0" borderId="23" xfId="0" applyFont="1" applyBorder="1"/>
    <xf numFmtId="0" fontId="21" fillId="0" borderId="24" xfId="0" applyFont="1" applyBorder="1"/>
    <xf numFmtId="0" fontId="21" fillId="0" borderId="14" xfId="0" applyFont="1" applyBorder="1"/>
    <xf numFmtId="0" fontId="21" fillId="0" borderId="25" xfId="0" applyFont="1" applyBorder="1"/>
    <xf numFmtId="0" fontId="21" fillId="0" borderId="26" xfId="0" applyFont="1" applyBorder="1"/>
    <xf numFmtId="0" fontId="21" fillId="0" borderId="27" xfId="0" applyFont="1" applyBorder="1"/>
    <xf numFmtId="0" fontId="23" fillId="0" borderId="13" xfId="0" applyFont="1" applyBorder="1" applyAlignment="1">
      <alignment horizontal="center"/>
    </xf>
    <xf numFmtId="0" fontId="23" fillId="0" borderId="0" xfId="0" applyFont="1"/>
    <xf numFmtId="0" fontId="23" fillId="0" borderId="28" xfId="0" applyFont="1" applyBorder="1"/>
    <xf numFmtId="0" fontId="23" fillId="0" borderId="14" xfId="0" applyFont="1" applyBorder="1" applyAlignment="1">
      <alignment horizontal="center"/>
    </xf>
    <xf numFmtId="0" fontId="23" fillId="0" borderId="25" xfId="0" applyFont="1" applyBorder="1"/>
    <xf numFmtId="0" fontId="23" fillId="0" borderId="26" xfId="0" applyFont="1" applyBorder="1"/>
    <xf numFmtId="0" fontId="23" fillId="0" borderId="27" xfId="0" applyFont="1" applyBorder="1" applyAlignment="1">
      <alignment horizontal="center"/>
    </xf>
    <xf numFmtId="0" fontId="21" fillId="0" borderId="30" xfId="0" applyFont="1" applyBorder="1" applyAlignment="1">
      <alignment horizontal="center"/>
    </xf>
    <xf numFmtId="0" fontId="21" fillId="0" borderId="31" xfId="0" applyFont="1" applyBorder="1"/>
    <xf numFmtId="0" fontId="21" fillId="0" borderId="32" xfId="0" applyFont="1" applyBorder="1"/>
    <xf numFmtId="0" fontId="21" fillId="0" borderId="33" xfId="0" applyFont="1" applyBorder="1" applyAlignment="1">
      <alignment horizontal="center"/>
    </xf>
    <xf numFmtId="0" fontId="23" fillId="0" borderId="34" xfId="0" applyFont="1" applyBorder="1" applyAlignment="1">
      <alignment horizontal="center" vertical="center"/>
    </xf>
    <xf numFmtId="0" fontId="23" fillId="0" borderId="35" xfId="0" applyFont="1" applyBorder="1" applyAlignment="1">
      <alignment vertical="center"/>
    </xf>
    <xf numFmtId="0" fontId="24" fillId="0" borderId="34" xfId="0" quotePrefix="1" applyFont="1" applyBorder="1" applyAlignment="1">
      <alignment horizontal="center" vertical="center"/>
    </xf>
    <xf numFmtId="0" fontId="24" fillId="0" borderId="36" xfId="0" applyFont="1" applyBorder="1"/>
    <xf numFmtId="0" fontId="24" fillId="0" borderId="37" xfId="0" applyFont="1" applyBorder="1" applyAlignment="1">
      <alignment horizontal="center"/>
    </xf>
    <xf numFmtId="0" fontId="24" fillId="0" borderId="38" xfId="0" applyFont="1" applyBorder="1" applyAlignment="1">
      <alignment horizontal="right" vertical="center"/>
    </xf>
    <xf numFmtId="164" fontId="23" fillId="0" borderId="39"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0" xfId="0" applyFont="1" applyAlignment="1">
      <alignment horizontal="right" vertical="center"/>
    </xf>
    <xf numFmtId="0" fontId="25" fillId="0" borderId="13" xfId="0" quotePrefix="1" applyFont="1" applyBorder="1" applyAlignment="1">
      <alignment horizontal="center" vertical="center"/>
    </xf>
    <xf numFmtId="0" fontId="25" fillId="0" borderId="38" xfId="0" applyFont="1" applyBorder="1" applyAlignment="1">
      <alignment horizontal="right" vertical="center"/>
    </xf>
    <xf numFmtId="164" fontId="25" fillId="0" borderId="39" xfId="0" applyNumberFormat="1" applyFont="1" applyBorder="1" applyAlignment="1">
      <alignment horizontal="center" vertical="center"/>
    </xf>
    <xf numFmtId="0" fontId="25" fillId="0" borderId="28" xfId="0" applyFont="1" applyBorder="1" applyAlignment="1">
      <alignment horizontal="right" vertical="center"/>
    </xf>
    <xf numFmtId="164" fontId="21" fillId="0" borderId="40" xfId="0" applyNumberFormat="1" applyFont="1" applyBorder="1" applyAlignment="1">
      <alignment horizontal="center" vertical="center"/>
    </xf>
    <xf numFmtId="0" fontId="21" fillId="0" borderId="0" xfId="0" applyFont="1" applyAlignment="1">
      <alignment vertical="center"/>
    </xf>
    <xf numFmtId="0" fontId="25" fillId="0" borderId="13" xfId="0" applyFont="1" applyBorder="1" applyAlignment="1">
      <alignment horizontal="center" vertical="center"/>
    </xf>
    <xf numFmtId="0" fontId="25" fillId="0" borderId="28" xfId="0" applyFont="1" applyBorder="1" applyAlignment="1">
      <alignment vertical="center"/>
    </xf>
    <xf numFmtId="0" fontId="25" fillId="0" borderId="40" xfId="0" applyFont="1" applyBorder="1" applyAlignment="1">
      <alignment horizontal="center" vertical="center"/>
    </xf>
    <xf numFmtId="0" fontId="21"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vertical="center"/>
    </xf>
    <xf numFmtId="0" fontId="24" fillId="0" borderId="41" xfId="0" quotePrefix="1" applyFont="1" applyBorder="1" applyAlignment="1">
      <alignment horizontal="center" vertical="center"/>
    </xf>
    <xf numFmtId="0" fontId="24" fillId="0" borderId="38" xfId="0" applyFont="1" applyBorder="1"/>
    <xf numFmtId="0" fontId="24" fillId="0" borderId="39" xfId="0" applyFont="1" applyBorder="1" applyAlignment="1">
      <alignment horizontal="center"/>
    </xf>
    <xf numFmtId="0" fontId="16" fillId="0" borderId="0" xfId="0" applyFont="1" applyAlignment="1">
      <alignment vertical="center"/>
    </xf>
    <xf numFmtId="2" fontId="21" fillId="0" borderId="13" xfId="0" applyNumberFormat="1" applyFont="1" applyBorder="1" applyAlignment="1">
      <alignment horizontal="center" vertical="center"/>
    </xf>
    <xf numFmtId="0" fontId="21" fillId="0" borderId="28" xfId="0" applyFont="1" applyBorder="1" applyAlignment="1">
      <alignment vertical="center"/>
    </xf>
    <xf numFmtId="0" fontId="23" fillId="0" borderId="42" xfId="0" applyFont="1" applyBorder="1" applyAlignment="1">
      <alignment vertical="center" wrapText="1"/>
    </xf>
    <xf numFmtId="0" fontId="26" fillId="0" borderId="41" xfId="0" quotePrefix="1" applyFont="1" applyBorder="1" applyAlignment="1">
      <alignment horizontal="center" vertical="center"/>
    </xf>
    <xf numFmtId="0" fontId="23" fillId="0" borderId="38" xfId="0" applyFont="1" applyBorder="1"/>
    <xf numFmtId="0" fontId="23" fillId="0" borderId="39" xfId="0" applyFont="1" applyBorder="1" applyAlignment="1">
      <alignment horizontal="center"/>
    </xf>
    <xf numFmtId="0" fontId="23" fillId="0" borderId="38" xfId="0" applyFont="1" applyBorder="1" applyAlignment="1">
      <alignment horizontal="right" vertical="center"/>
    </xf>
    <xf numFmtId="0" fontId="21" fillId="0" borderId="0" xfId="0" applyFont="1" applyAlignment="1">
      <alignment horizontal="right" vertical="center" wrapText="1"/>
    </xf>
    <xf numFmtId="0" fontId="27" fillId="0" borderId="13" xfId="0" quotePrefix="1" applyFont="1" applyBorder="1" applyAlignment="1">
      <alignment horizontal="center" vertical="center"/>
    </xf>
    <xf numFmtId="0" fontId="21" fillId="0" borderId="38" xfId="0" applyFont="1" applyBorder="1" applyAlignment="1">
      <alignment horizontal="right" vertical="center"/>
    </xf>
    <xf numFmtId="164" fontId="21" fillId="0" borderId="39" xfId="0" applyNumberFormat="1" applyFont="1" applyBorder="1" applyAlignment="1">
      <alignment horizontal="center" vertical="center"/>
    </xf>
    <xf numFmtId="0" fontId="21" fillId="0" borderId="14" xfId="0" applyFont="1" applyBorder="1" applyAlignment="1">
      <alignment vertical="center"/>
    </xf>
    <xf numFmtId="0" fontId="21" fillId="0" borderId="25" xfId="0" applyFont="1" applyBorder="1" applyAlignment="1">
      <alignment vertical="center"/>
    </xf>
    <xf numFmtId="0" fontId="21" fillId="0" borderId="14" xfId="0" applyFont="1" applyBorder="1" applyAlignment="1">
      <alignment horizontal="center" vertical="center"/>
    </xf>
    <xf numFmtId="0" fontId="21" fillId="0" borderId="26" xfId="0" applyFont="1" applyBorder="1" applyAlignment="1">
      <alignment vertical="center"/>
    </xf>
    <xf numFmtId="0" fontId="21" fillId="0" borderId="27" xfId="0" applyFont="1" applyBorder="1" applyAlignment="1">
      <alignment horizontal="center" vertical="center"/>
    </xf>
    <xf numFmtId="0" fontId="23" fillId="0" borderId="13" xfId="0" applyFont="1" applyBorder="1" applyAlignment="1">
      <alignment vertical="center"/>
    </xf>
    <xf numFmtId="0" fontId="23" fillId="0" borderId="0" xfId="0" applyFont="1" applyAlignment="1">
      <alignment vertical="center"/>
    </xf>
    <xf numFmtId="0" fontId="23" fillId="0" borderId="0" xfId="0" applyFont="1" applyAlignment="1">
      <alignment horizontal="center" vertical="center"/>
    </xf>
    <xf numFmtId="0" fontId="23" fillId="0" borderId="0" xfId="0" applyFont="1" applyAlignment="1">
      <alignment horizontal="right" vertical="center"/>
    </xf>
    <xf numFmtId="0" fontId="23" fillId="0" borderId="43" xfId="0" applyFont="1" applyBorder="1" applyAlignment="1">
      <alignment horizontal="right" vertical="center"/>
    </xf>
    <xf numFmtId="0" fontId="21" fillId="0" borderId="13" xfId="0" applyFont="1" applyBorder="1"/>
    <xf numFmtId="0" fontId="21" fillId="0" borderId="0" xfId="0" applyFont="1"/>
    <xf numFmtId="0" fontId="21" fillId="0" borderId="40" xfId="0" applyFont="1" applyBorder="1"/>
    <xf numFmtId="0" fontId="21" fillId="0" borderId="41" xfId="0" applyFont="1" applyBorder="1" applyAlignment="1">
      <alignment vertical="center"/>
    </xf>
    <xf numFmtId="0" fontId="28" fillId="0" borderId="42" xfId="0" applyFont="1" applyBorder="1" applyAlignment="1">
      <alignment horizontal="left" vertical="center"/>
    </xf>
    <xf numFmtId="0" fontId="21" fillId="0" borderId="42" xfId="0" applyFont="1" applyBorder="1" applyAlignment="1">
      <alignment vertical="center"/>
    </xf>
    <xf numFmtId="0" fontId="23" fillId="0" borderId="42" xfId="0" applyFont="1" applyBorder="1" applyAlignment="1">
      <alignment horizontal="right" vertical="center"/>
    </xf>
    <xf numFmtId="0" fontId="23" fillId="0" borderId="44" xfId="0" applyFont="1" applyBorder="1" applyAlignment="1">
      <alignment horizontal="right" vertical="center"/>
    </xf>
    <xf numFmtId="0" fontId="21" fillId="0" borderId="0" xfId="0" applyFont="1" applyAlignment="1">
      <alignment horizontal="center"/>
    </xf>
    <xf numFmtId="0" fontId="29" fillId="0" borderId="0" xfId="0" applyFont="1"/>
    <xf numFmtId="43" fontId="25" fillId="0" borderId="28" xfId="0" applyNumberFormat="1" applyFont="1" applyBorder="1" applyAlignment="1">
      <alignment horizontal="right" vertical="center"/>
    </xf>
    <xf numFmtId="43" fontId="23" fillId="0" borderId="37" xfId="0" applyNumberFormat="1" applyFont="1" applyBorder="1" applyAlignment="1">
      <alignment horizontal="center" vertical="center"/>
    </xf>
    <xf numFmtId="43" fontId="23" fillId="0" borderId="45" xfId="0" applyNumberFormat="1" applyFont="1" applyBorder="1" applyAlignment="1">
      <alignment vertical="center"/>
    </xf>
    <xf numFmtId="40" fontId="16" fillId="0" borderId="0" xfId="0" applyNumberFormat="1" applyFont="1"/>
    <xf numFmtId="0" fontId="23" fillId="0" borderId="29" xfId="0" applyFont="1" applyBorder="1" applyAlignment="1">
      <alignment horizontal="center"/>
    </xf>
    <xf numFmtId="0" fontId="16" fillId="0" borderId="0" xfId="0" applyFont="1"/>
    <xf numFmtId="0" fontId="30" fillId="0" borderId="0" xfId="0" applyFont="1" applyAlignment="1">
      <alignment wrapText="1"/>
    </xf>
    <xf numFmtId="43" fontId="21" fillId="0" borderId="28" xfId="0" applyNumberFormat="1" applyFont="1" applyBorder="1" applyAlignment="1">
      <alignment horizontal="right" vertical="center"/>
    </xf>
    <xf numFmtId="40" fontId="16" fillId="0" borderId="11" xfId="0" applyNumberFormat="1" applyFont="1" applyBorder="1" applyAlignment="1" applyProtection="1">
      <alignment horizontal="center" vertical="center" wrapText="1"/>
      <protection locked="0"/>
    </xf>
    <xf numFmtId="40" fontId="0" fillId="0" borderId="13" xfId="0" applyNumberFormat="1" applyBorder="1" applyProtection="1">
      <protection locked="0"/>
    </xf>
    <xf numFmtId="40" fontId="0" fillId="0" borderId="17" xfId="0" applyNumberFormat="1" applyBorder="1" applyProtection="1">
      <protection locked="0"/>
    </xf>
    <xf numFmtId="40" fontId="0" fillId="0" borderId="10" xfId="0" applyNumberFormat="1" applyBorder="1" applyProtection="1">
      <protection locked="0"/>
    </xf>
    <xf numFmtId="40" fontId="0" fillId="0" borderId="16" xfId="0" applyNumberFormat="1" applyBorder="1" applyProtection="1">
      <protection locked="0"/>
    </xf>
    <xf numFmtId="40" fontId="16" fillId="0" borderId="12" xfId="0" applyNumberFormat="1" applyFont="1" applyBorder="1" applyProtection="1">
      <protection locked="0"/>
    </xf>
    <xf numFmtId="40" fontId="16" fillId="0" borderId="13" xfId="0" applyNumberFormat="1" applyFont="1" applyBorder="1" applyProtection="1">
      <protection locked="0"/>
    </xf>
    <xf numFmtId="40" fontId="16" fillId="0" borderId="14" xfId="0" applyNumberFormat="1" applyFont="1" applyBorder="1" applyProtection="1">
      <protection locked="0"/>
    </xf>
    <xf numFmtId="40" fontId="0" fillId="0" borderId="18" xfId="0" applyNumberFormat="1" applyBorder="1" applyProtection="1">
      <protection locked="0"/>
    </xf>
    <xf numFmtId="40" fontId="16" fillId="0" borderId="20" xfId="0" applyNumberFormat="1" applyFont="1" applyBorder="1" applyProtection="1">
      <protection locked="0"/>
    </xf>
    <xf numFmtId="9" fontId="0" fillId="0" borderId="13" xfId="1" applyFont="1" applyBorder="1" applyProtection="1">
      <protection locked="0"/>
    </xf>
    <xf numFmtId="38" fontId="0" fillId="0" borderId="13" xfId="0" applyNumberFormat="1" applyBorder="1" applyProtection="1">
      <protection locked="0"/>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ABA2-3DBE-43D7-9878-C14C49FD57A1}">
  <dimension ref="A1:B5"/>
  <sheetViews>
    <sheetView workbookViewId="0">
      <selection activeCell="B5" sqref="B5"/>
    </sheetView>
  </sheetViews>
  <sheetFormatPr defaultRowHeight="14.4" x14ac:dyDescent="0.3"/>
  <cols>
    <col min="2" max="2" width="68.6640625" customWidth="1"/>
  </cols>
  <sheetData>
    <row r="1" spans="1:2" x14ac:dyDescent="0.3">
      <c r="A1" s="138" t="s">
        <v>701</v>
      </c>
    </row>
    <row r="2" spans="1:2" ht="28.8" x14ac:dyDescent="0.3">
      <c r="B2" s="139" t="s">
        <v>702</v>
      </c>
    </row>
    <row r="3" spans="1:2" ht="86.4" x14ac:dyDescent="0.3">
      <c r="B3" s="139" t="s">
        <v>703</v>
      </c>
    </row>
    <row r="4" spans="1:2" ht="43.2" x14ac:dyDescent="0.3">
      <c r="B4" s="139" t="s">
        <v>704</v>
      </c>
    </row>
    <row r="5" spans="1:2" ht="43.2" x14ac:dyDescent="0.3">
      <c r="B5" s="139" t="s">
        <v>705</v>
      </c>
    </row>
  </sheetData>
  <sheetProtection algorithmName="SHA-512" hashValue="IjEBAG8EeChQ2wkcI0DZkuYCLr21e36Qhf+Eb6Sd9wqNH5Nw2PoF0vHBLqO14nCHYUNeBDFCL5H2BNaQ49sV9w==" saltValue="SpR0m7/UN55VA3zdtK12JA=="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5"/>
  <sheetViews>
    <sheetView tabSelected="1" view="pageBreakPreview" topLeftCell="A24" zoomScale="60" zoomScaleNormal="100" zoomScalePageLayoutView="60" workbookViewId="0">
      <selection activeCell="H39" sqref="H39"/>
    </sheetView>
  </sheetViews>
  <sheetFormatPr defaultRowHeight="14.4" x14ac:dyDescent="0.3"/>
  <cols>
    <col min="1" max="1" width="8.21875" customWidth="1"/>
    <col min="2" max="2" width="43.6640625" customWidth="1"/>
    <col min="4" max="4" width="6.21875" customWidth="1"/>
    <col min="5" max="5" width="27.6640625" customWidth="1"/>
    <col min="7" max="7" width="28.6640625" customWidth="1"/>
    <col min="8" max="8" width="34.109375" customWidth="1"/>
  </cols>
  <sheetData>
    <row r="1" spans="1:8" ht="7.2" customHeight="1" x14ac:dyDescent="0.3"/>
    <row r="2" spans="1:8" s="56" customFormat="1" ht="24.9" customHeight="1" x14ac:dyDescent="0.3">
      <c r="B2" s="57" t="s">
        <v>688</v>
      </c>
    </row>
    <row r="3" spans="1:8" ht="18" x14ac:dyDescent="0.35">
      <c r="A3" s="58"/>
      <c r="B3" s="59" t="s">
        <v>689</v>
      </c>
      <c r="C3" s="58"/>
      <c r="D3" s="60"/>
      <c r="E3" s="61"/>
      <c r="F3" s="58"/>
      <c r="G3" s="60"/>
      <c r="H3" s="61"/>
    </row>
    <row r="4" spans="1:8" ht="2.85" customHeight="1" x14ac:dyDescent="0.3">
      <c r="A4" s="62"/>
      <c r="B4" s="63"/>
      <c r="C4" s="62"/>
      <c r="D4" s="64"/>
      <c r="E4" s="65"/>
      <c r="F4" s="62"/>
      <c r="G4" s="64"/>
      <c r="H4" s="65"/>
    </row>
    <row r="5" spans="1:8" ht="15.6" x14ac:dyDescent="0.3">
      <c r="A5" s="66" t="s">
        <v>690</v>
      </c>
      <c r="B5" s="67"/>
      <c r="C5" s="66" t="s">
        <v>141</v>
      </c>
      <c r="D5" s="68"/>
      <c r="E5" s="137" t="s">
        <v>691</v>
      </c>
      <c r="F5" s="66" t="s">
        <v>141</v>
      </c>
      <c r="G5" s="68"/>
      <c r="H5" s="137" t="s">
        <v>692</v>
      </c>
    </row>
    <row r="6" spans="1:8" ht="15.6" x14ac:dyDescent="0.3">
      <c r="A6" s="69" t="s">
        <v>191</v>
      </c>
      <c r="B6" s="70"/>
      <c r="C6" s="69" t="s">
        <v>191</v>
      </c>
      <c r="D6" s="71"/>
      <c r="E6" s="72"/>
      <c r="F6" s="69" t="s">
        <v>191</v>
      </c>
      <c r="G6" s="71"/>
      <c r="H6" s="72"/>
    </row>
    <row r="7" spans="1:8" ht="8.85" customHeight="1" x14ac:dyDescent="0.3">
      <c r="A7" s="73"/>
      <c r="B7" s="74"/>
      <c r="C7" s="73"/>
      <c r="D7" s="75"/>
      <c r="E7" s="76"/>
      <c r="F7" s="73"/>
      <c r="G7" s="75"/>
      <c r="H7" s="76"/>
    </row>
    <row r="8" spans="1:8" s="56" customFormat="1" ht="24.45" customHeight="1" x14ac:dyDescent="0.3">
      <c r="A8" s="77">
        <v>1</v>
      </c>
      <c r="B8" s="78" t="s">
        <v>629</v>
      </c>
      <c r="C8" s="79"/>
      <c r="D8" s="80"/>
      <c r="E8" s="81"/>
      <c r="F8" s="79"/>
      <c r="G8" s="82" t="s">
        <v>693</v>
      </c>
      <c r="H8" s="83">
        <f>SUM(H9:H11)</f>
        <v>0</v>
      </c>
    </row>
    <row r="9" spans="1:8" s="56" customFormat="1" ht="24.75" customHeight="1" x14ac:dyDescent="0.3">
      <c r="A9" s="84">
        <v>1.1000000000000001</v>
      </c>
      <c r="B9" s="85" t="s">
        <v>140</v>
      </c>
      <c r="C9" s="86"/>
      <c r="D9" s="87" t="s">
        <v>693</v>
      </c>
      <c r="E9" s="88">
        <f>'Add- Tender'!E293</f>
        <v>0</v>
      </c>
      <c r="F9" s="86"/>
      <c r="G9" s="133">
        <f>E9</f>
        <v>0</v>
      </c>
      <c r="H9" s="90">
        <f>G9</f>
        <v>0</v>
      </c>
    </row>
    <row r="10" spans="1:8" s="56" customFormat="1" ht="24.75" customHeight="1" x14ac:dyDescent="0.3">
      <c r="A10" s="84">
        <v>1.2</v>
      </c>
      <c r="B10" s="85" t="s">
        <v>142</v>
      </c>
      <c r="C10" s="86"/>
      <c r="D10" s="87" t="s">
        <v>693</v>
      </c>
      <c r="E10" s="88">
        <f>'Add- Tender'!E295</f>
        <v>0</v>
      </c>
      <c r="F10" s="86"/>
      <c r="G10" s="133">
        <f>E10</f>
        <v>0</v>
      </c>
      <c r="H10" s="90">
        <f t="shared" ref="H10:H11" si="0">G10</f>
        <v>0</v>
      </c>
    </row>
    <row r="11" spans="1:8" s="56" customFormat="1" ht="24.75" customHeight="1" x14ac:dyDescent="0.3">
      <c r="A11" s="84">
        <v>1.3</v>
      </c>
      <c r="B11" s="85" t="s">
        <v>143</v>
      </c>
      <c r="C11" s="86"/>
      <c r="D11" s="87" t="s">
        <v>693</v>
      </c>
      <c r="E11" s="88">
        <f>'Add- Tender'!E297</f>
        <v>0</v>
      </c>
      <c r="F11" s="86"/>
      <c r="G11" s="133">
        <f>E11</f>
        <v>0</v>
      </c>
      <c r="H11" s="90">
        <f t="shared" si="0"/>
        <v>0</v>
      </c>
    </row>
    <row r="12" spans="1:8" s="56" customFormat="1" ht="10.5" customHeight="1" x14ac:dyDescent="0.3">
      <c r="A12" s="84"/>
      <c r="B12" s="91"/>
      <c r="C12" s="92"/>
      <c r="D12" s="93"/>
      <c r="E12" s="94"/>
      <c r="F12" s="92"/>
      <c r="G12" s="93"/>
      <c r="H12" s="95"/>
    </row>
    <row r="13" spans="1:8" s="101" customFormat="1" ht="24.75" customHeight="1" x14ac:dyDescent="0.3">
      <c r="A13" s="96">
        <v>2</v>
      </c>
      <c r="B13" s="97" t="s">
        <v>630</v>
      </c>
      <c r="C13" s="98"/>
      <c r="D13" s="99"/>
      <c r="E13" s="100"/>
      <c r="F13" s="98"/>
      <c r="G13" s="82" t="s">
        <v>693</v>
      </c>
      <c r="H13" s="83">
        <f>SUM(H14:H26)</f>
        <v>115000</v>
      </c>
    </row>
    <row r="14" spans="1:8" s="56" customFormat="1" ht="24.75" customHeight="1" x14ac:dyDescent="0.3">
      <c r="A14" s="84">
        <v>2.1</v>
      </c>
      <c r="B14" s="85" t="s">
        <v>674</v>
      </c>
      <c r="C14" s="86"/>
      <c r="D14" s="87" t="s">
        <v>693</v>
      </c>
      <c r="E14" s="88">
        <f>'Add- Tender'!E1141</f>
        <v>0</v>
      </c>
      <c r="F14" s="86"/>
      <c r="G14" s="133">
        <f t="shared" ref="G14:G26" si="1">E14</f>
        <v>0</v>
      </c>
      <c r="H14" s="90">
        <f t="shared" ref="H14:H26" si="2">G14</f>
        <v>0</v>
      </c>
    </row>
    <row r="15" spans="1:8" s="56" customFormat="1" ht="24.75" customHeight="1" x14ac:dyDescent="0.3">
      <c r="A15" s="84">
        <v>2.2000000000000002</v>
      </c>
      <c r="B15" s="85" t="s">
        <v>514</v>
      </c>
      <c r="C15" s="86"/>
      <c r="D15" s="87" t="s">
        <v>693</v>
      </c>
      <c r="E15" s="88">
        <f>'Add- Tender'!E1143</f>
        <v>0</v>
      </c>
      <c r="F15" s="86"/>
      <c r="G15" s="133">
        <f t="shared" si="1"/>
        <v>0</v>
      </c>
      <c r="H15" s="90">
        <f t="shared" si="2"/>
        <v>0</v>
      </c>
    </row>
    <row r="16" spans="1:8" s="56" customFormat="1" ht="24.75" customHeight="1" x14ac:dyDescent="0.3">
      <c r="A16" s="84">
        <v>2.2999999999999998</v>
      </c>
      <c r="B16" s="85" t="s">
        <v>515</v>
      </c>
      <c r="C16" s="86"/>
      <c r="D16" s="87" t="s">
        <v>693</v>
      </c>
      <c r="E16" s="88">
        <f>'Add- Tender'!E1145</f>
        <v>0</v>
      </c>
      <c r="F16" s="86"/>
      <c r="G16" s="133">
        <f t="shared" si="1"/>
        <v>0</v>
      </c>
      <c r="H16" s="90">
        <f t="shared" si="2"/>
        <v>0</v>
      </c>
    </row>
    <row r="17" spans="1:8" s="56" customFormat="1" ht="24.75" customHeight="1" x14ac:dyDescent="0.3">
      <c r="A17" s="84">
        <v>2.4</v>
      </c>
      <c r="B17" s="85" t="s">
        <v>516</v>
      </c>
      <c r="C17" s="86"/>
      <c r="D17" s="87" t="s">
        <v>693</v>
      </c>
      <c r="E17" s="88">
        <f>'Add- Tender'!E1147</f>
        <v>0</v>
      </c>
      <c r="F17" s="86"/>
      <c r="G17" s="133">
        <f t="shared" si="1"/>
        <v>0</v>
      </c>
      <c r="H17" s="90">
        <f t="shared" si="2"/>
        <v>0</v>
      </c>
    </row>
    <row r="18" spans="1:8" s="56" customFormat="1" ht="24.75" customHeight="1" x14ac:dyDescent="0.3">
      <c r="A18" s="84">
        <v>2.5</v>
      </c>
      <c r="B18" s="85" t="s">
        <v>517</v>
      </c>
      <c r="C18" s="86"/>
      <c r="D18" s="87" t="s">
        <v>693</v>
      </c>
      <c r="E18" s="88">
        <f>'Add- Tender'!E1149</f>
        <v>0</v>
      </c>
      <c r="F18" s="86"/>
      <c r="G18" s="133">
        <f t="shared" si="1"/>
        <v>0</v>
      </c>
      <c r="H18" s="90">
        <f t="shared" si="2"/>
        <v>0</v>
      </c>
    </row>
    <row r="19" spans="1:8" s="56" customFormat="1" ht="24.75" customHeight="1" x14ac:dyDescent="0.3">
      <c r="A19" s="84">
        <v>2.6</v>
      </c>
      <c r="B19" s="85" t="s">
        <v>518</v>
      </c>
      <c r="C19" s="86"/>
      <c r="D19" s="87" t="s">
        <v>693</v>
      </c>
      <c r="E19" s="88">
        <f>'Add- Tender'!E1151</f>
        <v>10000</v>
      </c>
      <c r="F19" s="86"/>
      <c r="G19" s="133">
        <f t="shared" si="1"/>
        <v>10000</v>
      </c>
      <c r="H19" s="90">
        <f t="shared" si="2"/>
        <v>10000</v>
      </c>
    </row>
    <row r="20" spans="1:8" s="56" customFormat="1" ht="24.75" customHeight="1" x14ac:dyDescent="0.3">
      <c r="A20" s="84">
        <v>2.7</v>
      </c>
      <c r="B20" s="85" t="s">
        <v>519</v>
      </c>
      <c r="C20" s="86"/>
      <c r="D20" s="87" t="s">
        <v>693</v>
      </c>
      <c r="E20" s="88">
        <f>'Add- Tender'!E1153</f>
        <v>25000</v>
      </c>
      <c r="F20" s="86"/>
      <c r="G20" s="133">
        <f t="shared" si="1"/>
        <v>25000</v>
      </c>
      <c r="H20" s="90">
        <f t="shared" si="2"/>
        <v>25000</v>
      </c>
    </row>
    <row r="21" spans="1:8" s="56" customFormat="1" ht="24.75" customHeight="1" x14ac:dyDescent="0.3">
      <c r="A21" s="84">
        <v>2.8</v>
      </c>
      <c r="B21" s="85" t="s">
        <v>520</v>
      </c>
      <c r="C21" s="86"/>
      <c r="D21" s="87" t="s">
        <v>693</v>
      </c>
      <c r="E21" s="88">
        <f>'Add- Tender'!E1155</f>
        <v>50000</v>
      </c>
      <c r="F21" s="86"/>
      <c r="G21" s="133">
        <f t="shared" si="1"/>
        <v>50000</v>
      </c>
      <c r="H21" s="90">
        <f t="shared" si="2"/>
        <v>50000</v>
      </c>
    </row>
    <row r="22" spans="1:8" s="56" customFormat="1" ht="24.75" customHeight="1" x14ac:dyDescent="0.3">
      <c r="A22" s="84">
        <v>2.9</v>
      </c>
      <c r="B22" s="85" t="s">
        <v>521</v>
      </c>
      <c r="C22" s="86"/>
      <c r="D22" s="87" t="s">
        <v>693</v>
      </c>
      <c r="E22" s="88">
        <f>'Add- Tender'!E1157</f>
        <v>0</v>
      </c>
      <c r="F22" s="86"/>
      <c r="G22" s="133">
        <f t="shared" si="1"/>
        <v>0</v>
      </c>
      <c r="H22" s="90">
        <f t="shared" si="2"/>
        <v>0</v>
      </c>
    </row>
    <row r="23" spans="1:8" s="56" customFormat="1" ht="24.75" customHeight="1" x14ac:dyDescent="0.3">
      <c r="A23" s="102">
        <v>2.1</v>
      </c>
      <c r="B23" s="85" t="s">
        <v>522</v>
      </c>
      <c r="C23" s="86"/>
      <c r="D23" s="87" t="s">
        <v>693</v>
      </c>
      <c r="E23" s="88">
        <f>'Add- Tender'!E1159</f>
        <v>0</v>
      </c>
      <c r="F23" s="86"/>
      <c r="G23" s="133">
        <f t="shared" si="1"/>
        <v>0</v>
      </c>
      <c r="H23" s="90">
        <f t="shared" si="2"/>
        <v>0</v>
      </c>
    </row>
    <row r="24" spans="1:8" s="56" customFormat="1" ht="24.75" customHeight="1" x14ac:dyDescent="0.3">
      <c r="A24" s="84">
        <v>2.11</v>
      </c>
      <c r="B24" s="85" t="s">
        <v>523</v>
      </c>
      <c r="C24" s="86"/>
      <c r="D24" s="87" t="s">
        <v>693</v>
      </c>
      <c r="E24" s="88">
        <f>'Add- Tender'!E1161</f>
        <v>30000</v>
      </c>
      <c r="F24" s="86"/>
      <c r="G24" s="133">
        <f t="shared" si="1"/>
        <v>30000</v>
      </c>
      <c r="H24" s="90">
        <f t="shared" si="2"/>
        <v>30000</v>
      </c>
    </row>
    <row r="25" spans="1:8" s="56" customFormat="1" ht="24.75" customHeight="1" x14ac:dyDescent="0.3">
      <c r="A25" s="84">
        <v>2.12</v>
      </c>
      <c r="B25" s="85" t="s">
        <v>524</v>
      </c>
      <c r="C25" s="86"/>
      <c r="D25" s="87" t="s">
        <v>693</v>
      </c>
      <c r="E25" s="88">
        <f>'Add- Tender'!E1163</f>
        <v>0</v>
      </c>
      <c r="F25" s="86"/>
      <c r="G25" s="133">
        <f t="shared" si="1"/>
        <v>0</v>
      </c>
      <c r="H25" s="90">
        <f t="shared" si="2"/>
        <v>0</v>
      </c>
    </row>
    <row r="26" spans="1:8" s="56" customFormat="1" ht="24.75" customHeight="1" x14ac:dyDescent="0.3">
      <c r="A26" s="84">
        <v>2.13</v>
      </c>
      <c r="B26" s="85" t="s">
        <v>525</v>
      </c>
      <c r="C26" s="86"/>
      <c r="D26" s="87" t="s">
        <v>693</v>
      </c>
      <c r="E26" s="88">
        <f>'Add- Tender'!E1165</f>
        <v>0</v>
      </c>
      <c r="F26" s="86"/>
      <c r="G26" s="133">
        <f t="shared" si="1"/>
        <v>0</v>
      </c>
      <c r="H26" s="90">
        <f t="shared" si="2"/>
        <v>0</v>
      </c>
    </row>
    <row r="27" spans="1:8" s="56" customFormat="1" ht="10.5" customHeight="1" x14ac:dyDescent="0.3">
      <c r="A27" s="84"/>
      <c r="B27" s="91"/>
      <c r="C27" s="92"/>
      <c r="D27" s="93"/>
      <c r="E27" s="94"/>
      <c r="F27" s="92"/>
      <c r="G27" s="93"/>
      <c r="H27" s="95"/>
    </row>
    <row r="28" spans="1:8" s="101" customFormat="1" ht="24.75" customHeight="1" x14ac:dyDescent="0.3">
      <c r="A28" s="96">
        <v>3</v>
      </c>
      <c r="B28" s="97" t="s">
        <v>699</v>
      </c>
      <c r="C28" s="98"/>
      <c r="D28" s="99"/>
      <c r="E28" s="100"/>
      <c r="F28" s="98"/>
      <c r="G28" s="82" t="s">
        <v>693</v>
      </c>
      <c r="H28" s="83">
        <f>SUM(H29:H30)</f>
        <v>10655000</v>
      </c>
    </row>
    <row r="29" spans="1:8" s="56" customFormat="1" ht="24.75" customHeight="1" x14ac:dyDescent="0.3">
      <c r="A29" s="84">
        <v>3.1</v>
      </c>
      <c r="B29" s="85" t="s">
        <v>699</v>
      </c>
      <c r="C29" s="86"/>
      <c r="D29" s="87" t="s">
        <v>693</v>
      </c>
      <c r="E29" s="88">
        <f>SUM('Add- Tender'!F1170:F1239)</f>
        <v>10655000</v>
      </c>
      <c r="F29" s="86"/>
      <c r="G29" s="133">
        <f>E29</f>
        <v>10655000</v>
      </c>
      <c r="H29" s="90">
        <f t="shared" ref="H29:H30" si="3">G29</f>
        <v>10655000</v>
      </c>
    </row>
    <row r="30" spans="1:8" s="56" customFormat="1" ht="24.75" customHeight="1" x14ac:dyDescent="0.3">
      <c r="A30" s="84"/>
      <c r="B30" s="85"/>
      <c r="C30" s="86"/>
      <c r="D30" s="87"/>
      <c r="E30" s="88"/>
      <c r="F30" s="86"/>
      <c r="G30" s="89"/>
      <c r="H30" s="90">
        <f t="shared" si="3"/>
        <v>0</v>
      </c>
    </row>
    <row r="31" spans="1:8" s="101" customFormat="1" ht="24.75" customHeight="1" x14ac:dyDescent="0.3">
      <c r="A31" s="96">
        <v>4</v>
      </c>
      <c r="B31" s="97" t="s">
        <v>632</v>
      </c>
      <c r="C31" s="98"/>
      <c r="D31" s="99"/>
      <c r="E31" s="100"/>
      <c r="F31" s="98"/>
      <c r="G31" s="82" t="s">
        <v>693</v>
      </c>
      <c r="H31" s="83">
        <f>SUM(H32:H34)</f>
        <v>675000</v>
      </c>
    </row>
    <row r="32" spans="1:8" s="56" customFormat="1" ht="24.75" customHeight="1" x14ac:dyDescent="0.3">
      <c r="A32" s="84">
        <v>4.0999999999999996</v>
      </c>
      <c r="B32" s="85" t="s">
        <v>700</v>
      </c>
      <c r="C32" s="86"/>
      <c r="D32" s="87" t="s">
        <v>693</v>
      </c>
      <c r="E32" s="88">
        <f>SUM('Add- Tender'!E1451)</f>
        <v>525000</v>
      </c>
      <c r="F32" s="86"/>
      <c r="G32" s="133">
        <f>E32</f>
        <v>525000</v>
      </c>
      <c r="H32" s="90">
        <f t="shared" ref="H32:H34" si="4">G32</f>
        <v>525000</v>
      </c>
    </row>
    <row r="33" spans="1:8" s="56" customFormat="1" ht="24.75" customHeight="1" x14ac:dyDescent="0.3">
      <c r="A33" s="84">
        <v>4.2</v>
      </c>
      <c r="B33" s="85" t="s">
        <v>627</v>
      </c>
      <c r="C33" s="86"/>
      <c r="D33" s="87" t="s">
        <v>693</v>
      </c>
      <c r="E33" s="88">
        <f>SUM('Add- Tender'!E1453)</f>
        <v>100000</v>
      </c>
      <c r="F33" s="86"/>
      <c r="G33" s="133">
        <f>E33</f>
        <v>100000</v>
      </c>
      <c r="H33" s="90">
        <f t="shared" si="4"/>
        <v>100000</v>
      </c>
    </row>
    <row r="34" spans="1:8" s="56" customFormat="1" ht="24.75" customHeight="1" x14ac:dyDescent="0.3">
      <c r="A34" s="84">
        <v>4.3</v>
      </c>
      <c r="B34" s="85" t="s">
        <v>694</v>
      </c>
      <c r="C34" s="86"/>
      <c r="D34" s="87" t="s">
        <v>693</v>
      </c>
      <c r="E34" s="88">
        <f>SUM('Add- Tender'!E1455)</f>
        <v>50000</v>
      </c>
      <c r="F34" s="86"/>
      <c r="G34" s="133">
        <f>E34</f>
        <v>50000</v>
      </c>
      <c r="H34" s="90">
        <f t="shared" si="4"/>
        <v>50000</v>
      </c>
    </row>
    <row r="35" spans="1:8" s="56" customFormat="1" ht="8.85" customHeight="1" x14ac:dyDescent="0.3">
      <c r="A35" s="84"/>
      <c r="B35" s="91"/>
      <c r="C35" s="84"/>
      <c r="D35" s="103"/>
      <c r="E35" s="95"/>
      <c r="F35" s="84"/>
      <c r="G35" s="103"/>
      <c r="H35" s="95"/>
    </row>
    <row r="36" spans="1:8" s="101" customFormat="1" ht="59.4" customHeight="1" x14ac:dyDescent="0.3">
      <c r="A36" s="96">
        <v>5</v>
      </c>
      <c r="B36" s="104" t="s">
        <v>695</v>
      </c>
      <c r="C36" s="105"/>
      <c r="D36" s="106"/>
      <c r="E36" s="107"/>
      <c r="F36" s="105"/>
      <c r="G36" s="108" t="s">
        <v>693</v>
      </c>
      <c r="H36" s="83">
        <f>SUM(H37)</f>
        <v>0</v>
      </c>
    </row>
    <row r="37" spans="1:8" s="56" customFormat="1" ht="43.8" customHeight="1" x14ac:dyDescent="0.3">
      <c r="A37" s="84">
        <v>4.0999999999999996</v>
      </c>
      <c r="B37" s="109" t="s">
        <v>695</v>
      </c>
      <c r="C37" s="110"/>
      <c r="D37" s="111" t="s">
        <v>693</v>
      </c>
      <c r="E37" s="112">
        <f>'Add- Tender'!E1465</f>
        <v>0</v>
      </c>
      <c r="F37" s="110"/>
      <c r="G37" s="140">
        <f>E37</f>
        <v>0</v>
      </c>
      <c r="H37" s="90">
        <f>G37</f>
        <v>0</v>
      </c>
    </row>
    <row r="38" spans="1:8" s="56" customFormat="1" ht="8.85" customHeight="1" x14ac:dyDescent="0.3">
      <c r="A38" s="113"/>
      <c r="B38" s="114"/>
      <c r="C38" s="115"/>
      <c r="D38" s="116"/>
      <c r="E38" s="117"/>
      <c r="F38" s="115"/>
      <c r="G38" s="116"/>
      <c r="H38" s="117"/>
    </row>
    <row r="39" spans="1:8" s="101" customFormat="1" ht="33.75" customHeight="1" x14ac:dyDescent="0.3">
      <c r="A39" s="118"/>
      <c r="B39" s="119" t="s">
        <v>696</v>
      </c>
      <c r="C39" s="120"/>
      <c r="D39" s="121"/>
      <c r="E39" s="120"/>
      <c r="F39" s="120"/>
      <c r="G39" s="122" t="s">
        <v>693</v>
      </c>
      <c r="H39" s="134">
        <f>H8+H13+H31+H28+H36</f>
        <v>11445000</v>
      </c>
    </row>
    <row r="40" spans="1:8" s="101" customFormat="1" ht="33.75" customHeight="1" x14ac:dyDescent="0.3">
      <c r="A40" s="118"/>
      <c r="B40" s="119" t="s">
        <v>697</v>
      </c>
      <c r="C40" s="119"/>
      <c r="D40" s="121"/>
      <c r="E40" s="120"/>
      <c r="F40" s="119"/>
      <c r="G40" s="122" t="s">
        <v>693</v>
      </c>
      <c r="H40" s="134">
        <f>H39*15%</f>
        <v>1716750</v>
      </c>
    </row>
    <row r="41" spans="1:8" ht="11.85" customHeight="1" x14ac:dyDescent="0.3">
      <c r="A41" s="123"/>
      <c r="B41" s="124"/>
      <c r="C41" s="124"/>
      <c r="D41" s="124"/>
      <c r="E41" s="124"/>
      <c r="F41" s="124"/>
      <c r="G41" s="124"/>
      <c r="H41" s="125"/>
    </row>
    <row r="42" spans="1:8" s="56" customFormat="1" ht="32.700000000000003" customHeight="1" thickBot="1" x14ac:dyDescent="0.35">
      <c r="A42" s="126"/>
      <c r="B42" s="127" t="s">
        <v>698</v>
      </c>
      <c r="C42" s="128"/>
      <c r="D42" s="129"/>
      <c r="E42" s="128"/>
      <c r="F42" s="128"/>
      <c r="G42" s="130" t="s">
        <v>693</v>
      </c>
      <c r="H42" s="135">
        <f>SUM(H39:H40)</f>
        <v>13161750</v>
      </c>
    </row>
    <row r="43" spans="1:8" ht="8.4" customHeight="1" thickTop="1" x14ac:dyDescent="0.3">
      <c r="A43" s="123"/>
      <c r="B43" s="124"/>
      <c r="C43" s="124"/>
      <c r="D43" s="124"/>
      <c r="E43" s="124"/>
      <c r="F43" s="124"/>
      <c r="G43" s="124"/>
      <c r="H43" s="125"/>
    </row>
    <row r="44" spans="1:8" ht="4.95" customHeight="1" x14ac:dyDescent="0.3">
      <c r="A44" s="62"/>
      <c r="B44" s="63"/>
      <c r="C44" s="63"/>
      <c r="D44" s="63"/>
      <c r="E44" s="63"/>
      <c r="F44" s="63"/>
      <c r="G44" s="63"/>
      <c r="H44" s="65"/>
    </row>
    <row r="45" spans="1:8" ht="15.6" x14ac:dyDescent="0.3">
      <c r="A45" s="131"/>
      <c r="B45" s="131"/>
      <c r="C45" s="131"/>
      <c r="D45" s="131"/>
      <c r="E45" s="131"/>
      <c r="F45" s="131"/>
      <c r="G45" s="131"/>
      <c r="H45" s="131"/>
    </row>
    <row r="46" spans="1:8" ht="15.6" x14ac:dyDescent="0.3">
      <c r="A46" s="131"/>
      <c r="B46" s="131"/>
      <c r="C46" s="131"/>
      <c r="D46" s="131"/>
      <c r="E46" s="131"/>
      <c r="F46" s="131"/>
      <c r="G46" s="131"/>
      <c r="H46" s="131"/>
    </row>
    <row r="47" spans="1:8" ht="15.6" x14ac:dyDescent="0.3">
      <c r="A47" s="131"/>
      <c r="B47" s="131"/>
      <c r="C47" s="131"/>
      <c r="D47" s="131"/>
      <c r="E47" s="131"/>
      <c r="F47" s="131"/>
      <c r="G47" s="131"/>
      <c r="H47" s="131"/>
    </row>
    <row r="48" spans="1:8" x14ac:dyDescent="0.3">
      <c r="A48" s="132"/>
      <c r="B48" s="132"/>
      <c r="C48" s="132"/>
      <c r="D48" s="132"/>
      <c r="E48" s="132"/>
      <c r="F48" s="132"/>
      <c r="G48" s="132"/>
      <c r="H48" s="132"/>
    </row>
    <row r="49" spans="1:8" x14ac:dyDescent="0.3">
      <c r="A49" s="132"/>
      <c r="B49" s="132"/>
      <c r="C49" s="132"/>
      <c r="D49" s="132"/>
      <c r="E49" s="132"/>
      <c r="F49" s="132"/>
      <c r="G49" s="132"/>
      <c r="H49" s="132"/>
    </row>
    <row r="50" spans="1:8" x14ac:dyDescent="0.3">
      <c r="A50" s="132"/>
      <c r="B50" s="132"/>
      <c r="C50" s="132"/>
      <c r="D50" s="132"/>
      <c r="E50" s="132"/>
      <c r="F50" s="132"/>
      <c r="G50" s="132"/>
      <c r="H50" s="132"/>
    </row>
    <row r="51" spans="1:8" x14ac:dyDescent="0.3">
      <c r="A51" s="132"/>
      <c r="B51" s="132"/>
      <c r="C51" s="132"/>
      <c r="D51" s="132"/>
      <c r="E51" s="132"/>
      <c r="F51" s="132"/>
      <c r="G51" s="132"/>
      <c r="H51" s="132"/>
    </row>
    <row r="52" spans="1:8" x14ac:dyDescent="0.3">
      <c r="A52" s="132"/>
      <c r="B52" s="132"/>
      <c r="C52" s="132"/>
      <c r="D52" s="132"/>
      <c r="E52" s="132"/>
      <c r="F52" s="132"/>
      <c r="G52" s="132"/>
      <c r="H52" s="132"/>
    </row>
    <row r="53" spans="1:8" x14ac:dyDescent="0.3">
      <c r="A53" s="132"/>
      <c r="B53" s="132"/>
      <c r="C53" s="132"/>
      <c r="D53" s="132"/>
      <c r="E53" s="132"/>
      <c r="F53" s="132"/>
      <c r="G53" s="132"/>
      <c r="H53" s="132"/>
    </row>
    <row r="54" spans="1:8" x14ac:dyDescent="0.3">
      <c r="A54" s="132"/>
      <c r="B54" s="132"/>
      <c r="C54" s="132"/>
      <c r="D54" s="132"/>
      <c r="E54" s="132"/>
      <c r="F54" s="132"/>
      <c r="G54" s="132"/>
      <c r="H54" s="132"/>
    </row>
    <row r="55" spans="1:8" x14ac:dyDescent="0.3">
      <c r="A55" s="132"/>
      <c r="B55" s="132"/>
      <c r="C55" s="132"/>
      <c r="D55" s="132"/>
      <c r="E55" s="132"/>
      <c r="F55" s="132"/>
      <c r="G55" s="132"/>
      <c r="H55" s="132"/>
    </row>
    <row r="56" spans="1:8" x14ac:dyDescent="0.3">
      <c r="A56" s="132"/>
      <c r="B56" s="132"/>
      <c r="C56" s="132"/>
      <c r="D56" s="132"/>
      <c r="E56" s="132"/>
      <c r="F56" s="132"/>
      <c r="G56" s="132"/>
      <c r="H56" s="132"/>
    </row>
    <row r="57" spans="1:8" x14ac:dyDescent="0.3">
      <c r="A57" s="132"/>
      <c r="B57" s="132"/>
      <c r="C57" s="132"/>
      <c r="D57" s="132"/>
      <c r="E57" s="132"/>
      <c r="F57" s="132"/>
      <c r="G57" s="132"/>
      <c r="H57" s="132"/>
    </row>
    <row r="58" spans="1:8" x14ac:dyDescent="0.3">
      <c r="A58" s="132"/>
      <c r="B58" s="132"/>
      <c r="C58" s="132"/>
      <c r="D58" s="132"/>
      <c r="E58" s="132"/>
      <c r="F58" s="132"/>
      <c r="G58" s="132"/>
      <c r="H58" s="132"/>
    </row>
    <row r="59" spans="1:8" x14ac:dyDescent="0.3">
      <c r="A59" s="132"/>
      <c r="B59" s="132"/>
      <c r="C59" s="132"/>
      <c r="D59" s="132"/>
      <c r="E59" s="132"/>
      <c r="F59" s="132"/>
      <c r="G59" s="132"/>
      <c r="H59" s="132"/>
    </row>
    <row r="60" spans="1:8" x14ac:dyDescent="0.3">
      <c r="A60" s="132"/>
      <c r="B60" s="132"/>
      <c r="C60" s="132"/>
      <c r="D60" s="132"/>
      <c r="E60" s="132"/>
      <c r="F60" s="132"/>
      <c r="G60" s="132"/>
      <c r="H60" s="132"/>
    </row>
    <row r="61" spans="1:8" x14ac:dyDescent="0.3">
      <c r="A61" s="132"/>
      <c r="B61" s="132"/>
      <c r="C61" s="132"/>
      <c r="D61" s="132"/>
      <c r="E61" s="132"/>
      <c r="F61" s="132"/>
      <c r="G61" s="132"/>
      <c r="H61" s="132"/>
    </row>
    <row r="62" spans="1:8" x14ac:dyDescent="0.3">
      <c r="A62" s="132"/>
      <c r="B62" s="132"/>
      <c r="C62" s="132"/>
      <c r="D62" s="132"/>
      <c r="E62" s="132"/>
      <c r="F62" s="132"/>
      <c r="G62" s="132"/>
      <c r="H62" s="132"/>
    </row>
    <row r="63" spans="1:8" x14ac:dyDescent="0.3">
      <c r="A63" s="132"/>
      <c r="B63" s="132"/>
      <c r="C63" s="132"/>
      <c r="D63" s="132"/>
      <c r="E63" s="132"/>
      <c r="F63" s="132"/>
      <c r="G63" s="132"/>
      <c r="H63" s="132"/>
    </row>
    <row r="64" spans="1:8" x14ac:dyDescent="0.3">
      <c r="A64" s="132"/>
      <c r="B64" s="132"/>
      <c r="C64" s="132"/>
      <c r="D64" s="132"/>
      <c r="E64" s="132"/>
      <c r="F64" s="132"/>
      <c r="G64" s="132"/>
      <c r="H64" s="132"/>
    </row>
    <row r="65" spans="1:8" x14ac:dyDescent="0.3">
      <c r="A65" s="132"/>
      <c r="B65" s="132"/>
      <c r="C65" s="132"/>
      <c r="D65" s="132"/>
      <c r="E65" s="132"/>
      <c r="F65" s="132"/>
      <c r="G65" s="132"/>
      <c r="H65" s="132"/>
    </row>
  </sheetData>
  <sheetProtection algorithmName="SHA-512" hashValue="JZCCLm+EHr8BopMe18dWFYD4qMlIkpEQ1xR8Q85qNLzB5wDLPcsVsvlBjkKseEKe6HhdaFL+V/ubQw44gOWweg==" saltValue="6qN1aPCKSRkuKUl3b2Ch8w==" spinCount="100000" sheet="1" formatCells="0" formatColumns="0" formatRows="0" insertColumns="0" insertRows="0" insertHyperlinks="0" deleteColumns="0" deleteRows="0" sort="0" autoFilter="0" pivotTables="0"/>
  <pageMargins left="0.51181102362204722" right="0.35433070866141736" top="0.56000000000000005" bottom="0.52" header="0.31496062992125984" footer="0.23"/>
  <pageSetup paperSize="9" scale="56" orientation="portrait" r:id="rId1"/>
  <headerFooter>
    <oddHeader>&amp;R&amp;10CONSTRUCTION OF KLIPFONTEIN VIEW WELLNESS CENTRE</oddHeader>
    <oddFooter>&amp;C&amp;10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472"/>
  <sheetViews>
    <sheetView topLeftCell="A45" workbookViewId="0">
      <selection activeCell="D52" sqref="D52:D59"/>
    </sheetView>
  </sheetViews>
  <sheetFormatPr defaultRowHeight="14.4" x14ac:dyDescent="0.3"/>
  <cols>
    <col min="1" max="1" width="6.77734375" style="3" customWidth="1"/>
    <col min="2" max="2" width="56.21875" style="1" customWidth="1"/>
    <col min="3" max="3" width="8.88671875" style="4"/>
    <col min="4" max="4" width="10.109375" style="6" customWidth="1"/>
    <col min="5" max="5" width="13.6640625" style="142" customWidth="1"/>
    <col min="6" max="6" width="13.6640625" style="2" customWidth="1"/>
  </cols>
  <sheetData>
    <row r="1" spans="1:6" s="7" customFormat="1" ht="28.8" x14ac:dyDescent="0.3">
      <c r="A1" s="20" t="s">
        <v>0</v>
      </c>
      <c r="B1" s="21"/>
      <c r="C1" s="21" t="s">
        <v>1</v>
      </c>
      <c r="D1" s="20" t="s">
        <v>2</v>
      </c>
      <c r="E1" s="141" t="s">
        <v>3</v>
      </c>
      <c r="F1" s="22" t="s">
        <v>4</v>
      </c>
    </row>
    <row r="2" spans="1:6" x14ac:dyDescent="0.3">
      <c r="A2" s="8"/>
      <c r="B2" s="9"/>
      <c r="C2" s="10"/>
      <c r="D2" s="11"/>
      <c r="F2" s="5"/>
    </row>
    <row r="3" spans="1:6" x14ac:dyDescent="0.3">
      <c r="A3" s="8"/>
      <c r="B3" s="13" t="s">
        <v>5</v>
      </c>
      <c r="C3" s="10"/>
      <c r="D3" s="10"/>
      <c r="F3" s="5"/>
    </row>
    <row r="4" spans="1:6" x14ac:dyDescent="0.3">
      <c r="A4" s="8"/>
      <c r="B4" s="9"/>
      <c r="C4" s="10"/>
      <c r="D4" s="11"/>
      <c r="F4" s="5"/>
    </row>
    <row r="5" spans="1:6" x14ac:dyDescent="0.3">
      <c r="A5" s="8"/>
      <c r="B5" s="13" t="s">
        <v>6</v>
      </c>
      <c r="C5" s="10"/>
      <c r="D5" s="10"/>
      <c r="F5" s="5"/>
    </row>
    <row r="6" spans="1:6" x14ac:dyDescent="0.3">
      <c r="A6" s="8"/>
      <c r="B6" s="9"/>
      <c r="C6" s="10"/>
      <c r="D6" s="11"/>
      <c r="F6" s="5"/>
    </row>
    <row r="7" spans="1:6" x14ac:dyDescent="0.3">
      <c r="A7" s="8"/>
      <c r="B7" s="13" t="s">
        <v>638</v>
      </c>
      <c r="C7" s="10"/>
      <c r="D7" s="10"/>
      <c r="F7" s="5"/>
    </row>
    <row r="8" spans="1:6" x14ac:dyDescent="0.3">
      <c r="A8" s="8"/>
      <c r="B8" s="9"/>
      <c r="C8" s="10"/>
      <c r="D8" s="11"/>
      <c r="F8" s="5"/>
    </row>
    <row r="9" spans="1:6" x14ac:dyDescent="0.3">
      <c r="A9" s="8"/>
      <c r="B9" s="13" t="s">
        <v>7</v>
      </c>
      <c r="C9" s="10"/>
      <c r="D9" s="10"/>
      <c r="F9" s="5"/>
    </row>
    <row r="10" spans="1:6" x14ac:dyDescent="0.3">
      <c r="A10" s="8"/>
      <c r="B10" s="9"/>
      <c r="C10" s="10"/>
      <c r="D10" s="11"/>
      <c r="F10" s="5"/>
    </row>
    <row r="11" spans="1:6" ht="57.6" x14ac:dyDescent="0.3">
      <c r="A11" s="8"/>
      <c r="B11" s="9" t="s">
        <v>8</v>
      </c>
      <c r="C11" s="10"/>
      <c r="D11" s="10"/>
      <c r="F11" s="5"/>
    </row>
    <row r="12" spans="1:6" x14ac:dyDescent="0.3">
      <c r="A12" s="8"/>
      <c r="B12" s="9"/>
      <c r="C12" s="10"/>
      <c r="D12" s="11"/>
      <c r="F12" s="5"/>
    </row>
    <row r="13" spans="1:6" ht="57.6" x14ac:dyDescent="0.3">
      <c r="A13" s="8"/>
      <c r="B13" s="9" t="s">
        <v>9</v>
      </c>
      <c r="C13" s="10"/>
      <c r="D13" s="10"/>
      <c r="F13" s="5"/>
    </row>
    <row r="14" spans="1:6" x14ac:dyDescent="0.3">
      <c r="A14" s="8"/>
      <c r="B14" s="9"/>
      <c r="C14" s="10"/>
      <c r="D14" s="11"/>
      <c r="F14" s="5"/>
    </row>
    <row r="15" spans="1:6" ht="72" x14ac:dyDescent="0.3">
      <c r="A15" s="8"/>
      <c r="B15" s="9" t="s">
        <v>10</v>
      </c>
      <c r="C15" s="10"/>
      <c r="D15" s="10"/>
      <c r="F15" s="5"/>
    </row>
    <row r="16" spans="1:6" x14ac:dyDescent="0.3">
      <c r="A16" s="8"/>
      <c r="B16" s="9"/>
      <c r="C16" s="10"/>
      <c r="D16" s="11"/>
      <c r="F16" s="5"/>
    </row>
    <row r="17" spans="1:6" ht="100.8" x14ac:dyDescent="0.3">
      <c r="A17" s="8"/>
      <c r="B17" s="9" t="s">
        <v>11</v>
      </c>
      <c r="C17" s="10"/>
      <c r="D17" s="10"/>
      <c r="F17" s="5"/>
    </row>
    <row r="18" spans="1:6" x14ac:dyDescent="0.3">
      <c r="A18" s="8"/>
      <c r="B18" s="9"/>
      <c r="C18" s="10"/>
      <c r="D18" s="11"/>
      <c r="F18" s="5"/>
    </row>
    <row r="19" spans="1:6" ht="100.8" x14ac:dyDescent="0.3">
      <c r="A19" s="8"/>
      <c r="B19" s="9" t="s">
        <v>12</v>
      </c>
      <c r="C19" s="10"/>
      <c r="D19" s="10"/>
      <c r="F19" s="5"/>
    </row>
    <row r="20" spans="1:6" x14ac:dyDescent="0.3">
      <c r="A20" s="8"/>
      <c r="B20" s="9"/>
      <c r="C20" s="10"/>
      <c r="D20" s="11"/>
      <c r="F20" s="5"/>
    </row>
    <row r="21" spans="1:6" ht="28.8" x14ac:dyDescent="0.3">
      <c r="A21" s="8"/>
      <c r="B21" s="9" t="s">
        <v>13</v>
      </c>
      <c r="C21" s="10"/>
      <c r="D21" s="10"/>
      <c r="F21" s="5"/>
    </row>
    <row r="22" spans="1:6" x14ac:dyDescent="0.3">
      <c r="A22" s="8"/>
      <c r="B22" s="9"/>
      <c r="C22" s="10"/>
      <c r="D22" s="11"/>
      <c r="F22" s="5"/>
    </row>
    <row r="23" spans="1:6" x14ac:dyDescent="0.3">
      <c r="A23" s="8"/>
      <c r="B23" s="13" t="s">
        <v>639</v>
      </c>
      <c r="C23" s="10"/>
      <c r="D23" s="10"/>
      <c r="F23" s="5"/>
    </row>
    <row r="24" spans="1:6" x14ac:dyDescent="0.3">
      <c r="A24" s="8"/>
      <c r="B24" s="9"/>
      <c r="C24" s="10"/>
      <c r="D24" s="11"/>
      <c r="F24" s="5"/>
    </row>
    <row r="25" spans="1:6" ht="72" x14ac:dyDescent="0.3">
      <c r="A25" s="8"/>
      <c r="B25" s="9" t="s">
        <v>640</v>
      </c>
      <c r="C25" s="10"/>
      <c r="D25" s="10"/>
      <c r="F25" s="5"/>
    </row>
    <row r="26" spans="1:6" x14ac:dyDescent="0.3">
      <c r="A26" s="8"/>
      <c r="B26" s="9"/>
      <c r="C26" s="10"/>
      <c r="D26" s="11"/>
      <c r="F26" s="5"/>
    </row>
    <row r="27" spans="1:6" ht="57.6" x14ac:dyDescent="0.3">
      <c r="A27" s="8"/>
      <c r="B27" s="9" t="s">
        <v>641</v>
      </c>
      <c r="C27" s="10"/>
      <c r="D27" s="10"/>
      <c r="F27" s="5"/>
    </row>
    <row r="28" spans="1:6" x14ac:dyDescent="0.3">
      <c r="A28" s="8"/>
      <c r="B28" s="9"/>
      <c r="C28" s="10"/>
      <c r="D28" s="11"/>
      <c r="F28" s="5"/>
    </row>
    <row r="29" spans="1:6" ht="57.6" x14ac:dyDescent="0.3">
      <c r="A29" s="8"/>
      <c r="B29" s="9" t="s">
        <v>642</v>
      </c>
      <c r="C29" s="10"/>
      <c r="D29" s="10"/>
      <c r="F29" s="5"/>
    </row>
    <row r="30" spans="1:6" x14ac:dyDescent="0.3">
      <c r="A30" s="8"/>
      <c r="B30" s="9"/>
      <c r="C30" s="10"/>
      <c r="D30" s="11"/>
      <c r="F30" s="5"/>
    </row>
    <row r="31" spans="1:6" x14ac:dyDescent="0.3">
      <c r="A31" s="8"/>
      <c r="B31" s="13" t="s">
        <v>643</v>
      </c>
      <c r="C31" s="10"/>
      <c r="D31" s="10"/>
      <c r="F31" s="5"/>
    </row>
    <row r="32" spans="1:6" x14ac:dyDescent="0.3">
      <c r="A32" s="8"/>
      <c r="B32" s="9"/>
      <c r="C32" s="10"/>
      <c r="D32" s="11"/>
      <c r="F32" s="5"/>
    </row>
    <row r="33" spans="1:6" ht="86.4" x14ac:dyDescent="0.3">
      <c r="A33" s="8"/>
      <c r="B33" s="9" t="s">
        <v>14</v>
      </c>
      <c r="C33" s="10"/>
      <c r="D33" s="10"/>
      <c r="F33" s="5"/>
    </row>
    <row r="34" spans="1:6" x14ac:dyDescent="0.3">
      <c r="A34" s="8"/>
      <c r="B34" s="9"/>
      <c r="C34" s="10"/>
      <c r="D34" s="11"/>
      <c r="F34" s="5"/>
    </row>
    <row r="35" spans="1:6" x14ac:dyDescent="0.3">
      <c r="A35" s="8"/>
      <c r="B35" s="13" t="s">
        <v>15</v>
      </c>
      <c r="C35" s="10"/>
      <c r="D35" s="10"/>
      <c r="F35" s="5"/>
    </row>
    <row r="36" spans="1:6" x14ac:dyDescent="0.3">
      <c r="A36" s="8"/>
      <c r="B36" s="9"/>
      <c r="C36" s="10"/>
      <c r="D36" s="11"/>
      <c r="F36" s="5"/>
    </row>
    <row r="37" spans="1:6" x14ac:dyDescent="0.3">
      <c r="A37" s="8"/>
      <c r="B37" s="14" t="s">
        <v>16</v>
      </c>
      <c r="C37" s="10"/>
      <c r="D37" s="10"/>
      <c r="F37" s="5"/>
    </row>
    <row r="38" spans="1:6" x14ac:dyDescent="0.3">
      <c r="A38" s="8"/>
      <c r="B38" s="9"/>
      <c r="C38" s="10"/>
      <c r="D38" s="11"/>
      <c r="F38" s="5"/>
    </row>
    <row r="39" spans="1:6" x14ac:dyDescent="0.3">
      <c r="A39" s="8"/>
      <c r="B39" s="14" t="s">
        <v>17</v>
      </c>
      <c r="C39" s="10"/>
      <c r="D39" s="10"/>
      <c r="F39" s="5"/>
    </row>
    <row r="40" spans="1:6" x14ac:dyDescent="0.3">
      <c r="A40" s="8"/>
      <c r="B40" s="9"/>
      <c r="C40" s="10"/>
      <c r="D40" s="11"/>
      <c r="F40" s="5"/>
    </row>
    <row r="41" spans="1:6" ht="43.2" x14ac:dyDescent="0.3">
      <c r="A41" s="8">
        <v>1</v>
      </c>
      <c r="B41" s="9" t="s">
        <v>644</v>
      </c>
      <c r="C41" s="15" t="s">
        <v>18</v>
      </c>
      <c r="D41" s="11">
        <v>0</v>
      </c>
      <c r="F41" s="5"/>
    </row>
    <row r="42" spans="1:6" x14ac:dyDescent="0.3">
      <c r="A42" s="8"/>
      <c r="B42" s="9"/>
      <c r="C42" s="10"/>
      <c r="D42" s="11"/>
      <c r="F42" s="5"/>
    </row>
    <row r="43" spans="1:6" ht="72" x14ac:dyDescent="0.3">
      <c r="A43" s="8"/>
      <c r="B43" s="9" t="s">
        <v>19</v>
      </c>
      <c r="C43" s="15" t="s">
        <v>18</v>
      </c>
      <c r="D43" s="11">
        <v>0</v>
      </c>
      <c r="F43" s="5"/>
    </row>
    <row r="44" spans="1:6" x14ac:dyDescent="0.3">
      <c r="A44" s="8"/>
      <c r="B44" s="9"/>
      <c r="C44" s="10"/>
      <c r="D44" s="11"/>
      <c r="F44" s="5"/>
    </row>
    <row r="45" spans="1:6" ht="115.2" x14ac:dyDescent="0.3">
      <c r="A45" s="8"/>
      <c r="B45" s="9" t="s">
        <v>20</v>
      </c>
      <c r="C45" s="10" t="s">
        <v>21</v>
      </c>
      <c r="D45" s="11">
        <v>1</v>
      </c>
      <c r="F45" s="5">
        <f>ROUND($D45*E45,2)</f>
        <v>0</v>
      </c>
    </row>
    <row r="46" spans="1:6" x14ac:dyDescent="0.3">
      <c r="A46" s="8"/>
      <c r="B46" s="9"/>
      <c r="C46" s="10"/>
      <c r="D46" s="11"/>
      <c r="F46" s="5"/>
    </row>
    <row r="47" spans="1:6" x14ac:dyDescent="0.3">
      <c r="A47" s="8"/>
      <c r="B47" s="14" t="s">
        <v>22</v>
      </c>
      <c r="C47" s="10"/>
      <c r="D47" s="10"/>
      <c r="F47" s="5"/>
    </row>
    <row r="48" spans="1:6" x14ac:dyDescent="0.3">
      <c r="A48" s="8"/>
      <c r="B48" s="9"/>
      <c r="C48" s="10"/>
      <c r="D48" s="11"/>
      <c r="F48" s="5"/>
    </row>
    <row r="49" spans="1:6" ht="28.8" x14ac:dyDescent="0.3">
      <c r="A49" s="8">
        <v>2</v>
      </c>
      <c r="B49" s="9" t="s">
        <v>23</v>
      </c>
      <c r="C49" s="10" t="s">
        <v>21</v>
      </c>
      <c r="D49" s="11">
        <v>1</v>
      </c>
      <c r="F49" s="5">
        <f>ROUND($D49*E49,2)</f>
        <v>0</v>
      </c>
    </row>
    <row r="50" spans="1:6" x14ac:dyDescent="0.3">
      <c r="A50" s="8"/>
      <c r="B50" s="9"/>
      <c r="C50" s="10"/>
      <c r="D50" s="11"/>
      <c r="F50" s="5"/>
    </row>
    <row r="51" spans="1:6" ht="43.2" x14ac:dyDescent="0.3">
      <c r="A51" s="8">
        <v>3</v>
      </c>
      <c r="B51" s="9" t="s">
        <v>24</v>
      </c>
      <c r="C51" s="10" t="s">
        <v>21</v>
      </c>
      <c r="D51" s="11">
        <v>1</v>
      </c>
      <c r="F51" s="5">
        <f>ROUND($D51*E51,2)</f>
        <v>0</v>
      </c>
    </row>
    <row r="52" spans="1:6" x14ac:dyDescent="0.3">
      <c r="A52" s="8"/>
      <c r="B52" s="9"/>
      <c r="C52" s="10"/>
      <c r="D52" s="11"/>
      <c r="F52" s="5"/>
    </row>
    <row r="53" spans="1:6" ht="28.8" x14ac:dyDescent="0.3">
      <c r="A53" s="8">
        <v>4</v>
      </c>
      <c r="B53" s="9" t="s">
        <v>25</v>
      </c>
      <c r="C53" s="10" t="s">
        <v>21</v>
      </c>
      <c r="D53" s="11">
        <v>1</v>
      </c>
      <c r="F53" s="5">
        <f>ROUND($D53*E53,2)</f>
        <v>0</v>
      </c>
    </row>
    <row r="54" spans="1:6" x14ac:dyDescent="0.3">
      <c r="A54" s="8"/>
      <c r="B54" s="9"/>
      <c r="C54" s="10"/>
      <c r="D54" s="11"/>
      <c r="F54" s="5"/>
    </row>
    <row r="55" spans="1:6" ht="28.8" x14ac:dyDescent="0.3">
      <c r="A55" s="8">
        <v>5</v>
      </c>
      <c r="B55" s="9" t="s">
        <v>26</v>
      </c>
      <c r="C55" s="10" t="s">
        <v>21</v>
      </c>
      <c r="D55" s="11">
        <v>1</v>
      </c>
      <c r="F55" s="5">
        <f>ROUND($D55*E55,2)</f>
        <v>0</v>
      </c>
    </row>
    <row r="56" spans="1:6" x14ac:dyDescent="0.3">
      <c r="A56" s="8"/>
      <c r="B56" s="9"/>
      <c r="C56" s="10"/>
      <c r="D56" s="11"/>
      <c r="F56" s="5"/>
    </row>
    <row r="57" spans="1:6" ht="28.8" x14ac:dyDescent="0.3">
      <c r="A57" s="8">
        <v>6</v>
      </c>
      <c r="B57" s="9" t="s">
        <v>27</v>
      </c>
      <c r="C57" s="10" t="s">
        <v>21</v>
      </c>
      <c r="D57" s="11">
        <v>1</v>
      </c>
      <c r="F57" s="5">
        <f>ROUND($D57*E57,2)</f>
        <v>0</v>
      </c>
    </row>
    <row r="58" spans="1:6" x14ac:dyDescent="0.3">
      <c r="A58" s="8"/>
      <c r="B58" s="9"/>
      <c r="C58" s="10"/>
      <c r="D58" s="11"/>
      <c r="F58" s="5"/>
    </row>
    <row r="59" spans="1:6" ht="216" x14ac:dyDescent="0.3">
      <c r="A59" s="8">
        <v>7</v>
      </c>
      <c r="B59" s="9" t="s">
        <v>28</v>
      </c>
      <c r="C59" s="10" t="s">
        <v>21</v>
      </c>
      <c r="D59" s="11">
        <v>1</v>
      </c>
      <c r="F59" s="5">
        <f>ROUND($D59*E59,2)</f>
        <v>0</v>
      </c>
    </row>
    <row r="60" spans="1:6" x14ac:dyDescent="0.3">
      <c r="A60" s="8"/>
      <c r="B60" s="9"/>
      <c r="C60" s="10"/>
      <c r="D60" s="11"/>
      <c r="F60" s="5"/>
    </row>
    <row r="61" spans="1:6" ht="28.8" x14ac:dyDescent="0.3">
      <c r="A61" s="8">
        <v>8</v>
      </c>
      <c r="B61" s="9" t="s">
        <v>29</v>
      </c>
      <c r="C61" s="10" t="s">
        <v>21</v>
      </c>
      <c r="D61" s="11">
        <v>1</v>
      </c>
      <c r="F61" s="5">
        <f>ROUND($D61*E61,2)</f>
        <v>0</v>
      </c>
    </row>
    <row r="62" spans="1:6" x14ac:dyDescent="0.3">
      <c r="A62" s="8"/>
      <c r="B62" s="9"/>
      <c r="C62" s="10"/>
      <c r="D62" s="11"/>
      <c r="F62" s="5"/>
    </row>
    <row r="63" spans="1:6" ht="28.8" x14ac:dyDescent="0.3">
      <c r="A63" s="8">
        <v>9</v>
      </c>
      <c r="B63" s="9" t="s">
        <v>30</v>
      </c>
      <c r="C63" s="10" t="s">
        <v>21</v>
      </c>
      <c r="D63" s="11">
        <v>1</v>
      </c>
      <c r="F63" s="5">
        <f>ROUND($D63*E63,2)</f>
        <v>0</v>
      </c>
    </row>
    <row r="64" spans="1:6" x14ac:dyDescent="0.3">
      <c r="A64" s="8"/>
      <c r="B64" s="9"/>
      <c r="C64" s="10"/>
      <c r="D64" s="11"/>
      <c r="F64" s="5"/>
    </row>
    <row r="65" spans="1:6" ht="28.8" x14ac:dyDescent="0.3">
      <c r="A65" s="8">
        <v>10</v>
      </c>
      <c r="B65" s="9" t="s">
        <v>31</v>
      </c>
      <c r="C65" s="10" t="s">
        <v>21</v>
      </c>
      <c r="D65" s="11">
        <v>1</v>
      </c>
      <c r="F65" s="5">
        <f>ROUND($D65*E65,2)</f>
        <v>0</v>
      </c>
    </row>
    <row r="66" spans="1:6" x14ac:dyDescent="0.3">
      <c r="A66" s="8"/>
      <c r="B66" s="9"/>
      <c r="C66" s="10"/>
      <c r="D66" s="11"/>
      <c r="F66" s="5"/>
    </row>
    <row r="67" spans="1:6" ht="28.8" x14ac:dyDescent="0.3">
      <c r="A67" s="8">
        <v>11</v>
      </c>
      <c r="B67" s="9" t="s">
        <v>32</v>
      </c>
      <c r="C67" s="10" t="s">
        <v>21</v>
      </c>
      <c r="D67" s="11">
        <v>1</v>
      </c>
      <c r="F67" s="5">
        <f>ROUND($D67*E67,2)</f>
        <v>0</v>
      </c>
    </row>
    <row r="68" spans="1:6" x14ac:dyDescent="0.3">
      <c r="A68" s="8"/>
      <c r="B68" s="9"/>
      <c r="C68" s="10"/>
      <c r="D68" s="11"/>
      <c r="F68" s="5"/>
    </row>
    <row r="69" spans="1:6" ht="28.8" x14ac:dyDescent="0.3">
      <c r="A69" s="8">
        <v>12</v>
      </c>
      <c r="B69" s="9" t="s">
        <v>33</v>
      </c>
      <c r="C69" s="10" t="s">
        <v>21</v>
      </c>
      <c r="D69" s="11">
        <v>1</v>
      </c>
      <c r="F69" s="5">
        <f>ROUND($D69*E69,2)</f>
        <v>0</v>
      </c>
    </row>
    <row r="70" spans="1:6" x14ac:dyDescent="0.3">
      <c r="A70" s="8"/>
      <c r="B70" s="9"/>
      <c r="C70" s="10"/>
      <c r="D70" s="11"/>
      <c r="F70" s="5"/>
    </row>
    <row r="71" spans="1:6" ht="28.8" x14ac:dyDescent="0.3">
      <c r="A71" s="8">
        <v>13</v>
      </c>
      <c r="B71" s="9" t="s">
        <v>34</v>
      </c>
      <c r="C71" s="10" t="s">
        <v>21</v>
      </c>
      <c r="D71" s="11">
        <v>1</v>
      </c>
      <c r="F71" s="5">
        <f>ROUND($D71*E71,2)</f>
        <v>0</v>
      </c>
    </row>
    <row r="72" spans="1:6" x14ac:dyDescent="0.3">
      <c r="A72" s="8"/>
      <c r="B72" s="9"/>
      <c r="C72" s="10"/>
      <c r="D72" s="11"/>
      <c r="F72" s="5"/>
    </row>
    <row r="73" spans="1:6" ht="28.8" x14ac:dyDescent="0.3">
      <c r="A73" s="8">
        <v>14</v>
      </c>
      <c r="B73" s="9" t="s">
        <v>35</v>
      </c>
      <c r="C73" s="10" t="s">
        <v>21</v>
      </c>
      <c r="D73" s="11">
        <v>1</v>
      </c>
      <c r="F73" s="5">
        <f>ROUND($D73*E73,2)</f>
        <v>0</v>
      </c>
    </row>
    <row r="74" spans="1:6" x14ac:dyDescent="0.3">
      <c r="A74" s="8"/>
      <c r="B74" s="9"/>
      <c r="C74" s="10"/>
      <c r="D74" s="11"/>
      <c r="F74" s="5"/>
    </row>
    <row r="75" spans="1:6" x14ac:dyDescent="0.3">
      <c r="A75" s="8"/>
      <c r="B75" s="14" t="s">
        <v>36</v>
      </c>
      <c r="C75" s="10"/>
      <c r="D75" s="10"/>
      <c r="F75" s="5"/>
    </row>
    <row r="76" spans="1:6" x14ac:dyDescent="0.3">
      <c r="A76" s="8"/>
      <c r="B76" s="9"/>
      <c r="C76" s="10"/>
      <c r="D76" s="11"/>
      <c r="F76" s="5"/>
    </row>
    <row r="77" spans="1:6" ht="28.8" x14ac:dyDescent="0.3">
      <c r="A77" s="8">
        <v>15</v>
      </c>
      <c r="B77" s="9" t="s">
        <v>37</v>
      </c>
      <c r="C77" s="10" t="s">
        <v>21</v>
      </c>
      <c r="D77" s="11">
        <v>1</v>
      </c>
      <c r="F77" s="5">
        <f>ROUND($D77*E77,2)</f>
        <v>0</v>
      </c>
    </row>
    <row r="78" spans="1:6" x14ac:dyDescent="0.3">
      <c r="A78" s="8"/>
      <c r="B78" s="9"/>
      <c r="C78" s="10"/>
      <c r="D78" s="11"/>
      <c r="F78" s="5"/>
    </row>
    <row r="79" spans="1:6" ht="28.8" x14ac:dyDescent="0.3">
      <c r="A79" s="8">
        <v>16</v>
      </c>
      <c r="B79" s="9" t="s">
        <v>38</v>
      </c>
      <c r="C79" s="10" t="s">
        <v>21</v>
      </c>
      <c r="D79" s="11">
        <v>1</v>
      </c>
      <c r="F79" s="5">
        <f>ROUND($D79*E79,2)</f>
        <v>0</v>
      </c>
    </row>
    <row r="80" spans="1:6" x14ac:dyDescent="0.3">
      <c r="A80" s="8"/>
      <c r="B80" s="9"/>
      <c r="C80" s="10"/>
      <c r="D80" s="11"/>
      <c r="F80" s="5"/>
    </row>
    <row r="81" spans="1:6" ht="28.8" x14ac:dyDescent="0.3">
      <c r="A81" s="8">
        <v>17</v>
      </c>
      <c r="B81" s="9" t="s">
        <v>39</v>
      </c>
      <c r="C81" s="10" t="s">
        <v>21</v>
      </c>
      <c r="D81" s="11">
        <v>1</v>
      </c>
      <c r="F81" s="5">
        <f>ROUND($D81*E81,2)</f>
        <v>0</v>
      </c>
    </row>
    <row r="82" spans="1:6" x14ac:dyDescent="0.3">
      <c r="A82" s="8"/>
      <c r="B82" s="9"/>
      <c r="C82" s="10"/>
      <c r="D82" s="11"/>
      <c r="F82" s="5"/>
    </row>
    <row r="83" spans="1:6" ht="86.4" x14ac:dyDescent="0.3">
      <c r="A83" s="8">
        <v>18</v>
      </c>
      <c r="B83" s="9" t="s">
        <v>40</v>
      </c>
      <c r="C83" s="10" t="s">
        <v>21</v>
      </c>
      <c r="D83" s="11">
        <v>1</v>
      </c>
      <c r="F83" s="5">
        <f>ROUND($D83*E83,2)</f>
        <v>0</v>
      </c>
    </row>
    <row r="84" spans="1:6" x14ac:dyDescent="0.3">
      <c r="A84" s="8"/>
      <c r="B84" s="9"/>
      <c r="C84" s="10"/>
      <c r="D84" s="11"/>
      <c r="F84" s="5"/>
    </row>
    <row r="85" spans="1:6" ht="28.8" x14ac:dyDescent="0.3">
      <c r="A85" s="8">
        <v>19</v>
      </c>
      <c r="B85" s="9" t="s">
        <v>41</v>
      </c>
      <c r="C85" s="10" t="s">
        <v>21</v>
      </c>
      <c r="D85" s="11">
        <v>1</v>
      </c>
      <c r="F85" s="5">
        <f>ROUND($D85*E85,2)</f>
        <v>0</v>
      </c>
    </row>
    <row r="86" spans="1:6" x14ac:dyDescent="0.3">
      <c r="A86" s="8"/>
      <c r="B86" s="9"/>
      <c r="C86" s="10"/>
      <c r="D86" s="11"/>
      <c r="F86" s="5"/>
    </row>
    <row r="87" spans="1:6" ht="28.8" x14ac:dyDescent="0.3">
      <c r="A87" s="8">
        <v>20</v>
      </c>
      <c r="B87" s="9" t="s">
        <v>42</v>
      </c>
      <c r="C87" s="10" t="s">
        <v>21</v>
      </c>
      <c r="D87" s="11">
        <v>1</v>
      </c>
      <c r="F87" s="5">
        <f>ROUND($D87*E87,2)</f>
        <v>0</v>
      </c>
    </row>
    <row r="88" spans="1:6" x14ac:dyDescent="0.3">
      <c r="A88" s="8"/>
      <c r="B88" s="9"/>
      <c r="C88" s="10"/>
      <c r="D88" s="11"/>
      <c r="F88" s="5"/>
    </row>
    <row r="89" spans="1:6" ht="115.2" x14ac:dyDescent="0.3">
      <c r="A89" s="8">
        <v>21</v>
      </c>
      <c r="B89" s="9" t="s">
        <v>43</v>
      </c>
      <c r="C89" s="10" t="s">
        <v>21</v>
      </c>
      <c r="D89" s="11">
        <v>1</v>
      </c>
      <c r="F89" s="5">
        <f>ROUND($D89*E89,2)</f>
        <v>0</v>
      </c>
    </row>
    <row r="90" spans="1:6" x14ac:dyDescent="0.3">
      <c r="A90" s="8"/>
      <c r="B90" s="9"/>
      <c r="C90" s="10"/>
      <c r="D90" s="11"/>
      <c r="F90" s="5"/>
    </row>
    <row r="91" spans="1:6" ht="28.8" x14ac:dyDescent="0.3">
      <c r="A91" s="8">
        <v>22</v>
      </c>
      <c r="B91" s="9" t="s">
        <v>44</v>
      </c>
      <c r="C91" s="10" t="s">
        <v>21</v>
      </c>
      <c r="D91" s="11">
        <v>1</v>
      </c>
      <c r="F91" s="5">
        <f>ROUND($D91*E91,2)</f>
        <v>0</v>
      </c>
    </row>
    <row r="92" spans="1:6" x14ac:dyDescent="0.3">
      <c r="A92" s="8"/>
      <c r="B92" s="9"/>
      <c r="C92" s="10"/>
      <c r="D92" s="11"/>
      <c r="F92" s="5"/>
    </row>
    <row r="93" spans="1:6" ht="28.8" x14ac:dyDescent="0.3">
      <c r="A93" s="8">
        <v>23</v>
      </c>
      <c r="B93" s="9" t="s">
        <v>45</v>
      </c>
      <c r="C93" s="10" t="s">
        <v>21</v>
      </c>
      <c r="D93" s="11">
        <v>1</v>
      </c>
      <c r="F93" s="5">
        <f>ROUND($D93*E93,2)</f>
        <v>0</v>
      </c>
    </row>
    <row r="94" spans="1:6" x14ac:dyDescent="0.3">
      <c r="A94" s="8"/>
      <c r="B94" s="9"/>
      <c r="C94" s="10"/>
      <c r="D94" s="11"/>
      <c r="F94" s="5"/>
    </row>
    <row r="95" spans="1:6" x14ac:dyDescent="0.3">
      <c r="A95" s="8"/>
      <c r="B95" s="14" t="s">
        <v>46</v>
      </c>
      <c r="C95" s="10"/>
      <c r="D95" s="10"/>
      <c r="F95" s="5"/>
    </row>
    <row r="96" spans="1:6" x14ac:dyDescent="0.3">
      <c r="A96" s="8"/>
      <c r="B96" s="9"/>
      <c r="C96" s="10"/>
      <c r="D96" s="11"/>
      <c r="F96" s="5"/>
    </row>
    <row r="97" spans="1:6" ht="28.8" x14ac:dyDescent="0.3">
      <c r="A97" s="8">
        <v>24</v>
      </c>
      <c r="B97" s="9" t="s">
        <v>47</v>
      </c>
      <c r="C97" s="10" t="s">
        <v>21</v>
      </c>
      <c r="D97" s="11">
        <v>1</v>
      </c>
      <c r="F97" s="5">
        <f>ROUND($D97*E97,2)</f>
        <v>0</v>
      </c>
    </row>
    <row r="98" spans="1:6" x14ac:dyDescent="0.3">
      <c r="A98" s="8"/>
      <c r="B98" s="9"/>
      <c r="C98" s="10"/>
      <c r="D98" s="11"/>
      <c r="F98" s="5"/>
    </row>
    <row r="99" spans="1:6" ht="28.8" x14ac:dyDescent="0.3">
      <c r="A99" s="8">
        <v>25</v>
      </c>
      <c r="B99" s="9" t="s">
        <v>48</v>
      </c>
      <c r="C99" s="10" t="s">
        <v>21</v>
      </c>
      <c r="D99" s="11">
        <v>1</v>
      </c>
      <c r="F99" s="5">
        <f>ROUND($D99*E99,2)</f>
        <v>0</v>
      </c>
    </row>
    <row r="100" spans="1:6" x14ac:dyDescent="0.3">
      <c r="A100" s="8"/>
      <c r="B100" s="9"/>
      <c r="C100" s="10"/>
      <c r="D100" s="11"/>
      <c r="F100" s="5"/>
    </row>
    <row r="101" spans="1:6" ht="28.8" x14ac:dyDescent="0.3">
      <c r="A101" s="8">
        <v>26</v>
      </c>
      <c r="B101" s="9" t="s">
        <v>49</v>
      </c>
      <c r="C101" s="10" t="s">
        <v>21</v>
      </c>
      <c r="D101" s="11">
        <v>1</v>
      </c>
      <c r="F101" s="5">
        <f>ROUND($D101*E101,2)</f>
        <v>0</v>
      </c>
    </row>
    <row r="102" spans="1:6" x14ac:dyDescent="0.3">
      <c r="A102" s="8"/>
      <c r="B102" s="9"/>
      <c r="C102" s="10"/>
      <c r="D102" s="11"/>
      <c r="F102" s="5"/>
    </row>
    <row r="103" spans="1:6" ht="28.8" x14ac:dyDescent="0.3">
      <c r="A103" s="8">
        <v>27</v>
      </c>
      <c r="B103" s="9" t="s">
        <v>50</v>
      </c>
      <c r="C103" s="10" t="s">
        <v>21</v>
      </c>
      <c r="D103" s="11">
        <v>1</v>
      </c>
      <c r="F103" s="5">
        <f>ROUND($D103*E103,2)</f>
        <v>0</v>
      </c>
    </row>
    <row r="104" spans="1:6" x14ac:dyDescent="0.3">
      <c r="A104" s="8"/>
      <c r="B104" s="9"/>
      <c r="C104" s="10"/>
      <c r="D104" s="11"/>
      <c r="F104" s="5"/>
    </row>
    <row r="105" spans="1:6" ht="28.8" x14ac:dyDescent="0.3">
      <c r="A105" s="8">
        <v>28</v>
      </c>
      <c r="B105" s="9" t="s">
        <v>51</v>
      </c>
      <c r="C105" s="10" t="s">
        <v>21</v>
      </c>
      <c r="D105" s="11">
        <v>1</v>
      </c>
      <c r="F105" s="5">
        <f>ROUND($D105*E105,2)</f>
        <v>0</v>
      </c>
    </row>
    <row r="106" spans="1:6" x14ac:dyDescent="0.3">
      <c r="A106" s="8"/>
      <c r="B106" s="9"/>
      <c r="C106" s="10"/>
      <c r="D106" s="11"/>
      <c r="F106" s="5"/>
    </row>
    <row r="107" spans="1:6" ht="28.8" x14ac:dyDescent="0.3">
      <c r="A107" s="8">
        <v>29</v>
      </c>
      <c r="B107" s="9" t="s">
        <v>52</v>
      </c>
      <c r="C107" s="10" t="s">
        <v>21</v>
      </c>
      <c r="D107" s="11">
        <v>1</v>
      </c>
      <c r="F107" s="5">
        <f>ROUND($D107*E107,2)</f>
        <v>0</v>
      </c>
    </row>
    <row r="108" spans="1:6" x14ac:dyDescent="0.3">
      <c r="A108" s="8"/>
      <c r="B108" s="9"/>
      <c r="C108" s="10"/>
      <c r="D108" s="11"/>
      <c r="F108" s="5"/>
    </row>
    <row r="109" spans="1:6" ht="28.8" x14ac:dyDescent="0.3">
      <c r="A109" s="8">
        <v>30</v>
      </c>
      <c r="B109" s="9" t="s">
        <v>53</v>
      </c>
      <c r="C109" s="10" t="s">
        <v>21</v>
      </c>
      <c r="D109" s="11">
        <v>1</v>
      </c>
      <c r="F109" s="5">
        <f>ROUND($D109*E109,2)</f>
        <v>0</v>
      </c>
    </row>
    <row r="110" spans="1:6" x14ac:dyDescent="0.3">
      <c r="A110" s="8"/>
      <c r="B110" s="9"/>
      <c r="C110" s="10"/>
      <c r="D110" s="11"/>
      <c r="F110" s="5"/>
    </row>
    <row r="111" spans="1:6" x14ac:dyDescent="0.3">
      <c r="A111" s="8"/>
      <c r="B111" s="14" t="s">
        <v>54</v>
      </c>
      <c r="C111" s="10"/>
      <c r="D111" s="10"/>
      <c r="F111" s="5"/>
    </row>
    <row r="112" spans="1:6" x14ac:dyDescent="0.3">
      <c r="A112" s="8"/>
      <c r="B112" s="9"/>
      <c r="C112" s="10"/>
      <c r="D112" s="11"/>
      <c r="F112" s="5"/>
    </row>
    <row r="113" spans="1:6" ht="28.8" x14ac:dyDescent="0.3">
      <c r="A113" s="8">
        <v>31</v>
      </c>
      <c r="B113" s="9" t="s">
        <v>55</v>
      </c>
      <c r="C113" s="10" t="s">
        <v>21</v>
      </c>
      <c r="D113" s="11">
        <v>1</v>
      </c>
      <c r="F113" s="5">
        <f>ROUND($D113*E113,2)</f>
        <v>0</v>
      </c>
    </row>
    <row r="114" spans="1:6" x14ac:dyDescent="0.3">
      <c r="A114" s="8"/>
      <c r="B114" s="9"/>
      <c r="C114" s="10"/>
      <c r="D114" s="11"/>
      <c r="F114" s="5"/>
    </row>
    <row r="115" spans="1:6" ht="172.8" x14ac:dyDescent="0.3">
      <c r="A115" s="8">
        <v>32</v>
      </c>
      <c r="B115" s="9" t="s">
        <v>56</v>
      </c>
      <c r="C115" s="10" t="s">
        <v>21</v>
      </c>
      <c r="D115" s="11">
        <v>1</v>
      </c>
      <c r="F115" s="5">
        <f>ROUND($D115*E115,2)</f>
        <v>0</v>
      </c>
    </row>
    <row r="116" spans="1:6" x14ac:dyDescent="0.3">
      <c r="A116" s="8"/>
      <c r="B116" s="9"/>
      <c r="C116" s="10"/>
      <c r="D116" s="11"/>
      <c r="F116" s="5"/>
    </row>
    <row r="117" spans="1:6" ht="28.8" x14ac:dyDescent="0.3">
      <c r="A117" s="8">
        <v>33</v>
      </c>
      <c r="B117" s="9" t="s">
        <v>57</v>
      </c>
      <c r="C117" s="10" t="s">
        <v>21</v>
      </c>
      <c r="D117" s="11">
        <v>1</v>
      </c>
      <c r="F117" s="5">
        <f>ROUND($D117*E117,2)</f>
        <v>0</v>
      </c>
    </row>
    <row r="118" spans="1:6" x14ac:dyDescent="0.3">
      <c r="A118" s="8"/>
      <c r="B118" s="9"/>
      <c r="C118" s="10"/>
      <c r="D118" s="11"/>
      <c r="F118" s="5"/>
    </row>
    <row r="119" spans="1:6" ht="28.8" x14ac:dyDescent="0.3">
      <c r="A119" s="8">
        <v>34</v>
      </c>
      <c r="B119" s="9" t="s">
        <v>58</v>
      </c>
      <c r="C119" s="10" t="s">
        <v>21</v>
      </c>
      <c r="D119" s="11">
        <v>1</v>
      </c>
      <c r="F119" s="5">
        <f>ROUND($D119*E119,2)</f>
        <v>0</v>
      </c>
    </row>
    <row r="120" spans="1:6" x14ac:dyDescent="0.3">
      <c r="A120" s="8"/>
      <c r="B120" s="9"/>
      <c r="C120" s="10"/>
      <c r="D120" s="11"/>
      <c r="F120" s="5"/>
    </row>
    <row r="121" spans="1:6" ht="28.8" x14ac:dyDescent="0.3">
      <c r="A121" s="8">
        <v>35</v>
      </c>
      <c r="B121" s="9" t="s">
        <v>59</v>
      </c>
      <c r="C121" s="10" t="s">
        <v>21</v>
      </c>
      <c r="D121" s="11">
        <v>1</v>
      </c>
      <c r="F121" s="5">
        <f>ROUND($D121*E121,2)</f>
        <v>0</v>
      </c>
    </row>
    <row r="122" spans="1:6" x14ac:dyDescent="0.3">
      <c r="A122" s="8"/>
      <c r="B122" s="9"/>
      <c r="C122" s="10"/>
      <c r="D122" s="11"/>
      <c r="F122" s="5"/>
    </row>
    <row r="123" spans="1:6" x14ac:dyDescent="0.3">
      <c r="A123" s="8"/>
      <c r="B123" s="14" t="s">
        <v>60</v>
      </c>
      <c r="C123" s="10"/>
      <c r="D123" s="10"/>
      <c r="F123" s="5"/>
    </row>
    <row r="124" spans="1:6" x14ac:dyDescent="0.3">
      <c r="A124" s="8"/>
      <c r="B124" s="9"/>
      <c r="C124" s="10"/>
      <c r="D124" s="11"/>
      <c r="F124" s="5"/>
    </row>
    <row r="125" spans="1:6" ht="28.8" x14ac:dyDescent="0.3">
      <c r="A125" s="8">
        <v>36</v>
      </c>
      <c r="B125" s="9" t="s">
        <v>61</v>
      </c>
      <c r="C125" s="10" t="s">
        <v>21</v>
      </c>
      <c r="D125" s="11">
        <v>1</v>
      </c>
      <c r="F125" s="5">
        <f>ROUND($D125*E125,2)</f>
        <v>0</v>
      </c>
    </row>
    <row r="126" spans="1:6" x14ac:dyDescent="0.3">
      <c r="A126" s="8"/>
      <c r="B126" s="9"/>
      <c r="C126" s="10"/>
      <c r="D126" s="11"/>
      <c r="F126" s="5"/>
    </row>
    <row r="127" spans="1:6" ht="28.8" x14ac:dyDescent="0.3">
      <c r="A127" s="8">
        <v>37</v>
      </c>
      <c r="B127" s="9" t="s">
        <v>62</v>
      </c>
      <c r="C127" s="10" t="s">
        <v>21</v>
      </c>
      <c r="D127" s="11">
        <v>1</v>
      </c>
      <c r="F127" s="5">
        <f>ROUND($D127*E127,2)</f>
        <v>0</v>
      </c>
    </row>
    <row r="128" spans="1:6" x14ac:dyDescent="0.3">
      <c r="A128" s="8"/>
      <c r="B128" s="9"/>
      <c r="C128" s="10"/>
      <c r="D128" s="11"/>
      <c r="F128" s="5"/>
    </row>
    <row r="129" spans="1:6" ht="28.8" x14ac:dyDescent="0.3">
      <c r="A129" s="8">
        <v>38</v>
      </c>
      <c r="B129" s="9" t="s">
        <v>63</v>
      </c>
      <c r="C129" s="10" t="s">
        <v>21</v>
      </c>
      <c r="D129" s="11">
        <v>1</v>
      </c>
      <c r="F129" s="5">
        <f>ROUND($D129*E129,2)</f>
        <v>0</v>
      </c>
    </row>
    <row r="130" spans="1:6" x14ac:dyDescent="0.3">
      <c r="A130" s="8"/>
      <c r="B130" s="9"/>
      <c r="C130" s="10"/>
      <c r="D130" s="11"/>
      <c r="F130" s="5"/>
    </row>
    <row r="131" spans="1:6" ht="28.8" x14ac:dyDescent="0.3">
      <c r="A131" s="8">
        <v>39</v>
      </c>
      <c r="B131" s="9" t="s">
        <v>64</v>
      </c>
      <c r="C131" s="10" t="s">
        <v>21</v>
      </c>
      <c r="D131" s="11">
        <v>1</v>
      </c>
      <c r="F131" s="5">
        <f>ROUND($D131*E131,2)</f>
        <v>0</v>
      </c>
    </row>
    <row r="132" spans="1:6" x14ac:dyDescent="0.3">
      <c r="A132" s="8"/>
      <c r="B132" s="9"/>
      <c r="C132" s="10"/>
      <c r="D132" s="11"/>
      <c r="F132" s="5"/>
    </row>
    <row r="133" spans="1:6" x14ac:dyDescent="0.3">
      <c r="A133" s="8"/>
      <c r="B133" s="14" t="s">
        <v>65</v>
      </c>
      <c r="C133" s="10"/>
      <c r="D133" s="10"/>
      <c r="F133" s="5"/>
    </row>
    <row r="134" spans="1:6" x14ac:dyDescent="0.3">
      <c r="A134" s="8"/>
      <c r="B134" s="9"/>
      <c r="C134" s="10"/>
      <c r="D134" s="11"/>
      <c r="F134" s="5"/>
    </row>
    <row r="135" spans="1:6" ht="28.8" x14ac:dyDescent="0.3">
      <c r="A135" s="8">
        <v>40</v>
      </c>
      <c r="B135" s="9" t="s">
        <v>66</v>
      </c>
      <c r="C135" s="10" t="s">
        <v>21</v>
      </c>
      <c r="D135" s="11">
        <v>1</v>
      </c>
      <c r="F135" s="5">
        <f>ROUND($D135*E135,2)</f>
        <v>0</v>
      </c>
    </row>
    <row r="136" spans="1:6" x14ac:dyDescent="0.3">
      <c r="A136" s="8"/>
      <c r="B136" s="9"/>
      <c r="C136" s="10"/>
      <c r="D136" s="11"/>
      <c r="F136" s="5"/>
    </row>
    <row r="137" spans="1:6" x14ac:dyDescent="0.3">
      <c r="A137" s="8"/>
      <c r="B137" s="14" t="s">
        <v>67</v>
      </c>
      <c r="C137" s="10"/>
      <c r="D137" s="10"/>
      <c r="F137" s="5"/>
    </row>
    <row r="138" spans="1:6" x14ac:dyDescent="0.3">
      <c r="A138" s="8"/>
      <c r="B138" s="9"/>
      <c r="C138" s="10"/>
      <c r="D138" s="11"/>
      <c r="F138" s="5"/>
    </row>
    <row r="139" spans="1:6" ht="43.2" x14ac:dyDescent="0.3">
      <c r="A139" s="8">
        <v>41</v>
      </c>
      <c r="B139" s="9" t="s">
        <v>68</v>
      </c>
      <c r="C139" s="10" t="s">
        <v>21</v>
      </c>
      <c r="D139" s="11">
        <v>1</v>
      </c>
      <c r="F139" s="5">
        <f>ROUND($D139*E139,2)</f>
        <v>0</v>
      </c>
    </row>
    <row r="140" spans="1:6" x14ac:dyDescent="0.3">
      <c r="A140" s="8"/>
      <c r="B140" s="9"/>
      <c r="C140" s="10"/>
      <c r="D140" s="11"/>
      <c r="F140" s="5"/>
    </row>
    <row r="141" spans="1:6" ht="28.8" x14ac:dyDescent="0.3">
      <c r="A141" s="8">
        <v>42</v>
      </c>
      <c r="B141" s="9" t="s">
        <v>69</v>
      </c>
      <c r="C141" s="10" t="s">
        <v>21</v>
      </c>
      <c r="D141" s="11">
        <v>1</v>
      </c>
      <c r="F141" s="5">
        <f>ROUND($D141*E141,2)</f>
        <v>0</v>
      </c>
    </row>
    <row r="142" spans="1:6" x14ac:dyDescent="0.3">
      <c r="A142" s="8"/>
      <c r="B142" s="9"/>
      <c r="C142" s="10"/>
      <c r="D142" s="11"/>
      <c r="F142" s="5"/>
    </row>
    <row r="143" spans="1:6" x14ac:dyDescent="0.3">
      <c r="A143" s="8"/>
      <c r="B143" s="13" t="s">
        <v>5</v>
      </c>
      <c r="C143" s="10"/>
      <c r="D143" s="10"/>
      <c r="F143" s="5"/>
    </row>
    <row r="144" spans="1:6" x14ac:dyDescent="0.3">
      <c r="A144" s="8"/>
      <c r="B144" s="9"/>
      <c r="C144" s="10"/>
      <c r="D144" s="11"/>
      <c r="F144" s="5"/>
    </row>
    <row r="145" spans="1:6" x14ac:dyDescent="0.3">
      <c r="A145" s="8"/>
      <c r="B145" s="13" t="s">
        <v>70</v>
      </c>
      <c r="C145" s="10"/>
      <c r="D145" s="10"/>
      <c r="F145" s="5"/>
    </row>
    <row r="146" spans="1:6" x14ac:dyDescent="0.3">
      <c r="A146" s="8"/>
      <c r="B146" s="9"/>
      <c r="C146" s="10"/>
      <c r="D146" s="11"/>
      <c r="F146" s="5"/>
    </row>
    <row r="147" spans="1:6" x14ac:dyDescent="0.3">
      <c r="A147" s="8"/>
      <c r="B147" s="13" t="s">
        <v>645</v>
      </c>
      <c r="C147" s="10"/>
      <c r="D147" s="10"/>
      <c r="F147" s="5"/>
    </row>
    <row r="148" spans="1:6" x14ac:dyDescent="0.3">
      <c r="A148" s="8"/>
      <c r="B148" s="9"/>
      <c r="C148" s="10"/>
      <c r="D148" s="11"/>
      <c r="F148" s="5"/>
    </row>
    <row r="149" spans="1:6" x14ac:dyDescent="0.3">
      <c r="A149" s="8"/>
      <c r="B149" s="14" t="s">
        <v>71</v>
      </c>
      <c r="C149" s="10"/>
      <c r="D149" s="10"/>
      <c r="F149" s="5"/>
    </row>
    <row r="150" spans="1:6" x14ac:dyDescent="0.3">
      <c r="A150" s="8"/>
      <c r="B150" s="9"/>
      <c r="C150" s="10"/>
      <c r="D150" s="11"/>
      <c r="F150" s="5"/>
    </row>
    <row r="151" spans="1:6" ht="28.8" x14ac:dyDescent="0.3">
      <c r="A151" s="8">
        <v>1</v>
      </c>
      <c r="B151" s="9" t="s">
        <v>72</v>
      </c>
      <c r="C151" s="10" t="s">
        <v>21</v>
      </c>
      <c r="D151" s="11">
        <v>1</v>
      </c>
      <c r="F151" s="5">
        <f>ROUND($D151*E151,2)</f>
        <v>0</v>
      </c>
    </row>
    <row r="152" spans="1:6" x14ac:dyDescent="0.3">
      <c r="A152" s="8"/>
      <c r="B152" s="9"/>
      <c r="C152" s="10"/>
      <c r="D152" s="11"/>
      <c r="F152" s="5"/>
    </row>
    <row r="153" spans="1:6" x14ac:dyDescent="0.3">
      <c r="A153" s="8"/>
      <c r="B153" s="14" t="s">
        <v>73</v>
      </c>
      <c r="C153" s="10"/>
      <c r="D153" s="10"/>
      <c r="F153" s="5"/>
    </row>
    <row r="154" spans="1:6" x14ac:dyDescent="0.3">
      <c r="A154" s="8"/>
      <c r="B154" s="9"/>
      <c r="C154" s="10"/>
      <c r="D154" s="11"/>
      <c r="F154" s="5"/>
    </row>
    <row r="155" spans="1:6" ht="28.8" x14ac:dyDescent="0.3">
      <c r="A155" s="8">
        <v>2</v>
      </c>
      <c r="B155" s="9" t="s">
        <v>74</v>
      </c>
      <c r="C155" s="10" t="s">
        <v>21</v>
      </c>
      <c r="D155" s="11">
        <v>1</v>
      </c>
      <c r="F155" s="5">
        <f>ROUND($D155*E155,2)</f>
        <v>0</v>
      </c>
    </row>
    <row r="156" spans="1:6" x14ac:dyDescent="0.3">
      <c r="A156" s="8"/>
      <c r="B156" s="9"/>
      <c r="C156" s="10"/>
      <c r="D156" s="11"/>
      <c r="F156" s="5"/>
    </row>
    <row r="157" spans="1:6" ht="43.2" x14ac:dyDescent="0.3">
      <c r="A157" s="8">
        <v>3</v>
      </c>
      <c r="B157" s="9" t="s">
        <v>75</v>
      </c>
      <c r="C157" s="10" t="s">
        <v>21</v>
      </c>
      <c r="D157" s="11">
        <v>1</v>
      </c>
      <c r="F157" s="5">
        <f>ROUND($D157*E157,2)</f>
        <v>0</v>
      </c>
    </row>
    <row r="158" spans="1:6" x14ac:dyDescent="0.3">
      <c r="A158" s="8"/>
      <c r="B158" s="9"/>
      <c r="C158" s="10"/>
      <c r="D158" s="11"/>
      <c r="F158" s="5"/>
    </row>
    <row r="159" spans="1:6" ht="129.6" x14ac:dyDescent="0.3">
      <c r="A159" s="8">
        <v>4</v>
      </c>
      <c r="B159" s="9" t="s">
        <v>76</v>
      </c>
      <c r="C159" s="10" t="s">
        <v>21</v>
      </c>
      <c r="D159" s="11">
        <v>1</v>
      </c>
      <c r="F159" s="5">
        <f>ROUND($D159*E159,2)</f>
        <v>0</v>
      </c>
    </row>
    <row r="160" spans="1:6" x14ac:dyDescent="0.3">
      <c r="A160" s="8"/>
      <c r="B160" s="9"/>
      <c r="C160" s="10"/>
      <c r="D160" s="11"/>
      <c r="F160" s="5"/>
    </row>
    <row r="161" spans="1:6" x14ac:dyDescent="0.3">
      <c r="A161" s="8"/>
      <c r="B161" s="14" t="s">
        <v>77</v>
      </c>
      <c r="C161" s="10"/>
      <c r="D161" s="10"/>
      <c r="F161" s="5"/>
    </row>
    <row r="162" spans="1:6" x14ac:dyDescent="0.3">
      <c r="A162" s="8"/>
      <c r="B162" s="9"/>
      <c r="C162" s="10"/>
      <c r="D162" s="11"/>
      <c r="F162" s="5"/>
    </row>
    <row r="163" spans="1:6" ht="28.8" x14ac:dyDescent="0.3">
      <c r="A163" s="8">
        <v>5</v>
      </c>
      <c r="B163" s="9" t="s">
        <v>78</v>
      </c>
      <c r="C163" s="10" t="s">
        <v>21</v>
      </c>
      <c r="D163" s="11">
        <v>1</v>
      </c>
      <c r="F163" s="5">
        <f>ROUND($D163*E163,2)</f>
        <v>0</v>
      </c>
    </row>
    <row r="164" spans="1:6" x14ac:dyDescent="0.3">
      <c r="A164" s="8"/>
      <c r="B164" s="9"/>
      <c r="C164" s="10"/>
      <c r="D164" s="11"/>
      <c r="F164" s="5"/>
    </row>
    <row r="165" spans="1:6" ht="28.8" x14ac:dyDescent="0.3">
      <c r="A165" s="8">
        <v>6</v>
      </c>
      <c r="B165" s="9" t="s">
        <v>79</v>
      </c>
      <c r="C165" s="10" t="s">
        <v>21</v>
      </c>
      <c r="D165" s="11">
        <v>1</v>
      </c>
      <c r="F165" s="5">
        <f>ROUND($D165*E165,2)</f>
        <v>0</v>
      </c>
    </row>
    <row r="166" spans="1:6" x14ac:dyDescent="0.3">
      <c r="A166" s="8"/>
      <c r="B166" s="9"/>
      <c r="C166" s="10"/>
      <c r="D166" s="11"/>
      <c r="F166" s="5"/>
    </row>
    <row r="167" spans="1:6" ht="28.8" x14ac:dyDescent="0.3">
      <c r="A167" s="8">
        <v>7</v>
      </c>
      <c r="B167" s="9" t="s">
        <v>80</v>
      </c>
      <c r="C167" s="10" t="s">
        <v>21</v>
      </c>
      <c r="D167" s="11">
        <v>1</v>
      </c>
      <c r="F167" s="5">
        <f>ROUND($D167*E167,2)</f>
        <v>0</v>
      </c>
    </row>
    <row r="168" spans="1:6" x14ac:dyDescent="0.3">
      <c r="A168" s="8"/>
      <c r="B168" s="9"/>
      <c r="C168" s="10"/>
      <c r="D168" s="11"/>
      <c r="F168" s="5"/>
    </row>
    <row r="169" spans="1:6" x14ac:dyDescent="0.3">
      <c r="A169" s="8"/>
      <c r="B169" s="14" t="s">
        <v>81</v>
      </c>
      <c r="C169" s="10"/>
      <c r="D169" s="10"/>
      <c r="F169" s="5"/>
    </row>
    <row r="170" spans="1:6" x14ac:dyDescent="0.3">
      <c r="A170" s="8"/>
      <c r="B170" s="9"/>
      <c r="C170" s="10"/>
      <c r="D170" s="11"/>
      <c r="F170" s="5"/>
    </row>
    <row r="171" spans="1:6" ht="28.8" x14ac:dyDescent="0.3">
      <c r="A171" s="8">
        <v>8</v>
      </c>
      <c r="B171" s="9" t="s">
        <v>82</v>
      </c>
      <c r="C171" s="10" t="s">
        <v>21</v>
      </c>
      <c r="D171" s="11">
        <v>1</v>
      </c>
      <c r="F171" s="5">
        <f>ROUND($D171*E171,2)</f>
        <v>0</v>
      </c>
    </row>
    <row r="172" spans="1:6" x14ac:dyDescent="0.3">
      <c r="A172" s="8"/>
      <c r="B172" s="9"/>
      <c r="C172" s="10"/>
      <c r="D172" s="11"/>
      <c r="F172" s="5"/>
    </row>
    <row r="173" spans="1:6" ht="28.8" x14ac:dyDescent="0.3">
      <c r="A173" s="8">
        <v>9</v>
      </c>
      <c r="B173" s="9" t="s">
        <v>83</v>
      </c>
      <c r="C173" s="10" t="s">
        <v>21</v>
      </c>
      <c r="D173" s="11">
        <v>1</v>
      </c>
      <c r="F173" s="5">
        <f>ROUND($D173*E173,2)</f>
        <v>0</v>
      </c>
    </row>
    <row r="174" spans="1:6" x14ac:dyDescent="0.3">
      <c r="A174" s="8"/>
      <c r="B174" s="9"/>
      <c r="C174" s="10"/>
      <c r="D174" s="11"/>
      <c r="F174" s="5"/>
    </row>
    <row r="175" spans="1:6" ht="28.8" x14ac:dyDescent="0.3">
      <c r="A175" s="8">
        <v>10</v>
      </c>
      <c r="B175" s="9" t="s">
        <v>84</v>
      </c>
      <c r="C175" s="10" t="s">
        <v>21</v>
      </c>
      <c r="D175" s="11">
        <v>1</v>
      </c>
      <c r="F175" s="5">
        <f>ROUND($D175*E175,2)</f>
        <v>0</v>
      </c>
    </row>
    <row r="176" spans="1:6" x14ac:dyDescent="0.3">
      <c r="A176" s="8"/>
      <c r="B176" s="9"/>
      <c r="C176" s="10"/>
      <c r="D176" s="11"/>
      <c r="F176" s="5"/>
    </row>
    <row r="177" spans="1:6" ht="43.2" x14ac:dyDescent="0.3">
      <c r="A177" s="8">
        <v>11</v>
      </c>
      <c r="B177" s="9" t="s">
        <v>85</v>
      </c>
      <c r="C177" s="10" t="s">
        <v>21</v>
      </c>
      <c r="D177" s="11">
        <v>1</v>
      </c>
      <c r="F177" s="5">
        <f>ROUND($D177*E177,2)</f>
        <v>0</v>
      </c>
    </row>
    <row r="178" spans="1:6" x14ac:dyDescent="0.3">
      <c r="A178" s="8"/>
      <c r="B178" s="9"/>
      <c r="C178" s="10"/>
      <c r="D178" s="11"/>
      <c r="F178" s="5"/>
    </row>
    <row r="179" spans="1:6" x14ac:dyDescent="0.3">
      <c r="A179" s="8"/>
      <c r="B179" s="14" t="s">
        <v>86</v>
      </c>
      <c r="C179" s="10"/>
      <c r="D179" s="10"/>
      <c r="F179" s="5"/>
    </row>
    <row r="180" spans="1:6" x14ac:dyDescent="0.3">
      <c r="A180" s="8"/>
      <c r="B180" s="9"/>
      <c r="C180" s="10"/>
      <c r="D180" s="11"/>
      <c r="F180" s="5"/>
    </row>
    <row r="181" spans="1:6" ht="28.8" x14ac:dyDescent="0.3">
      <c r="A181" s="8">
        <v>12</v>
      </c>
      <c r="B181" s="9" t="s">
        <v>87</v>
      </c>
      <c r="C181" s="10" t="s">
        <v>21</v>
      </c>
      <c r="D181" s="11">
        <v>1</v>
      </c>
      <c r="F181" s="5">
        <f>ROUND($D181*E181,2)</f>
        <v>0</v>
      </c>
    </row>
    <row r="182" spans="1:6" x14ac:dyDescent="0.3">
      <c r="A182" s="8"/>
      <c r="B182" s="9"/>
      <c r="C182" s="10"/>
      <c r="D182" s="11"/>
      <c r="F182" s="5"/>
    </row>
    <row r="183" spans="1:6" x14ac:dyDescent="0.3">
      <c r="A183" s="8"/>
      <c r="B183" s="14" t="s">
        <v>88</v>
      </c>
      <c r="C183" s="10"/>
      <c r="D183" s="10"/>
      <c r="F183" s="5"/>
    </row>
    <row r="184" spans="1:6" x14ac:dyDescent="0.3">
      <c r="A184" s="8"/>
      <c r="B184" s="9"/>
      <c r="C184" s="10"/>
      <c r="D184" s="11"/>
      <c r="F184" s="5"/>
    </row>
    <row r="185" spans="1:6" ht="43.2" x14ac:dyDescent="0.3">
      <c r="A185" s="8">
        <v>13</v>
      </c>
      <c r="B185" s="9" t="s">
        <v>89</v>
      </c>
      <c r="C185" s="10" t="s">
        <v>21</v>
      </c>
      <c r="D185" s="11">
        <v>1</v>
      </c>
      <c r="F185" s="5">
        <f>ROUND($D185*E185,2)</f>
        <v>0</v>
      </c>
    </row>
    <row r="186" spans="1:6" x14ac:dyDescent="0.3">
      <c r="A186" s="8"/>
      <c r="B186" s="9"/>
      <c r="C186" s="10"/>
      <c r="D186" s="11"/>
      <c r="F186" s="5"/>
    </row>
    <row r="187" spans="1:6" ht="43.2" x14ac:dyDescent="0.3">
      <c r="A187" s="8">
        <v>14</v>
      </c>
      <c r="B187" s="9" t="s">
        <v>90</v>
      </c>
      <c r="C187" s="10" t="s">
        <v>21</v>
      </c>
      <c r="D187" s="11">
        <v>1</v>
      </c>
      <c r="F187" s="5">
        <f>ROUND($D187*E187,2)</f>
        <v>0</v>
      </c>
    </row>
    <row r="188" spans="1:6" x14ac:dyDescent="0.3">
      <c r="A188" s="8"/>
      <c r="B188" s="9"/>
      <c r="C188" s="10"/>
      <c r="D188" s="11"/>
      <c r="F188" s="5"/>
    </row>
    <row r="189" spans="1:6" ht="43.2" x14ac:dyDescent="0.3">
      <c r="A189" s="8">
        <v>15</v>
      </c>
      <c r="B189" s="9" t="s">
        <v>91</v>
      </c>
      <c r="C189" s="10" t="s">
        <v>21</v>
      </c>
      <c r="D189" s="11">
        <v>1</v>
      </c>
      <c r="F189" s="5">
        <f>ROUND($D189*E189,2)</f>
        <v>0</v>
      </c>
    </row>
    <row r="190" spans="1:6" x14ac:dyDescent="0.3">
      <c r="A190" s="8"/>
      <c r="B190" s="9"/>
      <c r="C190" s="10"/>
      <c r="D190" s="11"/>
      <c r="F190" s="5"/>
    </row>
    <row r="191" spans="1:6" ht="43.2" x14ac:dyDescent="0.3">
      <c r="A191" s="8">
        <v>16</v>
      </c>
      <c r="B191" s="9" t="s">
        <v>92</v>
      </c>
      <c r="C191" s="10" t="s">
        <v>21</v>
      </c>
      <c r="D191" s="11">
        <v>1</v>
      </c>
      <c r="F191" s="5">
        <f>ROUND($D191*E191,2)</f>
        <v>0</v>
      </c>
    </row>
    <row r="192" spans="1:6" x14ac:dyDescent="0.3">
      <c r="A192" s="8"/>
      <c r="B192" s="9"/>
      <c r="C192" s="10"/>
      <c r="D192" s="11"/>
      <c r="F192" s="5"/>
    </row>
    <row r="193" spans="1:6" x14ac:dyDescent="0.3">
      <c r="A193" s="8"/>
      <c r="B193" s="14" t="s">
        <v>93</v>
      </c>
      <c r="C193" s="10"/>
      <c r="D193" s="10"/>
      <c r="F193" s="5"/>
    </row>
    <row r="194" spans="1:6" x14ac:dyDescent="0.3">
      <c r="A194" s="8"/>
      <c r="B194" s="9"/>
      <c r="C194" s="10"/>
      <c r="D194" s="11"/>
      <c r="F194" s="5"/>
    </row>
    <row r="195" spans="1:6" ht="28.8" x14ac:dyDescent="0.3">
      <c r="A195" s="8">
        <v>17</v>
      </c>
      <c r="B195" s="9" t="s">
        <v>94</v>
      </c>
      <c r="C195" s="10" t="s">
        <v>21</v>
      </c>
      <c r="D195" s="11">
        <v>1</v>
      </c>
      <c r="F195" s="5">
        <f>ROUND($D195*E195,2)</f>
        <v>0</v>
      </c>
    </row>
    <row r="196" spans="1:6" x14ac:dyDescent="0.3">
      <c r="A196" s="8"/>
      <c r="B196" s="9"/>
      <c r="C196" s="10"/>
      <c r="D196" s="11"/>
      <c r="F196" s="5"/>
    </row>
    <row r="197" spans="1:6" x14ac:dyDescent="0.3">
      <c r="A197" s="8"/>
      <c r="B197" s="14" t="s">
        <v>95</v>
      </c>
      <c r="C197" s="10"/>
      <c r="D197" s="10"/>
      <c r="F197" s="5"/>
    </row>
    <row r="198" spans="1:6" x14ac:dyDescent="0.3">
      <c r="A198" s="8"/>
      <c r="B198" s="9"/>
      <c r="C198" s="10"/>
      <c r="D198" s="11"/>
      <c r="F198" s="5"/>
    </row>
    <row r="199" spans="1:6" ht="28.8" x14ac:dyDescent="0.3">
      <c r="A199" s="8">
        <v>18</v>
      </c>
      <c r="B199" s="9" t="s">
        <v>96</v>
      </c>
      <c r="C199" s="10" t="s">
        <v>21</v>
      </c>
      <c r="D199" s="11">
        <v>1</v>
      </c>
      <c r="F199" s="5">
        <f>ROUND($D199*E199,2)</f>
        <v>0</v>
      </c>
    </row>
    <row r="200" spans="1:6" x14ac:dyDescent="0.3">
      <c r="A200" s="8"/>
      <c r="B200" s="9"/>
      <c r="C200" s="10"/>
      <c r="D200" s="11"/>
      <c r="F200" s="5"/>
    </row>
    <row r="201" spans="1:6" x14ac:dyDescent="0.3">
      <c r="A201" s="8"/>
      <c r="B201" s="14" t="s">
        <v>97</v>
      </c>
      <c r="C201" s="10"/>
      <c r="D201" s="10"/>
      <c r="F201" s="5"/>
    </row>
    <row r="202" spans="1:6" x14ac:dyDescent="0.3">
      <c r="A202" s="8"/>
      <c r="B202" s="9"/>
      <c r="C202" s="10"/>
      <c r="D202" s="11"/>
      <c r="F202" s="5"/>
    </row>
    <row r="203" spans="1:6" ht="28.8" x14ac:dyDescent="0.3">
      <c r="A203" s="8">
        <v>19</v>
      </c>
      <c r="B203" s="9" t="s">
        <v>98</v>
      </c>
      <c r="C203" s="10" t="s">
        <v>21</v>
      </c>
      <c r="D203" s="11">
        <v>1</v>
      </c>
      <c r="F203" s="5">
        <f>ROUND($D203*E203,2)</f>
        <v>0</v>
      </c>
    </row>
    <row r="204" spans="1:6" x14ac:dyDescent="0.3">
      <c r="A204" s="8"/>
      <c r="B204" s="9"/>
      <c r="C204" s="10"/>
      <c r="D204" s="11"/>
      <c r="F204" s="5"/>
    </row>
    <row r="205" spans="1:6" ht="72" x14ac:dyDescent="0.3">
      <c r="A205" s="8">
        <v>20</v>
      </c>
      <c r="B205" s="9" t="s">
        <v>99</v>
      </c>
      <c r="C205" s="10" t="s">
        <v>21</v>
      </c>
      <c r="D205" s="11">
        <v>1</v>
      </c>
      <c r="F205" s="5">
        <f>ROUND($D205*E205,2)</f>
        <v>0</v>
      </c>
    </row>
    <row r="206" spans="1:6" x14ac:dyDescent="0.3">
      <c r="A206" s="8"/>
      <c r="B206" s="9"/>
      <c r="C206" s="10"/>
      <c r="D206" s="11"/>
      <c r="F206" s="5"/>
    </row>
    <row r="207" spans="1:6" ht="28.8" x14ac:dyDescent="0.3">
      <c r="A207" s="8">
        <v>21</v>
      </c>
      <c r="B207" s="9" t="s">
        <v>100</v>
      </c>
      <c r="C207" s="10" t="s">
        <v>21</v>
      </c>
      <c r="D207" s="11">
        <v>1</v>
      </c>
      <c r="F207" s="5">
        <f>ROUND($D207*E207,2)</f>
        <v>0</v>
      </c>
    </row>
    <row r="208" spans="1:6" x14ac:dyDescent="0.3">
      <c r="A208" s="8"/>
      <c r="B208" s="9"/>
      <c r="C208" s="10"/>
      <c r="D208" s="11"/>
      <c r="F208" s="5"/>
    </row>
    <row r="209" spans="1:6" ht="28.8" x14ac:dyDescent="0.3">
      <c r="A209" s="8">
        <v>22</v>
      </c>
      <c r="B209" s="9" t="s">
        <v>101</v>
      </c>
      <c r="C209" s="10" t="s">
        <v>21</v>
      </c>
      <c r="D209" s="11">
        <v>1</v>
      </c>
      <c r="F209" s="5">
        <f>ROUND($D209*E209,2)</f>
        <v>0</v>
      </c>
    </row>
    <row r="210" spans="1:6" x14ac:dyDescent="0.3">
      <c r="A210" s="8"/>
      <c r="B210" s="9"/>
      <c r="C210" s="10"/>
      <c r="D210" s="11"/>
      <c r="F210" s="5"/>
    </row>
    <row r="211" spans="1:6" ht="57.6" x14ac:dyDescent="0.3">
      <c r="A211" s="8">
        <v>23</v>
      </c>
      <c r="B211" s="9" t="s">
        <v>102</v>
      </c>
      <c r="C211" s="10" t="s">
        <v>21</v>
      </c>
      <c r="D211" s="11">
        <v>1</v>
      </c>
      <c r="F211" s="5">
        <f>ROUND($D211*E211,2)</f>
        <v>0</v>
      </c>
    </row>
    <row r="212" spans="1:6" x14ac:dyDescent="0.3">
      <c r="A212" s="8"/>
      <c r="B212" s="9"/>
      <c r="C212" s="10"/>
      <c r="D212" s="11"/>
      <c r="F212" s="5"/>
    </row>
    <row r="213" spans="1:6" ht="28.8" x14ac:dyDescent="0.3">
      <c r="A213" s="8">
        <v>24</v>
      </c>
      <c r="B213" s="9" t="s">
        <v>103</v>
      </c>
      <c r="C213" s="10" t="s">
        <v>21</v>
      </c>
      <c r="D213" s="11">
        <v>1</v>
      </c>
      <c r="F213" s="5">
        <f>ROUND($D213*E213,2)</f>
        <v>0</v>
      </c>
    </row>
    <row r="214" spans="1:6" x14ac:dyDescent="0.3">
      <c r="A214" s="8"/>
      <c r="B214" s="9"/>
      <c r="C214" s="10"/>
      <c r="D214" s="11"/>
      <c r="F214" s="5"/>
    </row>
    <row r="215" spans="1:6" ht="28.8" x14ac:dyDescent="0.3">
      <c r="A215" s="8">
        <v>25</v>
      </c>
      <c r="B215" s="9" t="s">
        <v>104</v>
      </c>
      <c r="C215" s="10" t="s">
        <v>21</v>
      </c>
      <c r="D215" s="11">
        <v>1</v>
      </c>
      <c r="F215" s="5">
        <f>ROUND($D215*E215,2)</f>
        <v>0</v>
      </c>
    </row>
    <row r="216" spans="1:6" x14ac:dyDescent="0.3">
      <c r="A216" s="8"/>
      <c r="B216" s="9"/>
      <c r="C216" s="10"/>
      <c r="D216" s="11"/>
      <c r="F216" s="5"/>
    </row>
    <row r="217" spans="1:6" ht="28.8" x14ac:dyDescent="0.3">
      <c r="A217" s="8">
        <v>26</v>
      </c>
      <c r="B217" s="9" t="s">
        <v>105</v>
      </c>
      <c r="C217" s="10" t="s">
        <v>21</v>
      </c>
      <c r="D217" s="11">
        <v>1</v>
      </c>
      <c r="F217" s="5">
        <f>ROUND($D217*E217,2)</f>
        <v>0</v>
      </c>
    </row>
    <row r="218" spans="1:6" x14ac:dyDescent="0.3">
      <c r="A218" s="8"/>
      <c r="B218" s="9"/>
      <c r="C218" s="10"/>
      <c r="D218" s="11"/>
      <c r="F218" s="5"/>
    </row>
    <row r="219" spans="1:6" ht="28.8" x14ac:dyDescent="0.3">
      <c r="A219" s="8">
        <v>27</v>
      </c>
      <c r="B219" s="9" t="s">
        <v>106</v>
      </c>
      <c r="C219" s="10" t="s">
        <v>21</v>
      </c>
      <c r="D219" s="11">
        <v>1</v>
      </c>
      <c r="F219" s="5">
        <f>ROUND($D219*E219,2)</f>
        <v>0</v>
      </c>
    </row>
    <row r="220" spans="1:6" x14ac:dyDescent="0.3">
      <c r="A220" s="8"/>
      <c r="B220" s="9"/>
      <c r="C220" s="10"/>
      <c r="D220" s="11"/>
      <c r="F220" s="5"/>
    </row>
    <row r="221" spans="1:6" x14ac:dyDescent="0.3">
      <c r="A221" s="8"/>
      <c r="B221" s="13" t="s">
        <v>5</v>
      </c>
      <c r="C221" s="10"/>
      <c r="D221" s="10"/>
      <c r="F221" s="5"/>
    </row>
    <row r="222" spans="1:6" x14ac:dyDescent="0.3">
      <c r="A222" s="8"/>
      <c r="B222" s="9"/>
      <c r="C222" s="10"/>
      <c r="D222" s="11"/>
      <c r="F222" s="5"/>
    </row>
    <row r="223" spans="1:6" x14ac:dyDescent="0.3">
      <c r="A223" s="8"/>
      <c r="B223" s="13" t="s">
        <v>107</v>
      </c>
      <c r="C223" s="10"/>
      <c r="D223" s="10"/>
      <c r="F223" s="5"/>
    </row>
    <row r="224" spans="1:6" x14ac:dyDescent="0.3">
      <c r="A224" s="8"/>
      <c r="B224" s="9"/>
      <c r="C224" s="10"/>
      <c r="D224" s="11"/>
      <c r="F224" s="5"/>
    </row>
    <row r="225" spans="1:6" x14ac:dyDescent="0.3">
      <c r="A225" s="8"/>
      <c r="B225" s="13" t="s">
        <v>108</v>
      </c>
      <c r="C225" s="10"/>
      <c r="D225" s="10"/>
      <c r="F225" s="5"/>
    </row>
    <row r="226" spans="1:6" x14ac:dyDescent="0.3">
      <c r="A226" s="8"/>
      <c r="B226" s="9"/>
      <c r="C226" s="10"/>
      <c r="D226" s="11"/>
      <c r="F226" s="5"/>
    </row>
    <row r="227" spans="1:6" ht="244.8" x14ac:dyDescent="0.3">
      <c r="A227" s="8">
        <v>1</v>
      </c>
      <c r="B227" s="9" t="s">
        <v>646</v>
      </c>
      <c r="C227" s="10" t="s">
        <v>21</v>
      </c>
      <c r="D227" s="11">
        <v>1</v>
      </c>
      <c r="F227" s="5">
        <f>ROUND($D227*E227,2)</f>
        <v>0</v>
      </c>
    </row>
    <row r="228" spans="1:6" x14ac:dyDescent="0.3">
      <c r="A228" s="8"/>
      <c r="B228" s="9"/>
      <c r="C228" s="10"/>
      <c r="D228" s="11"/>
      <c r="F228" s="5"/>
    </row>
    <row r="229" spans="1:6" ht="129.6" x14ac:dyDescent="0.3">
      <c r="A229" s="8">
        <v>2</v>
      </c>
      <c r="B229" s="9" t="s">
        <v>109</v>
      </c>
      <c r="C229" s="10" t="s">
        <v>21</v>
      </c>
      <c r="D229" s="11">
        <v>1</v>
      </c>
      <c r="F229" s="5">
        <f>ROUND($D229*E229,2)</f>
        <v>0</v>
      </c>
    </row>
    <row r="230" spans="1:6" x14ac:dyDescent="0.3">
      <c r="A230" s="8"/>
      <c r="B230" s="9"/>
      <c r="C230" s="10"/>
      <c r="D230" s="11"/>
      <c r="F230" s="5"/>
    </row>
    <row r="231" spans="1:6" ht="43.2" x14ac:dyDescent="0.3">
      <c r="A231" s="8">
        <v>3</v>
      </c>
      <c r="B231" s="9" t="s">
        <v>110</v>
      </c>
      <c r="C231" s="10" t="s">
        <v>21</v>
      </c>
      <c r="D231" s="11">
        <v>1</v>
      </c>
      <c r="F231" s="5">
        <f>ROUND($D231*E231,2)</f>
        <v>0</v>
      </c>
    </row>
    <row r="232" spans="1:6" x14ac:dyDescent="0.3">
      <c r="A232" s="8"/>
      <c r="B232" s="9"/>
      <c r="C232" s="10"/>
      <c r="D232" s="11"/>
      <c r="F232" s="5"/>
    </row>
    <row r="233" spans="1:6" ht="273.60000000000002" x14ac:dyDescent="0.3">
      <c r="A233" s="8">
        <v>4</v>
      </c>
      <c r="B233" s="9" t="s">
        <v>111</v>
      </c>
      <c r="C233" s="10" t="s">
        <v>21</v>
      </c>
      <c r="D233" s="11">
        <v>1</v>
      </c>
      <c r="F233" s="5">
        <f>ROUND($D233*E233,2)</f>
        <v>0</v>
      </c>
    </row>
    <row r="234" spans="1:6" x14ac:dyDescent="0.3">
      <c r="A234" s="8"/>
      <c r="B234" s="9"/>
      <c r="C234" s="10"/>
      <c r="D234" s="11"/>
      <c r="F234" s="5"/>
    </row>
    <row r="235" spans="1:6" ht="115.2" x14ac:dyDescent="0.3">
      <c r="A235" s="8">
        <v>5</v>
      </c>
      <c r="B235" s="9" t="s">
        <v>112</v>
      </c>
      <c r="C235" s="10" t="s">
        <v>21</v>
      </c>
      <c r="D235" s="11">
        <v>1</v>
      </c>
      <c r="F235" s="5">
        <f>ROUND($D235*E235,2)</f>
        <v>0</v>
      </c>
    </row>
    <row r="236" spans="1:6" x14ac:dyDescent="0.3">
      <c r="A236" s="8"/>
      <c r="B236" s="9"/>
      <c r="C236" s="10"/>
      <c r="D236" s="11"/>
      <c r="F236" s="5"/>
    </row>
    <row r="237" spans="1:6" ht="43.2" x14ac:dyDescent="0.3">
      <c r="A237" s="8">
        <v>6</v>
      </c>
      <c r="B237" s="9" t="s">
        <v>113</v>
      </c>
      <c r="C237" s="10" t="s">
        <v>21</v>
      </c>
      <c r="D237" s="11">
        <v>1</v>
      </c>
      <c r="F237" s="5">
        <f>ROUND($D237*E237,2)</f>
        <v>0</v>
      </c>
    </row>
    <row r="238" spans="1:6" x14ac:dyDescent="0.3">
      <c r="A238" s="8"/>
      <c r="B238" s="9"/>
      <c r="C238" s="10"/>
      <c r="D238" s="11"/>
      <c r="F238" s="5"/>
    </row>
    <row r="239" spans="1:6" ht="187.2" x14ac:dyDescent="0.3">
      <c r="A239" s="8">
        <v>7</v>
      </c>
      <c r="B239" s="9" t="s">
        <v>114</v>
      </c>
      <c r="C239" s="10" t="s">
        <v>21</v>
      </c>
      <c r="D239" s="11">
        <v>1</v>
      </c>
      <c r="F239" s="5">
        <f>ROUND($D239*E239,2)</f>
        <v>0</v>
      </c>
    </row>
    <row r="240" spans="1:6" x14ac:dyDescent="0.3">
      <c r="A240" s="8"/>
      <c r="B240" s="9"/>
      <c r="C240" s="10"/>
      <c r="D240" s="11"/>
      <c r="F240" s="5"/>
    </row>
    <row r="241" spans="1:6" ht="100.8" x14ac:dyDescent="0.3">
      <c r="A241" s="8">
        <v>8</v>
      </c>
      <c r="B241" s="9" t="s">
        <v>115</v>
      </c>
      <c r="C241" s="10" t="s">
        <v>21</v>
      </c>
      <c r="D241" s="11">
        <v>1</v>
      </c>
      <c r="F241" s="5">
        <f>ROUND($D241*E241,2)</f>
        <v>0</v>
      </c>
    </row>
    <row r="242" spans="1:6" x14ac:dyDescent="0.3">
      <c r="A242" s="8"/>
      <c r="B242" s="9"/>
      <c r="C242" s="10"/>
      <c r="D242" s="11"/>
      <c r="F242" s="5"/>
    </row>
    <row r="243" spans="1:6" ht="158.4" x14ac:dyDescent="0.3">
      <c r="A243" s="8">
        <v>9</v>
      </c>
      <c r="B243" s="9" t="s">
        <v>116</v>
      </c>
      <c r="C243" s="10" t="s">
        <v>21</v>
      </c>
      <c r="D243" s="11">
        <v>1</v>
      </c>
      <c r="F243" s="5">
        <f>ROUND($D243*E243,2)</f>
        <v>0</v>
      </c>
    </row>
    <row r="244" spans="1:6" x14ac:dyDescent="0.3">
      <c r="A244" s="8"/>
      <c r="B244" s="9"/>
      <c r="C244" s="10"/>
      <c r="D244" s="11"/>
      <c r="F244" s="5"/>
    </row>
    <row r="245" spans="1:6" ht="57.6" x14ac:dyDescent="0.3">
      <c r="A245" s="8">
        <v>10</v>
      </c>
      <c r="B245" s="9" t="s">
        <v>117</v>
      </c>
      <c r="C245" s="10" t="s">
        <v>21</v>
      </c>
      <c r="D245" s="11">
        <v>1</v>
      </c>
      <c r="F245" s="5">
        <f>ROUND($D245*E245,2)</f>
        <v>0</v>
      </c>
    </row>
    <row r="246" spans="1:6" x14ac:dyDescent="0.3">
      <c r="A246" s="8"/>
      <c r="B246" s="9"/>
      <c r="C246" s="10"/>
      <c r="D246" s="11"/>
      <c r="F246" s="5"/>
    </row>
    <row r="247" spans="1:6" ht="100.8" x14ac:dyDescent="0.3">
      <c r="A247" s="8">
        <v>11</v>
      </c>
      <c r="B247" s="9" t="s">
        <v>118</v>
      </c>
      <c r="C247" s="10" t="s">
        <v>21</v>
      </c>
      <c r="D247" s="11">
        <v>1</v>
      </c>
      <c r="F247" s="5">
        <f>ROUND($D247*E247,2)</f>
        <v>0</v>
      </c>
    </row>
    <row r="248" spans="1:6" x14ac:dyDescent="0.3">
      <c r="A248" s="8"/>
      <c r="B248" s="9"/>
      <c r="C248" s="10"/>
      <c r="D248" s="11"/>
      <c r="F248" s="5"/>
    </row>
    <row r="249" spans="1:6" ht="100.8" x14ac:dyDescent="0.3">
      <c r="A249" s="8">
        <v>12</v>
      </c>
      <c r="B249" s="9" t="s">
        <v>119</v>
      </c>
      <c r="C249" s="10" t="s">
        <v>21</v>
      </c>
      <c r="D249" s="11">
        <v>1</v>
      </c>
      <c r="F249" s="5">
        <f>ROUND($D249*E249,2)</f>
        <v>0</v>
      </c>
    </row>
    <row r="250" spans="1:6" x14ac:dyDescent="0.3">
      <c r="A250" s="8"/>
      <c r="B250" s="9"/>
      <c r="C250" s="10"/>
      <c r="D250" s="11"/>
      <c r="F250" s="5"/>
    </row>
    <row r="251" spans="1:6" ht="57.6" x14ac:dyDescent="0.3">
      <c r="A251" s="8">
        <v>13</v>
      </c>
      <c r="B251" s="9" t="s">
        <v>120</v>
      </c>
      <c r="C251" s="10" t="s">
        <v>21</v>
      </c>
      <c r="D251" s="11">
        <v>1</v>
      </c>
      <c r="F251" s="5">
        <f>ROUND($D251*E251,2)</f>
        <v>0</v>
      </c>
    </row>
    <row r="252" spans="1:6" x14ac:dyDescent="0.3">
      <c r="A252" s="8"/>
      <c r="B252" s="9"/>
      <c r="C252" s="10"/>
      <c r="D252" s="11"/>
      <c r="F252" s="5"/>
    </row>
    <row r="253" spans="1:6" ht="115.2" x14ac:dyDescent="0.3">
      <c r="A253" s="8">
        <v>14</v>
      </c>
      <c r="B253" s="9" t="s">
        <v>121</v>
      </c>
      <c r="C253" s="10" t="s">
        <v>21</v>
      </c>
      <c r="D253" s="11">
        <v>1</v>
      </c>
      <c r="F253" s="5">
        <f>ROUND($D253*E253,2)</f>
        <v>0</v>
      </c>
    </row>
    <row r="254" spans="1:6" x14ac:dyDescent="0.3">
      <c r="A254" s="8"/>
      <c r="B254" s="9"/>
      <c r="C254" s="10"/>
      <c r="D254" s="11"/>
      <c r="F254" s="5"/>
    </row>
    <row r="255" spans="1:6" ht="86.4" x14ac:dyDescent="0.3">
      <c r="A255" s="8">
        <v>15</v>
      </c>
      <c r="B255" s="9" t="s">
        <v>122</v>
      </c>
      <c r="C255" s="10" t="s">
        <v>21</v>
      </c>
      <c r="D255" s="11">
        <v>1</v>
      </c>
      <c r="F255" s="5">
        <f>ROUND($D255*E255,2)</f>
        <v>0</v>
      </c>
    </row>
    <row r="256" spans="1:6" x14ac:dyDescent="0.3">
      <c r="A256" s="8"/>
      <c r="B256" s="9"/>
      <c r="C256" s="10"/>
      <c r="D256" s="11"/>
      <c r="F256" s="5"/>
    </row>
    <row r="257" spans="1:6" ht="86.4" x14ac:dyDescent="0.3">
      <c r="A257" s="8">
        <v>16</v>
      </c>
      <c r="B257" s="9" t="s">
        <v>123</v>
      </c>
      <c r="C257" s="10" t="s">
        <v>21</v>
      </c>
      <c r="D257" s="11">
        <v>1</v>
      </c>
      <c r="F257" s="5">
        <f>ROUND($D257*E257,2)</f>
        <v>0</v>
      </c>
    </row>
    <row r="258" spans="1:6" x14ac:dyDescent="0.3">
      <c r="A258" s="8"/>
      <c r="B258" s="9"/>
      <c r="C258" s="10"/>
      <c r="D258" s="11"/>
      <c r="F258" s="5"/>
    </row>
    <row r="259" spans="1:6" ht="57.6" x14ac:dyDescent="0.3">
      <c r="A259" s="8">
        <v>17</v>
      </c>
      <c r="B259" s="9" t="s">
        <v>124</v>
      </c>
      <c r="C259" s="10" t="s">
        <v>21</v>
      </c>
      <c r="D259" s="11">
        <v>1</v>
      </c>
      <c r="F259" s="5">
        <f>ROUND($D259*E259,2)</f>
        <v>0</v>
      </c>
    </row>
    <row r="260" spans="1:6" x14ac:dyDescent="0.3">
      <c r="A260" s="8"/>
      <c r="B260" s="9"/>
      <c r="C260" s="10"/>
      <c r="D260" s="11"/>
      <c r="F260" s="5"/>
    </row>
    <row r="261" spans="1:6" ht="57.6" x14ac:dyDescent="0.3">
      <c r="A261" s="8">
        <v>18</v>
      </c>
      <c r="B261" s="9" t="s">
        <v>125</v>
      </c>
      <c r="C261" s="10" t="s">
        <v>21</v>
      </c>
      <c r="D261" s="11">
        <v>1</v>
      </c>
      <c r="F261" s="5">
        <f>ROUND($D261*E261,2)</f>
        <v>0</v>
      </c>
    </row>
    <row r="262" spans="1:6" x14ac:dyDescent="0.3">
      <c r="A262" s="8"/>
      <c r="B262" s="9"/>
      <c r="C262" s="10"/>
      <c r="D262" s="11"/>
      <c r="F262" s="5"/>
    </row>
    <row r="263" spans="1:6" ht="129.6" x14ac:dyDescent="0.3">
      <c r="A263" s="8">
        <v>19</v>
      </c>
      <c r="B263" s="9" t="s">
        <v>126</v>
      </c>
      <c r="C263" s="10" t="s">
        <v>21</v>
      </c>
      <c r="D263" s="11">
        <v>1</v>
      </c>
      <c r="F263" s="5">
        <f>ROUND($D263*E263,2)</f>
        <v>0</v>
      </c>
    </row>
    <row r="264" spans="1:6" x14ac:dyDescent="0.3">
      <c r="A264" s="8"/>
      <c r="B264" s="9"/>
      <c r="C264" s="10"/>
      <c r="D264" s="11"/>
      <c r="F264" s="5"/>
    </row>
    <row r="265" spans="1:6" ht="201.6" x14ac:dyDescent="0.3">
      <c r="A265" s="8">
        <v>20</v>
      </c>
      <c r="B265" s="9" t="s">
        <v>127</v>
      </c>
      <c r="C265" s="10" t="s">
        <v>21</v>
      </c>
      <c r="D265" s="11">
        <v>1</v>
      </c>
      <c r="F265" s="5">
        <f>ROUND($D265*E265,2)</f>
        <v>0</v>
      </c>
    </row>
    <row r="266" spans="1:6" x14ac:dyDescent="0.3">
      <c r="A266" s="8"/>
      <c r="B266" s="9"/>
      <c r="C266" s="10"/>
      <c r="D266" s="11"/>
      <c r="F266" s="5"/>
    </row>
    <row r="267" spans="1:6" ht="129.6" x14ac:dyDescent="0.3">
      <c r="A267" s="8">
        <v>21</v>
      </c>
      <c r="B267" s="9" t="s">
        <v>128</v>
      </c>
      <c r="C267" s="10" t="s">
        <v>21</v>
      </c>
      <c r="D267" s="11">
        <v>1</v>
      </c>
      <c r="F267" s="5">
        <f>ROUND($D267*E267,2)</f>
        <v>0</v>
      </c>
    </row>
    <row r="268" spans="1:6" x14ac:dyDescent="0.3">
      <c r="A268" s="8"/>
      <c r="B268" s="9"/>
      <c r="C268" s="10"/>
      <c r="D268" s="11"/>
      <c r="F268" s="5"/>
    </row>
    <row r="269" spans="1:6" ht="72" x14ac:dyDescent="0.3">
      <c r="A269" s="8">
        <v>22</v>
      </c>
      <c r="B269" s="9" t="s">
        <v>129</v>
      </c>
      <c r="C269" s="10" t="s">
        <v>21</v>
      </c>
      <c r="D269" s="11">
        <v>1</v>
      </c>
      <c r="F269" s="5">
        <f>ROUND($D269*E269,2)</f>
        <v>0</v>
      </c>
    </row>
    <row r="270" spans="1:6" x14ac:dyDescent="0.3">
      <c r="A270" s="8"/>
      <c r="B270" s="9"/>
      <c r="C270" s="10"/>
      <c r="D270" s="11"/>
      <c r="F270" s="5"/>
    </row>
    <row r="271" spans="1:6" ht="144" x14ac:dyDescent="0.3">
      <c r="A271" s="8">
        <v>23</v>
      </c>
      <c r="B271" s="9" t="s">
        <v>130</v>
      </c>
      <c r="C271" s="10" t="s">
        <v>21</v>
      </c>
      <c r="D271" s="11">
        <v>1</v>
      </c>
      <c r="F271" s="5">
        <f>ROUND($D271*E271,2)</f>
        <v>0</v>
      </c>
    </row>
    <row r="272" spans="1:6" x14ac:dyDescent="0.3">
      <c r="A272" s="8"/>
      <c r="B272" s="9"/>
      <c r="C272" s="10"/>
      <c r="D272" s="11"/>
      <c r="F272" s="5"/>
    </row>
    <row r="273" spans="1:6" ht="115.2" x14ac:dyDescent="0.3">
      <c r="A273" s="8">
        <v>24</v>
      </c>
      <c r="B273" s="9" t="s">
        <v>131</v>
      </c>
      <c r="C273" s="10" t="s">
        <v>21</v>
      </c>
      <c r="D273" s="11">
        <v>1</v>
      </c>
      <c r="F273" s="5">
        <f>ROUND($D273*E273,2)</f>
        <v>0</v>
      </c>
    </row>
    <row r="274" spans="1:6" x14ac:dyDescent="0.3">
      <c r="A274" s="8"/>
      <c r="B274" s="9"/>
      <c r="C274" s="10"/>
      <c r="D274" s="11"/>
      <c r="F274" s="5"/>
    </row>
    <row r="275" spans="1:6" ht="72" x14ac:dyDescent="0.3">
      <c r="A275" s="8">
        <v>25</v>
      </c>
      <c r="B275" s="9" t="s">
        <v>132</v>
      </c>
      <c r="C275" s="10" t="s">
        <v>21</v>
      </c>
      <c r="D275" s="11">
        <v>1</v>
      </c>
      <c r="F275" s="5">
        <f>ROUND($D275*E275,2)</f>
        <v>0</v>
      </c>
    </row>
    <row r="276" spans="1:6" x14ac:dyDescent="0.3">
      <c r="A276" s="8"/>
      <c r="B276" s="9"/>
      <c r="C276" s="10"/>
      <c r="D276" s="11"/>
      <c r="F276" s="5"/>
    </row>
    <row r="277" spans="1:6" ht="43.2" x14ac:dyDescent="0.3">
      <c r="A277" s="8">
        <v>26</v>
      </c>
      <c r="B277" s="9" t="s">
        <v>133</v>
      </c>
      <c r="C277" s="10" t="s">
        <v>21</v>
      </c>
      <c r="D277" s="11">
        <v>1</v>
      </c>
      <c r="F277" s="5">
        <f>ROUND($D277*E277,2)</f>
        <v>0</v>
      </c>
    </row>
    <row r="278" spans="1:6" x14ac:dyDescent="0.3">
      <c r="A278" s="8"/>
      <c r="B278" s="9"/>
      <c r="C278" s="10"/>
      <c r="D278" s="11"/>
      <c r="F278" s="5"/>
    </row>
    <row r="279" spans="1:6" ht="86.4" x14ac:dyDescent="0.3">
      <c r="A279" s="8">
        <v>27</v>
      </c>
      <c r="B279" s="9" t="s">
        <v>134</v>
      </c>
      <c r="C279" s="10" t="s">
        <v>21</v>
      </c>
      <c r="D279" s="11">
        <v>1</v>
      </c>
      <c r="F279" s="5">
        <f>ROUND($D279*E279,2)</f>
        <v>0</v>
      </c>
    </row>
    <row r="280" spans="1:6" x14ac:dyDescent="0.3">
      <c r="A280" s="8"/>
      <c r="B280" s="9"/>
      <c r="C280" s="10"/>
      <c r="D280" s="11"/>
      <c r="F280" s="5"/>
    </row>
    <row r="281" spans="1:6" ht="129.6" x14ac:dyDescent="0.3">
      <c r="A281" s="8">
        <v>28</v>
      </c>
      <c r="B281" s="9" t="s">
        <v>135</v>
      </c>
      <c r="C281" s="10" t="s">
        <v>21</v>
      </c>
      <c r="D281" s="11">
        <v>1</v>
      </c>
      <c r="F281" s="5">
        <f>ROUND($D281*E281,2)</f>
        <v>0</v>
      </c>
    </row>
    <row r="282" spans="1:6" x14ac:dyDescent="0.3">
      <c r="A282" s="8"/>
      <c r="B282" s="9"/>
      <c r="C282" s="10"/>
      <c r="D282" s="11"/>
      <c r="F282" s="5"/>
    </row>
    <row r="283" spans="1:6" ht="86.4" x14ac:dyDescent="0.3">
      <c r="A283" s="8">
        <v>29</v>
      </c>
      <c r="B283" s="9" t="s">
        <v>136</v>
      </c>
      <c r="C283" s="10" t="s">
        <v>21</v>
      </c>
      <c r="D283" s="11">
        <v>1</v>
      </c>
      <c r="F283" s="5">
        <f>ROUND($D283*E283,2)</f>
        <v>0</v>
      </c>
    </row>
    <row r="284" spans="1:6" x14ac:dyDescent="0.3">
      <c r="A284" s="8"/>
      <c r="B284" s="9"/>
      <c r="C284" s="10"/>
      <c r="D284" s="11"/>
      <c r="F284" s="5"/>
    </row>
    <row r="285" spans="1:6" ht="57.6" x14ac:dyDescent="0.3">
      <c r="A285" s="8">
        <v>30</v>
      </c>
      <c r="B285" s="9" t="s">
        <v>137</v>
      </c>
      <c r="C285" s="10" t="s">
        <v>21</v>
      </c>
      <c r="D285" s="11">
        <v>1</v>
      </c>
      <c r="F285" s="5">
        <f>ROUND($D285*E285,2)</f>
        <v>0</v>
      </c>
    </row>
    <row r="286" spans="1:6" x14ac:dyDescent="0.3">
      <c r="A286" s="8"/>
      <c r="B286" s="9"/>
      <c r="C286" s="10"/>
      <c r="D286" s="11"/>
      <c r="F286" s="5"/>
    </row>
    <row r="287" spans="1:6" ht="388.8" x14ac:dyDescent="0.3">
      <c r="A287" s="8">
        <v>31</v>
      </c>
      <c r="B287" s="9" t="s">
        <v>682</v>
      </c>
      <c r="C287" s="10" t="s">
        <v>21</v>
      </c>
      <c r="D287" s="11">
        <v>1</v>
      </c>
      <c r="F287" s="5">
        <f>ROUND($D287*E287,2)</f>
        <v>0</v>
      </c>
    </row>
    <row r="288" spans="1:6" x14ac:dyDescent="0.3">
      <c r="A288" s="8"/>
      <c r="B288" s="9"/>
      <c r="C288" s="10"/>
      <c r="D288" s="11"/>
      <c r="F288" s="5"/>
    </row>
    <row r="289" spans="1:6" x14ac:dyDescent="0.3">
      <c r="A289" s="8"/>
      <c r="B289" s="13" t="s">
        <v>138</v>
      </c>
      <c r="C289" s="10"/>
      <c r="D289" s="10"/>
      <c r="F289" s="5"/>
    </row>
    <row r="290" spans="1:6" x14ac:dyDescent="0.3">
      <c r="A290" s="8"/>
      <c r="B290" s="9"/>
      <c r="C290" s="10"/>
      <c r="D290" s="11"/>
      <c r="F290" s="5"/>
    </row>
    <row r="291" spans="1:6" ht="43.2" x14ac:dyDescent="0.3">
      <c r="A291" s="8"/>
      <c r="B291" s="9" t="s">
        <v>139</v>
      </c>
      <c r="C291" s="10"/>
      <c r="D291" s="10"/>
      <c r="F291" s="5"/>
    </row>
    <row r="292" spans="1:6" x14ac:dyDescent="0.3">
      <c r="A292" s="8"/>
      <c r="B292" s="9"/>
      <c r="C292" s="10"/>
      <c r="D292" s="11"/>
      <c r="F292" s="5"/>
    </row>
    <row r="293" spans="1:6" x14ac:dyDescent="0.3">
      <c r="A293" s="23">
        <v>1</v>
      </c>
      <c r="B293" s="24" t="s">
        <v>140</v>
      </c>
      <c r="C293" s="25"/>
      <c r="D293" s="26"/>
      <c r="E293" s="143">
        <f>SUM(F35:F141)</f>
        <v>0</v>
      </c>
      <c r="F293" s="27"/>
    </row>
    <row r="294" spans="1:6" x14ac:dyDescent="0.3">
      <c r="A294" s="8"/>
      <c r="B294" s="9"/>
      <c r="C294" s="10"/>
      <c r="D294" s="11"/>
      <c r="F294" s="5"/>
    </row>
    <row r="295" spans="1:6" x14ac:dyDescent="0.3">
      <c r="A295" s="8">
        <v>2</v>
      </c>
      <c r="B295" s="9" t="s">
        <v>142</v>
      </c>
      <c r="C295" s="10"/>
      <c r="D295" s="11"/>
      <c r="E295" s="144">
        <f>SUM(F147:F219)</f>
        <v>0</v>
      </c>
      <c r="F295" s="12"/>
    </row>
    <row r="296" spans="1:6" x14ac:dyDescent="0.3">
      <c r="A296" s="8"/>
      <c r="B296" s="9"/>
      <c r="C296" s="10"/>
      <c r="D296" s="11"/>
      <c r="E296" s="144"/>
      <c r="F296" s="12"/>
    </row>
    <row r="297" spans="1:6" x14ac:dyDescent="0.3">
      <c r="A297" s="17">
        <v>3</v>
      </c>
      <c r="B297" s="18" t="s">
        <v>143</v>
      </c>
      <c r="C297" s="28"/>
      <c r="D297" s="29"/>
      <c r="E297" s="145">
        <f>SUM(F223:F287)</f>
        <v>0</v>
      </c>
      <c r="F297" s="19"/>
    </row>
    <row r="298" spans="1:6" x14ac:dyDescent="0.3">
      <c r="A298" s="8"/>
      <c r="B298" s="9"/>
      <c r="C298" s="10"/>
      <c r="D298" s="11"/>
      <c r="F298" s="5"/>
    </row>
    <row r="299" spans="1:6" x14ac:dyDescent="0.3">
      <c r="A299" s="8"/>
      <c r="B299" s="13" t="s">
        <v>144</v>
      </c>
      <c r="C299" s="10"/>
      <c r="D299" s="10"/>
      <c r="F299" s="5"/>
    </row>
    <row r="300" spans="1:6" x14ac:dyDescent="0.3">
      <c r="A300" s="8"/>
      <c r="B300" s="9"/>
      <c r="C300" s="10"/>
      <c r="D300" s="11"/>
      <c r="F300" s="5"/>
    </row>
    <row r="301" spans="1:6" x14ac:dyDescent="0.3">
      <c r="A301" s="8"/>
      <c r="B301" s="13" t="s">
        <v>145</v>
      </c>
      <c r="C301" s="10"/>
      <c r="D301" s="10"/>
      <c r="F301" s="5"/>
    </row>
    <row r="302" spans="1:6" x14ac:dyDescent="0.3">
      <c r="A302" s="8"/>
      <c r="B302" s="9"/>
      <c r="C302" s="10"/>
      <c r="D302" s="11"/>
      <c r="F302" s="5"/>
    </row>
    <row r="303" spans="1:6" x14ac:dyDescent="0.3">
      <c r="A303" s="8"/>
      <c r="B303" s="13" t="s">
        <v>146</v>
      </c>
      <c r="C303" s="10"/>
      <c r="D303" s="10"/>
      <c r="F303" s="5"/>
    </row>
    <row r="304" spans="1:6" x14ac:dyDescent="0.3">
      <c r="A304" s="8"/>
      <c r="B304" s="9"/>
      <c r="C304" s="10"/>
      <c r="D304" s="11"/>
      <c r="F304" s="5"/>
    </row>
    <row r="305" spans="1:6" x14ac:dyDescent="0.3">
      <c r="A305" s="8"/>
      <c r="B305" s="16" t="s">
        <v>147</v>
      </c>
      <c r="C305" s="10"/>
      <c r="D305" s="10"/>
      <c r="F305" s="5"/>
    </row>
    <row r="306" spans="1:6" x14ac:dyDescent="0.3">
      <c r="A306" s="8"/>
      <c r="B306" s="9"/>
      <c r="C306" s="10"/>
      <c r="D306" s="11"/>
      <c r="F306" s="5"/>
    </row>
    <row r="307" spans="1:6" ht="72" x14ac:dyDescent="0.3">
      <c r="A307" s="8"/>
      <c r="B307" s="9" t="s">
        <v>148</v>
      </c>
      <c r="C307" s="10"/>
      <c r="D307" s="10"/>
      <c r="F307" s="5"/>
    </row>
    <row r="308" spans="1:6" x14ac:dyDescent="0.3">
      <c r="A308" s="8"/>
      <c r="B308" s="9"/>
      <c r="C308" s="10"/>
      <c r="D308" s="11"/>
      <c r="F308" s="5"/>
    </row>
    <row r="309" spans="1:6" x14ac:dyDescent="0.3">
      <c r="A309" s="8"/>
      <c r="B309" s="16" t="s">
        <v>149</v>
      </c>
      <c r="C309" s="10"/>
      <c r="D309" s="10"/>
      <c r="F309" s="5"/>
    </row>
    <row r="310" spans="1:6" x14ac:dyDescent="0.3">
      <c r="A310" s="8"/>
      <c r="B310" s="9"/>
      <c r="C310" s="10"/>
      <c r="D310" s="11"/>
      <c r="F310" s="5"/>
    </row>
    <row r="311" spans="1:6" ht="57.6" x14ac:dyDescent="0.3">
      <c r="A311" s="8"/>
      <c r="B311" s="9" t="s">
        <v>150</v>
      </c>
      <c r="C311" s="10"/>
      <c r="D311" s="10"/>
      <c r="F311" s="5"/>
    </row>
    <row r="312" spans="1:6" x14ac:dyDescent="0.3">
      <c r="A312" s="8"/>
      <c r="B312" s="9"/>
      <c r="C312" s="10"/>
      <c r="D312" s="11"/>
      <c r="F312" s="5"/>
    </row>
    <row r="313" spans="1:6" x14ac:dyDescent="0.3">
      <c r="A313" s="8"/>
      <c r="B313" s="16" t="s">
        <v>151</v>
      </c>
      <c r="C313" s="10"/>
      <c r="D313" s="10"/>
      <c r="F313" s="5"/>
    </row>
    <row r="314" spans="1:6" x14ac:dyDescent="0.3">
      <c r="A314" s="8"/>
      <c r="B314" s="9"/>
      <c r="C314" s="10"/>
      <c r="D314" s="11"/>
      <c r="F314" s="5"/>
    </row>
    <row r="315" spans="1:6" ht="43.2" x14ac:dyDescent="0.3">
      <c r="A315" s="8"/>
      <c r="B315" s="9" t="s">
        <v>152</v>
      </c>
      <c r="C315" s="10"/>
      <c r="D315" s="10"/>
      <c r="F315" s="5"/>
    </row>
    <row r="316" spans="1:6" x14ac:dyDescent="0.3">
      <c r="A316" s="8"/>
      <c r="B316" s="9"/>
      <c r="C316" s="10"/>
      <c r="D316" s="11"/>
      <c r="F316" s="5"/>
    </row>
    <row r="317" spans="1:6" x14ac:dyDescent="0.3">
      <c r="A317" s="8"/>
      <c r="B317" s="16" t="s">
        <v>149</v>
      </c>
      <c r="C317" s="10"/>
      <c r="D317" s="10"/>
      <c r="F317" s="5"/>
    </row>
    <row r="318" spans="1:6" x14ac:dyDescent="0.3">
      <c r="A318" s="8"/>
      <c r="B318" s="9"/>
      <c r="C318" s="10"/>
      <c r="D318" s="11"/>
      <c r="F318" s="5"/>
    </row>
    <row r="319" spans="1:6" ht="57.6" x14ac:dyDescent="0.3">
      <c r="A319" s="8"/>
      <c r="B319" s="9" t="s">
        <v>150</v>
      </c>
      <c r="C319" s="10"/>
      <c r="D319" s="10"/>
      <c r="F319" s="5"/>
    </row>
    <row r="320" spans="1:6" x14ac:dyDescent="0.3">
      <c r="A320" s="8"/>
      <c r="B320" s="9"/>
      <c r="C320" s="10"/>
      <c r="D320" s="11"/>
      <c r="F320" s="5"/>
    </row>
    <row r="321" spans="1:6" x14ac:dyDescent="0.3">
      <c r="A321" s="8"/>
      <c r="B321" s="16" t="s">
        <v>153</v>
      </c>
      <c r="C321" s="10"/>
      <c r="D321" s="10"/>
      <c r="F321" s="5"/>
    </row>
    <row r="322" spans="1:6" x14ac:dyDescent="0.3">
      <c r="A322" s="8"/>
      <c r="B322" s="9"/>
      <c r="C322" s="10"/>
      <c r="D322" s="11"/>
      <c r="F322" s="5"/>
    </row>
    <row r="323" spans="1:6" ht="86.4" x14ac:dyDescent="0.3">
      <c r="A323" s="8"/>
      <c r="B323" s="9" t="s">
        <v>154</v>
      </c>
      <c r="C323" s="10"/>
      <c r="D323" s="10"/>
      <c r="F323" s="5"/>
    </row>
    <row r="324" spans="1:6" x14ac:dyDescent="0.3">
      <c r="A324" s="8"/>
      <c r="B324" s="9"/>
      <c r="C324" s="10"/>
      <c r="D324" s="11"/>
      <c r="F324" s="5"/>
    </row>
    <row r="325" spans="1:6" x14ac:dyDescent="0.3">
      <c r="A325" s="8"/>
      <c r="B325" s="16" t="s">
        <v>155</v>
      </c>
      <c r="C325" s="10"/>
      <c r="D325" s="10"/>
      <c r="F325" s="5"/>
    </row>
    <row r="326" spans="1:6" x14ac:dyDescent="0.3">
      <c r="A326" s="8"/>
      <c r="B326" s="9"/>
      <c r="C326" s="10"/>
      <c r="D326" s="11"/>
      <c r="F326" s="5"/>
    </row>
    <row r="327" spans="1:6" ht="43.2" x14ac:dyDescent="0.3">
      <c r="A327" s="8"/>
      <c r="B327" s="9" t="s">
        <v>156</v>
      </c>
      <c r="C327" s="10"/>
      <c r="D327" s="10"/>
      <c r="F327" s="5"/>
    </row>
    <row r="328" spans="1:6" x14ac:dyDescent="0.3">
      <c r="A328" s="8"/>
      <c r="B328" s="9"/>
      <c r="C328" s="10"/>
      <c r="D328" s="11"/>
      <c r="F328" s="5"/>
    </row>
    <row r="329" spans="1:6" x14ac:dyDescent="0.3">
      <c r="A329" s="8"/>
      <c r="B329" s="13" t="s">
        <v>157</v>
      </c>
      <c r="C329" s="10"/>
      <c r="D329" s="10"/>
      <c r="F329" s="5"/>
    </row>
    <row r="330" spans="1:6" x14ac:dyDescent="0.3">
      <c r="A330" s="8"/>
      <c r="B330" s="9"/>
      <c r="C330" s="10"/>
      <c r="D330" s="11"/>
      <c r="F330" s="5"/>
    </row>
    <row r="331" spans="1:6" x14ac:dyDescent="0.3">
      <c r="A331" s="8"/>
      <c r="B331" s="13" t="s">
        <v>158</v>
      </c>
      <c r="C331" s="10"/>
      <c r="D331" s="10"/>
      <c r="F331" s="5"/>
    </row>
    <row r="332" spans="1:6" x14ac:dyDescent="0.3">
      <c r="A332" s="8"/>
      <c r="B332" s="9"/>
      <c r="C332" s="10"/>
      <c r="D332" s="11"/>
      <c r="F332" s="5"/>
    </row>
    <row r="333" spans="1:6" x14ac:dyDescent="0.3">
      <c r="A333" s="8"/>
      <c r="B333" s="14" t="s">
        <v>159</v>
      </c>
      <c r="C333" s="10"/>
      <c r="D333" s="10"/>
      <c r="F333" s="5"/>
    </row>
    <row r="334" spans="1:6" x14ac:dyDescent="0.3">
      <c r="A334" s="8"/>
      <c r="B334" s="9"/>
      <c r="C334" s="10"/>
      <c r="D334" s="11"/>
      <c r="F334" s="5"/>
    </row>
    <row r="335" spans="1:6" x14ac:dyDescent="0.3">
      <c r="A335" s="8">
        <v>1</v>
      </c>
      <c r="B335" s="9" t="s">
        <v>160</v>
      </c>
      <c r="C335" s="10" t="s">
        <v>647</v>
      </c>
      <c r="D335" s="11">
        <v>11</v>
      </c>
      <c r="F335" s="5">
        <f>ROUND($D335*E335,2)</f>
        <v>0</v>
      </c>
    </row>
    <row r="336" spans="1:6" x14ac:dyDescent="0.3">
      <c r="A336" s="8"/>
      <c r="B336" s="9"/>
      <c r="C336" s="10"/>
      <c r="D336" s="11"/>
      <c r="F336" s="5"/>
    </row>
    <row r="337" spans="1:6" x14ac:dyDescent="0.3">
      <c r="A337" s="8"/>
      <c r="B337" s="14" t="s">
        <v>161</v>
      </c>
      <c r="C337" s="10"/>
      <c r="D337" s="10"/>
      <c r="F337" s="5"/>
    </row>
    <row r="338" spans="1:6" x14ac:dyDescent="0.3">
      <c r="A338" s="8"/>
      <c r="B338" s="9"/>
      <c r="C338" s="10"/>
      <c r="D338" s="11"/>
      <c r="F338" s="5"/>
    </row>
    <row r="339" spans="1:6" x14ac:dyDescent="0.3">
      <c r="A339" s="8">
        <v>2</v>
      </c>
      <c r="B339" s="9" t="s">
        <v>162</v>
      </c>
      <c r="C339" s="10" t="s">
        <v>647</v>
      </c>
      <c r="D339" s="11">
        <v>1</v>
      </c>
      <c r="F339" s="5">
        <f>ROUND($D339*E339,2)</f>
        <v>0</v>
      </c>
    </row>
    <row r="340" spans="1:6" x14ac:dyDescent="0.3">
      <c r="A340" s="8"/>
      <c r="B340" s="9"/>
      <c r="C340" s="10"/>
      <c r="D340" s="11"/>
      <c r="F340" s="5"/>
    </row>
    <row r="341" spans="1:6" x14ac:dyDescent="0.3">
      <c r="A341" s="8">
        <v>3</v>
      </c>
      <c r="B341" s="9" t="s">
        <v>163</v>
      </c>
      <c r="C341" s="10" t="s">
        <v>647</v>
      </c>
      <c r="D341" s="11">
        <v>1</v>
      </c>
      <c r="F341" s="5">
        <f>ROUND($D341*E341,2)</f>
        <v>0</v>
      </c>
    </row>
    <row r="342" spans="1:6" x14ac:dyDescent="0.3">
      <c r="A342" s="8"/>
      <c r="B342" s="9"/>
      <c r="C342" s="10"/>
      <c r="D342" s="11"/>
      <c r="F342" s="5"/>
    </row>
    <row r="343" spans="1:6" ht="43.2" x14ac:dyDescent="0.3">
      <c r="A343" s="8"/>
      <c r="B343" s="14" t="s">
        <v>164</v>
      </c>
      <c r="C343" s="10"/>
      <c r="D343" s="10"/>
      <c r="F343" s="5"/>
    </row>
    <row r="344" spans="1:6" x14ac:dyDescent="0.3">
      <c r="A344" s="8"/>
      <c r="B344" s="9"/>
      <c r="C344" s="10"/>
      <c r="D344" s="11"/>
      <c r="F344" s="5"/>
    </row>
    <row r="345" spans="1:6" x14ac:dyDescent="0.3">
      <c r="A345" s="8"/>
      <c r="B345" s="14" t="s">
        <v>165</v>
      </c>
      <c r="C345" s="10"/>
      <c r="D345" s="10"/>
      <c r="F345" s="5"/>
    </row>
    <row r="346" spans="1:6" x14ac:dyDescent="0.3">
      <c r="A346" s="8"/>
      <c r="B346" s="9"/>
      <c r="C346" s="10"/>
      <c r="D346" s="11"/>
      <c r="F346" s="5"/>
    </row>
    <row r="347" spans="1:6" ht="28.8" x14ac:dyDescent="0.3">
      <c r="A347" s="8">
        <v>4</v>
      </c>
      <c r="B347" s="9" t="s">
        <v>166</v>
      </c>
      <c r="C347" s="10" t="s">
        <v>647</v>
      </c>
      <c r="D347" s="11">
        <v>11</v>
      </c>
      <c r="F347" s="5">
        <f>ROUND($D347*E347,2)</f>
        <v>0</v>
      </c>
    </row>
    <row r="348" spans="1:6" x14ac:dyDescent="0.3">
      <c r="A348" s="8"/>
      <c r="B348" s="9"/>
      <c r="C348" s="10"/>
      <c r="D348" s="11"/>
      <c r="F348" s="5"/>
    </row>
    <row r="349" spans="1:6" x14ac:dyDescent="0.3">
      <c r="A349" s="8"/>
      <c r="B349" s="14" t="s">
        <v>167</v>
      </c>
      <c r="C349" s="10"/>
      <c r="D349" s="10"/>
      <c r="F349" s="5"/>
    </row>
    <row r="350" spans="1:6" x14ac:dyDescent="0.3">
      <c r="A350" s="8"/>
      <c r="B350" s="9"/>
      <c r="C350" s="10"/>
      <c r="D350" s="11"/>
      <c r="F350" s="5"/>
    </row>
    <row r="351" spans="1:6" x14ac:dyDescent="0.3">
      <c r="A351" s="8">
        <v>5</v>
      </c>
      <c r="B351" s="9" t="s">
        <v>168</v>
      </c>
      <c r="C351" s="10" t="s">
        <v>648</v>
      </c>
      <c r="D351" s="11">
        <v>60</v>
      </c>
      <c r="F351" s="5">
        <f>ROUND($D351*E351,2)</f>
        <v>0</v>
      </c>
    </row>
    <row r="352" spans="1:6" x14ac:dyDescent="0.3">
      <c r="A352" s="8"/>
      <c r="B352" s="9"/>
      <c r="C352" s="10"/>
      <c r="D352" s="11"/>
      <c r="F352" s="5"/>
    </row>
    <row r="353" spans="1:6" x14ac:dyDescent="0.3">
      <c r="A353" s="8"/>
      <c r="B353" s="14" t="s">
        <v>169</v>
      </c>
      <c r="C353" s="10"/>
      <c r="D353" s="10"/>
      <c r="F353" s="5"/>
    </row>
    <row r="354" spans="1:6" x14ac:dyDescent="0.3">
      <c r="A354" s="8"/>
      <c r="B354" s="9"/>
      <c r="C354" s="10"/>
      <c r="D354" s="11"/>
      <c r="F354" s="5"/>
    </row>
    <row r="355" spans="1:6" x14ac:dyDescent="0.3">
      <c r="A355" s="8">
        <v>6</v>
      </c>
      <c r="B355" s="9" t="s">
        <v>170</v>
      </c>
      <c r="C355" s="10" t="s">
        <v>21</v>
      </c>
      <c r="D355" s="11">
        <v>1</v>
      </c>
      <c r="F355" s="5">
        <f>ROUND($D355*E355,2)</f>
        <v>0</v>
      </c>
    </row>
    <row r="356" spans="1:6" x14ac:dyDescent="0.3">
      <c r="A356" s="8"/>
      <c r="B356" s="9"/>
      <c r="C356" s="10"/>
      <c r="D356" s="11"/>
      <c r="F356" s="5"/>
    </row>
    <row r="357" spans="1:6" ht="28.8" x14ac:dyDescent="0.3">
      <c r="A357" s="8"/>
      <c r="B357" s="14" t="s">
        <v>171</v>
      </c>
      <c r="C357" s="10"/>
      <c r="D357" s="10"/>
      <c r="F357" s="5"/>
    </row>
    <row r="358" spans="1:6" x14ac:dyDescent="0.3">
      <c r="A358" s="8"/>
      <c r="B358" s="9"/>
      <c r="C358" s="10"/>
      <c r="D358" s="11"/>
      <c r="F358" s="5"/>
    </row>
    <row r="359" spans="1:6" x14ac:dyDescent="0.3">
      <c r="A359" s="8">
        <v>7</v>
      </c>
      <c r="B359" s="9" t="s">
        <v>172</v>
      </c>
      <c r="C359" s="10" t="s">
        <v>647</v>
      </c>
      <c r="D359" s="11">
        <v>9</v>
      </c>
      <c r="F359" s="5">
        <f>ROUND($D359*E359,2)</f>
        <v>0</v>
      </c>
    </row>
    <row r="360" spans="1:6" x14ac:dyDescent="0.3">
      <c r="A360" s="8"/>
      <c r="B360" s="9"/>
      <c r="C360" s="10"/>
      <c r="D360" s="11"/>
      <c r="F360" s="5"/>
    </row>
    <row r="361" spans="1:6" x14ac:dyDescent="0.3">
      <c r="A361" s="8"/>
      <c r="B361" s="14" t="s">
        <v>173</v>
      </c>
      <c r="C361" s="10"/>
      <c r="D361" s="10"/>
      <c r="F361" s="5"/>
    </row>
    <row r="362" spans="1:6" x14ac:dyDescent="0.3">
      <c r="A362" s="8"/>
      <c r="B362" s="9"/>
      <c r="C362" s="10"/>
      <c r="D362" s="11"/>
      <c r="F362" s="5"/>
    </row>
    <row r="363" spans="1:6" ht="43.2" x14ac:dyDescent="0.3">
      <c r="A363" s="8">
        <v>8</v>
      </c>
      <c r="B363" s="9" t="s">
        <v>174</v>
      </c>
      <c r="C363" s="10" t="s">
        <v>648</v>
      </c>
      <c r="D363" s="11">
        <v>14</v>
      </c>
      <c r="F363" s="5">
        <f>ROUND($D363*E363,2)</f>
        <v>0</v>
      </c>
    </row>
    <row r="364" spans="1:6" x14ac:dyDescent="0.3">
      <c r="A364" s="8"/>
      <c r="B364" s="9"/>
      <c r="C364" s="10"/>
      <c r="D364" s="11"/>
      <c r="F364" s="5"/>
    </row>
    <row r="365" spans="1:6" ht="57.6" x14ac:dyDescent="0.3">
      <c r="A365" s="8">
        <v>9</v>
      </c>
      <c r="B365" s="9" t="s">
        <v>175</v>
      </c>
      <c r="C365" s="10" t="s">
        <v>648</v>
      </c>
      <c r="D365" s="11">
        <v>51</v>
      </c>
      <c r="F365" s="5">
        <f>ROUND($D365*E365,2)</f>
        <v>0</v>
      </c>
    </row>
    <row r="366" spans="1:6" x14ac:dyDescent="0.3">
      <c r="A366" s="8"/>
      <c r="B366" s="9"/>
      <c r="C366" s="10"/>
      <c r="D366" s="11"/>
      <c r="F366" s="5"/>
    </row>
    <row r="367" spans="1:6" x14ac:dyDescent="0.3">
      <c r="A367" s="8"/>
      <c r="B367" s="13" t="s">
        <v>176</v>
      </c>
      <c r="C367" s="10"/>
      <c r="D367" s="10"/>
      <c r="F367" s="5"/>
    </row>
    <row r="368" spans="1:6" x14ac:dyDescent="0.3">
      <c r="A368" s="8"/>
      <c r="B368" s="9"/>
      <c r="C368" s="10"/>
      <c r="D368" s="11"/>
      <c r="F368" s="5"/>
    </row>
    <row r="369" spans="1:6" ht="28.8" x14ac:dyDescent="0.3">
      <c r="A369" s="8"/>
      <c r="B369" s="14" t="s">
        <v>177</v>
      </c>
      <c r="C369" s="10"/>
      <c r="D369" s="10"/>
      <c r="F369" s="5"/>
    </row>
    <row r="370" spans="1:6" x14ac:dyDescent="0.3">
      <c r="A370" s="8"/>
      <c r="B370" s="9"/>
      <c r="C370" s="10"/>
      <c r="D370" s="11"/>
      <c r="F370" s="5"/>
    </row>
    <row r="371" spans="1:6" x14ac:dyDescent="0.3">
      <c r="A371" s="8">
        <v>10</v>
      </c>
      <c r="B371" s="9" t="s">
        <v>649</v>
      </c>
      <c r="C371" s="10" t="s">
        <v>648</v>
      </c>
      <c r="D371" s="11">
        <v>65</v>
      </c>
      <c r="F371" s="5">
        <f>ROUND($D371*E371,2)</f>
        <v>0</v>
      </c>
    </row>
    <row r="372" spans="1:6" x14ac:dyDescent="0.3">
      <c r="A372" s="8"/>
      <c r="B372" s="9"/>
      <c r="C372" s="10"/>
      <c r="D372" s="11"/>
      <c r="F372" s="5"/>
    </row>
    <row r="373" spans="1:6" x14ac:dyDescent="0.3">
      <c r="A373" s="8"/>
      <c r="B373" s="13" t="s">
        <v>178</v>
      </c>
      <c r="C373" s="10"/>
      <c r="D373" s="10"/>
      <c r="F373" s="5"/>
    </row>
    <row r="374" spans="1:6" x14ac:dyDescent="0.3">
      <c r="A374" s="8"/>
      <c r="B374" s="9"/>
      <c r="C374" s="10"/>
      <c r="D374" s="11"/>
      <c r="F374" s="5"/>
    </row>
    <row r="375" spans="1:6" x14ac:dyDescent="0.3">
      <c r="A375" s="8"/>
      <c r="B375" s="13" t="s">
        <v>146</v>
      </c>
      <c r="C375" s="10"/>
      <c r="D375" s="10"/>
      <c r="F375" s="5"/>
    </row>
    <row r="376" spans="1:6" x14ac:dyDescent="0.3">
      <c r="A376" s="8"/>
      <c r="B376" s="9"/>
      <c r="C376" s="10"/>
      <c r="D376" s="11"/>
      <c r="F376" s="5"/>
    </row>
    <row r="377" spans="1:6" x14ac:dyDescent="0.3">
      <c r="A377" s="8"/>
      <c r="B377" s="16" t="s">
        <v>179</v>
      </c>
      <c r="C377" s="10"/>
      <c r="D377" s="10"/>
      <c r="F377" s="5"/>
    </row>
    <row r="378" spans="1:6" x14ac:dyDescent="0.3">
      <c r="A378" s="8"/>
      <c r="B378" s="9"/>
      <c r="C378" s="10"/>
      <c r="D378" s="11"/>
      <c r="F378" s="5"/>
    </row>
    <row r="379" spans="1:6" ht="28.8" x14ac:dyDescent="0.3">
      <c r="A379" s="8"/>
      <c r="B379" s="9" t="s">
        <v>180</v>
      </c>
      <c r="C379" s="10"/>
      <c r="D379" s="10"/>
      <c r="F379" s="5"/>
    </row>
    <row r="380" spans="1:6" x14ac:dyDescent="0.3">
      <c r="A380" s="8"/>
      <c r="B380" s="9"/>
      <c r="C380" s="10"/>
      <c r="D380" s="11"/>
      <c r="F380" s="5"/>
    </row>
    <row r="381" spans="1:6" x14ac:dyDescent="0.3">
      <c r="A381" s="8"/>
      <c r="B381" s="16" t="s">
        <v>181</v>
      </c>
      <c r="C381" s="10"/>
      <c r="D381" s="10"/>
      <c r="F381" s="5"/>
    </row>
    <row r="382" spans="1:6" x14ac:dyDescent="0.3">
      <c r="A382" s="8"/>
      <c r="B382" s="9"/>
      <c r="C382" s="10"/>
      <c r="D382" s="11"/>
      <c r="F382" s="5"/>
    </row>
    <row r="383" spans="1:6" ht="115.2" x14ac:dyDescent="0.3">
      <c r="A383" s="8"/>
      <c r="B383" s="9" t="s">
        <v>182</v>
      </c>
      <c r="C383" s="10"/>
      <c r="D383" s="10"/>
      <c r="F383" s="5"/>
    </row>
    <row r="384" spans="1:6" x14ac:dyDescent="0.3">
      <c r="A384" s="8"/>
      <c r="B384" s="9"/>
      <c r="C384" s="10"/>
      <c r="D384" s="11"/>
      <c r="F384" s="5"/>
    </row>
    <row r="385" spans="1:6" x14ac:dyDescent="0.3">
      <c r="A385" s="8"/>
      <c r="B385" s="16" t="s">
        <v>183</v>
      </c>
      <c r="C385" s="10"/>
      <c r="D385" s="10"/>
      <c r="F385" s="5"/>
    </row>
    <row r="386" spans="1:6" x14ac:dyDescent="0.3">
      <c r="A386" s="8"/>
      <c r="B386" s="9"/>
      <c r="C386" s="10"/>
      <c r="D386" s="11"/>
      <c r="F386" s="5"/>
    </row>
    <row r="387" spans="1:6" ht="43.2" x14ac:dyDescent="0.3">
      <c r="A387" s="8"/>
      <c r="B387" s="9" t="s">
        <v>184</v>
      </c>
      <c r="C387" s="10"/>
      <c r="D387" s="10"/>
      <c r="F387" s="5"/>
    </row>
    <row r="388" spans="1:6" x14ac:dyDescent="0.3">
      <c r="A388" s="8"/>
      <c r="B388" s="9"/>
      <c r="C388" s="10"/>
      <c r="D388" s="11"/>
      <c r="F388" s="5"/>
    </row>
    <row r="389" spans="1:6" ht="100.8" x14ac:dyDescent="0.3">
      <c r="A389" s="8"/>
      <c r="B389" s="9" t="s">
        <v>185</v>
      </c>
      <c r="C389" s="10"/>
      <c r="D389" s="10"/>
      <c r="F389" s="5"/>
    </row>
    <row r="390" spans="1:6" x14ac:dyDescent="0.3">
      <c r="A390" s="8"/>
      <c r="B390" s="9"/>
      <c r="C390" s="10"/>
      <c r="D390" s="11"/>
      <c r="F390" s="5"/>
    </row>
    <row r="391" spans="1:6" x14ac:dyDescent="0.3">
      <c r="A391" s="8"/>
      <c r="B391" s="13" t="s">
        <v>186</v>
      </c>
      <c r="C391" s="10"/>
      <c r="D391" s="10"/>
      <c r="F391" s="5"/>
    </row>
    <row r="392" spans="1:6" x14ac:dyDescent="0.3">
      <c r="A392" s="8"/>
      <c r="B392" s="9"/>
      <c r="C392" s="10"/>
      <c r="D392" s="11"/>
      <c r="F392" s="5"/>
    </row>
    <row r="393" spans="1:6" x14ac:dyDescent="0.3">
      <c r="A393" s="8"/>
      <c r="B393" s="13" t="s">
        <v>187</v>
      </c>
      <c r="C393" s="10"/>
      <c r="D393" s="10"/>
      <c r="F393" s="5"/>
    </row>
    <row r="394" spans="1:6" x14ac:dyDescent="0.3">
      <c r="A394" s="8"/>
      <c r="B394" s="9"/>
      <c r="C394" s="10"/>
      <c r="D394" s="11"/>
      <c r="F394" s="5"/>
    </row>
    <row r="395" spans="1:6" x14ac:dyDescent="0.3">
      <c r="A395" s="8"/>
      <c r="B395" s="14" t="s">
        <v>188</v>
      </c>
      <c r="C395" s="10"/>
      <c r="D395" s="10"/>
      <c r="F395" s="5"/>
    </row>
    <row r="396" spans="1:6" x14ac:dyDescent="0.3">
      <c r="A396" s="8"/>
      <c r="B396" s="9"/>
      <c r="C396" s="10"/>
      <c r="D396" s="11"/>
      <c r="F396" s="5"/>
    </row>
    <row r="397" spans="1:6" x14ac:dyDescent="0.3">
      <c r="A397" s="8">
        <v>11</v>
      </c>
      <c r="B397" s="9" t="s">
        <v>189</v>
      </c>
      <c r="C397" s="10" t="s">
        <v>647</v>
      </c>
      <c r="D397" s="11">
        <v>18</v>
      </c>
      <c r="F397" s="5">
        <f>ROUND($D397*E397,2)</f>
        <v>0</v>
      </c>
    </row>
    <row r="398" spans="1:6" x14ac:dyDescent="0.3">
      <c r="A398" s="8"/>
      <c r="B398" s="9"/>
      <c r="C398" s="10"/>
      <c r="D398" s="11"/>
      <c r="F398" s="5"/>
    </row>
    <row r="399" spans="1:6" x14ac:dyDescent="0.3">
      <c r="A399" s="8"/>
      <c r="B399" s="13" t="s">
        <v>190</v>
      </c>
      <c r="C399" s="10"/>
      <c r="D399" s="10"/>
      <c r="F399" s="5"/>
    </row>
    <row r="400" spans="1:6" x14ac:dyDescent="0.3">
      <c r="A400" s="8"/>
      <c r="B400" s="9"/>
      <c r="C400" s="10"/>
      <c r="D400" s="11"/>
      <c r="F400" s="5"/>
    </row>
    <row r="401" spans="1:6" x14ac:dyDescent="0.3">
      <c r="A401" s="8">
        <v>12</v>
      </c>
      <c r="B401" s="9" t="s">
        <v>650</v>
      </c>
      <c r="C401" s="10" t="s">
        <v>191</v>
      </c>
      <c r="D401" s="11">
        <v>3</v>
      </c>
      <c r="F401" s="5">
        <f>ROUND($D401*E401,2)</f>
        <v>0</v>
      </c>
    </row>
    <row r="402" spans="1:6" x14ac:dyDescent="0.3">
      <c r="A402" s="8"/>
      <c r="B402" s="9"/>
      <c r="C402" s="10"/>
      <c r="D402" s="11"/>
      <c r="F402" s="5"/>
    </row>
    <row r="403" spans="1:6" x14ac:dyDescent="0.3">
      <c r="A403" s="8"/>
      <c r="B403" s="13" t="s">
        <v>192</v>
      </c>
      <c r="C403" s="10"/>
      <c r="D403" s="10"/>
      <c r="F403" s="5"/>
    </row>
    <row r="404" spans="1:6" x14ac:dyDescent="0.3">
      <c r="A404" s="8"/>
      <c r="B404" s="9"/>
      <c r="C404" s="10"/>
      <c r="D404" s="11"/>
      <c r="F404" s="5"/>
    </row>
    <row r="405" spans="1:6" x14ac:dyDescent="0.3">
      <c r="A405" s="8"/>
      <c r="B405" s="14" t="s">
        <v>193</v>
      </c>
      <c r="C405" s="10"/>
      <c r="D405" s="10"/>
      <c r="F405" s="5"/>
    </row>
    <row r="406" spans="1:6" x14ac:dyDescent="0.3">
      <c r="A406" s="8"/>
      <c r="B406" s="9"/>
      <c r="C406" s="10"/>
      <c r="D406" s="11"/>
      <c r="F406" s="5"/>
    </row>
    <row r="407" spans="1:6" x14ac:dyDescent="0.3">
      <c r="A407" s="8">
        <v>13</v>
      </c>
      <c r="B407" s="9" t="s">
        <v>651</v>
      </c>
      <c r="C407" s="10" t="s">
        <v>648</v>
      </c>
      <c r="D407" s="11">
        <v>51</v>
      </c>
      <c r="F407" s="5">
        <f>ROUND($D407*E407,2)</f>
        <v>0</v>
      </c>
    </row>
    <row r="408" spans="1:6" x14ac:dyDescent="0.3">
      <c r="A408" s="8"/>
      <c r="B408" s="9"/>
      <c r="C408" s="10"/>
      <c r="D408" s="11"/>
      <c r="F408" s="5"/>
    </row>
    <row r="409" spans="1:6" x14ac:dyDescent="0.3">
      <c r="A409" s="8"/>
      <c r="B409" s="14" t="s">
        <v>194</v>
      </c>
      <c r="C409" s="10"/>
      <c r="D409" s="10"/>
      <c r="F409" s="5"/>
    </row>
    <row r="410" spans="1:6" x14ac:dyDescent="0.3">
      <c r="A410" s="8"/>
      <c r="B410" s="9"/>
      <c r="C410" s="10"/>
      <c r="D410" s="11"/>
      <c r="F410" s="5"/>
    </row>
    <row r="411" spans="1:6" ht="28.8" x14ac:dyDescent="0.3">
      <c r="A411" s="8">
        <v>14</v>
      </c>
      <c r="B411" s="9" t="s">
        <v>195</v>
      </c>
      <c r="C411" s="10" t="s">
        <v>191</v>
      </c>
      <c r="D411" s="11">
        <v>8</v>
      </c>
      <c r="F411" s="5">
        <f>ROUND($D411*E411,2)</f>
        <v>0</v>
      </c>
    </row>
    <row r="412" spans="1:6" x14ac:dyDescent="0.3">
      <c r="A412" s="8"/>
      <c r="B412" s="9"/>
      <c r="C412" s="10"/>
      <c r="D412" s="11"/>
      <c r="F412" s="5"/>
    </row>
    <row r="413" spans="1:6" x14ac:dyDescent="0.3">
      <c r="A413" s="8"/>
      <c r="B413" s="13" t="s">
        <v>196</v>
      </c>
      <c r="C413" s="10"/>
      <c r="D413" s="10"/>
      <c r="F413" s="5"/>
    </row>
    <row r="414" spans="1:6" x14ac:dyDescent="0.3">
      <c r="A414" s="8"/>
      <c r="B414" s="9"/>
      <c r="C414" s="10"/>
      <c r="D414" s="11"/>
      <c r="F414" s="5"/>
    </row>
    <row r="415" spans="1:6" x14ac:dyDescent="0.3">
      <c r="A415" s="8"/>
      <c r="B415" s="14" t="s">
        <v>197</v>
      </c>
      <c r="C415" s="10"/>
      <c r="D415" s="10"/>
      <c r="F415" s="5"/>
    </row>
    <row r="416" spans="1:6" x14ac:dyDescent="0.3">
      <c r="A416" s="8"/>
      <c r="B416" s="9"/>
      <c r="C416" s="10"/>
      <c r="D416" s="11"/>
      <c r="F416" s="5"/>
    </row>
    <row r="417" spans="1:6" x14ac:dyDescent="0.3">
      <c r="A417" s="8">
        <v>15</v>
      </c>
      <c r="B417" s="9" t="s">
        <v>198</v>
      </c>
      <c r="C417" s="10" t="s">
        <v>648</v>
      </c>
      <c r="D417" s="11">
        <v>2</v>
      </c>
      <c r="F417" s="5">
        <f>ROUND($D417*E417,2)</f>
        <v>0</v>
      </c>
    </row>
    <row r="418" spans="1:6" x14ac:dyDescent="0.3">
      <c r="A418" s="8"/>
      <c r="B418" s="9"/>
      <c r="C418" s="10"/>
      <c r="D418" s="11"/>
      <c r="F418" s="5"/>
    </row>
    <row r="419" spans="1:6" x14ac:dyDescent="0.3">
      <c r="A419" s="8">
        <v>16</v>
      </c>
      <c r="B419" s="9" t="s">
        <v>199</v>
      </c>
      <c r="C419" s="10" t="s">
        <v>648</v>
      </c>
      <c r="D419" s="11">
        <v>13</v>
      </c>
      <c r="F419" s="5">
        <f>ROUND($D419*E419,2)</f>
        <v>0</v>
      </c>
    </row>
    <row r="420" spans="1:6" x14ac:dyDescent="0.3">
      <c r="A420" s="8"/>
      <c r="B420" s="9"/>
      <c r="C420" s="10"/>
      <c r="D420" s="11"/>
      <c r="F420" s="5"/>
    </row>
    <row r="421" spans="1:6" x14ac:dyDescent="0.3">
      <c r="A421" s="8"/>
      <c r="B421" s="13" t="s">
        <v>200</v>
      </c>
      <c r="C421" s="10"/>
      <c r="D421" s="10"/>
      <c r="F421" s="5"/>
    </row>
    <row r="422" spans="1:6" x14ac:dyDescent="0.3">
      <c r="A422" s="8"/>
      <c r="B422" s="9"/>
      <c r="C422" s="10"/>
      <c r="D422" s="11"/>
      <c r="F422" s="5"/>
    </row>
    <row r="423" spans="1:6" x14ac:dyDescent="0.3">
      <c r="A423" s="8"/>
      <c r="B423" s="14" t="s">
        <v>201</v>
      </c>
      <c r="C423" s="10"/>
      <c r="D423" s="10"/>
      <c r="F423" s="5"/>
    </row>
    <row r="424" spans="1:6" x14ac:dyDescent="0.3">
      <c r="A424" s="8"/>
      <c r="B424" s="9"/>
      <c r="C424" s="10"/>
      <c r="D424" s="11"/>
      <c r="F424" s="5"/>
    </row>
    <row r="425" spans="1:6" x14ac:dyDescent="0.3">
      <c r="A425" s="8">
        <v>17</v>
      </c>
      <c r="B425" s="9" t="s">
        <v>202</v>
      </c>
      <c r="C425" s="10" t="s">
        <v>203</v>
      </c>
      <c r="D425" s="12">
        <v>0.17</v>
      </c>
      <c r="F425" s="5">
        <f>ROUND($D425*E425,2)</f>
        <v>0</v>
      </c>
    </row>
    <row r="426" spans="1:6" x14ac:dyDescent="0.3">
      <c r="A426" s="8"/>
      <c r="B426" s="9"/>
      <c r="C426" s="10"/>
      <c r="D426" s="11"/>
      <c r="F426" s="5"/>
    </row>
    <row r="427" spans="1:6" x14ac:dyDescent="0.3">
      <c r="A427" s="8"/>
      <c r="B427" s="14" t="s">
        <v>204</v>
      </c>
      <c r="C427" s="10"/>
      <c r="D427" s="10"/>
      <c r="F427" s="5"/>
    </row>
    <row r="428" spans="1:6" x14ac:dyDescent="0.3">
      <c r="A428" s="8"/>
      <c r="B428" s="9"/>
      <c r="C428" s="10"/>
      <c r="D428" s="11"/>
      <c r="F428" s="5"/>
    </row>
    <row r="429" spans="1:6" x14ac:dyDescent="0.3">
      <c r="A429" s="8">
        <v>18</v>
      </c>
      <c r="B429" s="9" t="s">
        <v>205</v>
      </c>
      <c r="C429" s="10" t="s">
        <v>203</v>
      </c>
      <c r="D429" s="12">
        <v>1.57</v>
      </c>
      <c r="F429" s="5">
        <f>ROUND($D429*E429,2)</f>
        <v>0</v>
      </c>
    </row>
    <row r="430" spans="1:6" x14ac:dyDescent="0.3">
      <c r="A430" s="8"/>
      <c r="B430" s="9"/>
      <c r="C430" s="10"/>
      <c r="D430" s="11"/>
      <c r="F430" s="5"/>
    </row>
    <row r="431" spans="1:6" x14ac:dyDescent="0.3">
      <c r="A431" s="8"/>
      <c r="B431" s="14" t="s">
        <v>206</v>
      </c>
      <c r="C431" s="10"/>
      <c r="D431" s="10"/>
      <c r="F431" s="5"/>
    </row>
    <row r="432" spans="1:6" x14ac:dyDescent="0.3">
      <c r="A432" s="8"/>
      <c r="B432" s="9"/>
      <c r="C432" s="10"/>
      <c r="D432" s="11"/>
      <c r="F432" s="5"/>
    </row>
    <row r="433" spans="1:6" x14ac:dyDescent="0.3">
      <c r="A433" s="8">
        <v>19</v>
      </c>
      <c r="B433" s="9" t="s">
        <v>207</v>
      </c>
      <c r="C433" s="10" t="s">
        <v>648</v>
      </c>
      <c r="D433" s="11">
        <v>51</v>
      </c>
      <c r="F433" s="5">
        <f>ROUND($D433*E433,2)</f>
        <v>0</v>
      </c>
    </row>
    <row r="434" spans="1:6" x14ac:dyDescent="0.3">
      <c r="A434" s="8"/>
      <c r="B434" s="9"/>
      <c r="C434" s="10"/>
      <c r="D434" s="11"/>
      <c r="F434" s="5"/>
    </row>
    <row r="435" spans="1:6" x14ac:dyDescent="0.3">
      <c r="A435" s="8"/>
      <c r="B435" s="13" t="s">
        <v>208</v>
      </c>
      <c r="C435" s="10"/>
      <c r="D435" s="10"/>
      <c r="F435" s="5"/>
    </row>
    <row r="436" spans="1:6" x14ac:dyDescent="0.3">
      <c r="A436" s="8"/>
      <c r="B436" s="9"/>
      <c r="C436" s="10"/>
      <c r="D436" s="11"/>
      <c r="F436" s="5"/>
    </row>
    <row r="437" spans="1:6" ht="43.2" x14ac:dyDescent="0.3">
      <c r="A437" s="8"/>
      <c r="B437" s="14" t="s">
        <v>209</v>
      </c>
      <c r="C437" s="10"/>
      <c r="D437" s="10"/>
      <c r="F437" s="5"/>
    </row>
    <row r="438" spans="1:6" x14ac:dyDescent="0.3">
      <c r="A438" s="8"/>
      <c r="B438" s="9"/>
      <c r="C438" s="10"/>
      <c r="D438" s="11"/>
      <c r="F438" s="5"/>
    </row>
    <row r="439" spans="1:6" x14ac:dyDescent="0.3">
      <c r="A439" s="8">
        <v>20</v>
      </c>
      <c r="B439" s="9" t="s">
        <v>210</v>
      </c>
      <c r="C439" s="10" t="s">
        <v>648</v>
      </c>
      <c r="D439" s="11">
        <v>114</v>
      </c>
      <c r="F439" s="5">
        <f>ROUND($D439*E439,2)</f>
        <v>0</v>
      </c>
    </row>
    <row r="440" spans="1:6" x14ac:dyDescent="0.3">
      <c r="A440" s="8"/>
      <c r="B440" s="9"/>
      <c r="C440" s="10"/>
      <c r="D440" s="11"/>
      <c r="F440" s="5"/>
    </row>
    <row r="441" spans="1:6" x14ac:dyDescent="0.3">
      <c r="A441" s="8"/>
      <c r="B441" s="13" t="s">
        <v>211</v>
      </c>
      <c r="C441" s="10"/>
      <c r="D441" s="10"/>
      <c r="F441" s="5"/>
    </row>
    <row r="442" spans="1:6" x14ac:dyDescent="0.3">
      <c r="A442" s="8"/>
      <c r="B442" s="9"/>
      <c r="C442" s="10"/>
      <c r="D442" s="11"/>
      <c r="F442" s="5"/>
    </row>
    <row r="443" spans="1:6" x14ac:dyDescent="0.3">
      <c r="A443" s="8"/>
      <c r="B443" s="13" t="s">
        <v>212</v>
      </c>
      <c r="C443" s="10"/>
      <c r="D443" s="10"/>
      <c r="F443" s="5"/>
    </row>
    <row r="444" spans="1:6" x14ac:dyDescent="0.3">
      <c r="A444" s="8"/>
      <c r="B444" s="9"/>
      <c r="C444" s="10"/>
      <c r="D444" s="11"/>
      <c r="F444" s="5"/>
    </row>
    <row r="445" spans="1:6" x14ac:dyDescent="0.3">
      <c r="A445" s="8"/>
      <c r="B445" s="13" t="s">
        <v>146</v>
      </c>
      <c r="C445" s="10"/>
      <c r="D445" s="10"/>
      <c r="F445" s="5"/>
    </row>
    <row r="446" spans="1:6" x14ac:dyDescent="0.3">
      <c r="A446" s="8"/>
      <c r="B446" s="9"/>
      <c r="C446" s="10"/>
      <c r="D446" s="11"/>
      <c r="F446" s="5"/>
    </row>
    <row r="447" spans="1:6" x14ac:dyDescent="0.3">
      <c r="A447" s="8"/>
      <c r="B447" s="16" t="s">
        <v>179</v>
      </c>
      <c r="C447" s="10"/>
      <c r="D447" s="10"/>
      <c r="F447" s="5"/>
    </row>
    <row r="448" spans="1:6" x14ac:dyDescent="0.3">
      <c r="A448" s="8"/>
      <c r="B448" s="9"/>
      <c r="C448" s="10"/>
      <c r="D448" s="11"/>
      <c r="F448" s="5"/>
    </row>
    <row r="449" spans="1:6" ht="28.8" x14ac:dyDescent="0.3">
      <c r="A449" s="8"/>
      <c r="B449" s="9" t="s">
        <v>213</v>
      </c>
      <c r="C449" s="10"/>
      <c r="D449" s="10"/>
      <c r="F449" s="5"/>
    </row>
    <row r="450" spans="1:6" x14ac:dyDescent="0.3">
      <c r="A450" s="8"/>
      <c r="B450" s="9"/>
      <c r="C450" s="10"/>
      <c r="D450" s="11"/>
      <c r="F450" s="5"/>
    </row>
    <row r="451" spans="1:6" x14ac:dyDescent="0.3">
      <c r="A451" s="8"/>
      <c r="B451" s="9" t="s">
        <v>214</v>
      </c>
      <c r="C451" s="10"/>
      <c r="D451" s="10"/>
      <c r="F451" s="5"/>
    </row>
    <row r="452" spans="1:6" x14ac:dyDescent="0.3">
      <c r="A452" s="8"/>
      <c r="B452" s="9"/>
      <c r="C452" s="10"/>
      <c r="D452" s="11"/>
      <c r="F452" s="5"/>
    </row>
    <row r="453" spans="1:6" x14ac:dyDescent="0.3">
      <c r="A453" s="8"/>
      <c r="B453" s="9" t="s">
        <v>215</v>
      </c>
      <c r="C453" s="10"/>
      <c r="D453" s="10"/>
      <c r="F453" s="5"/>
    </row>
    <row r="454" spans="1:6" x14ac:dyDescent="0.3">
      <c r="A454" s="8"/>
      <c r="B454" s="9"/>
      <c r="C454" s="10"/>
      <c r="D454" s="11"/>
      <c r="F454" s="5"/>
    </row>
    <row r="455" spans="1:6" ht="28.8" x14ac:dyDescent="0.3">
      <c r="A455" s="8"/>
      <c r="B455" s="9" t="s">
        <v>216</v>
      </c>
      <c r="C455" s="10"/>
      <c r="D455" s="10"/>
      <c r="F455" s="5"/>
    </row>
    <row r="456" spans="1:6" x14ac:dyDescent="0.3">
      <c r="A456" s="8"/>
      <c r="B456" s="9"/>
      <c r="C456" s="10"/>
      <c r="D456" s="11"/>
      <c r="F456" s="5"/>
    </row>
    <row r="457" spans="1:6" x14ac:dyDescent="0.3">
      <c r="A457" s="8"/>
      <c r="B457" s="16" t="s">
        <v>217</v>
      </c>
      <c r="C457" s="10"/>
      <c r="D457" s="10"/>
      <c r="F457" s="5"/>
    </row>
    <row r="458" spans="1:6" x14ac:dyDescent="0.3">
      <c r="A458" s="8"/>
      <c r="B458" s="9"/>
      <c r="C458" s="10"/>
      <c r="D458" s="11"/>
      <c r="F458" s="5"/>
    </row>
    <row r="459" spans="1:6" ht="28.8" x14ac:dyDescent="0.3">
      <c r="A459" s="8"/>
      <c r="B459" s="9" t="s">
        <v>218</v>
      </c>
      <c r="C459" s="10"/>
      <c r="D459" s="10"/>
      <c r="F459" s="5"/>
    </row>
    <row r="460" spans="1:6" x14ac:dyDescent="0.3">
      <c r="A460" s="8"/>
      <c r="B460" s="9"/>
      <c r="C460" s="10"/>
      <c r="D460" s="11"/>
      <c r="F460" s="5"/>
    </row>
    <row r="461" spans="1:6" x14ac:dyDescent="0.3">
      <c r="A461" s="8"/>
      <c r="B461" s="16" t="s">
        <v>219</v>
      </c>
      <c r="C461" s="10"/>
      <c r="D461" s="10"/>
      <c r="F461" s="5"/>
    </row>
    <row r="462" spans="1:6" x14ac:dyDescent="0.3">
      <c r="A462" s="8"/>
      <c r="B462" s="9"/>
      <c r="C462" s="10"/>
      <c r="D462" s="11"/>
      <c r="F462" s="5"/>
    </row>
    <row r="463" spans="1:6" ht="72" x14ac:dyDescent="0.3">
      <c r="A463" s="8"/>
      <c r="B463" s="9" t="s">
        <v>220</v>
      </c>
      <c r="C463" s="10"/>
      <c r="D463" s="10"/>
      <c r="F463" s="5"/>
    </row>
    <row r="464" spans="1:6" x14ac:dyDescent="0.3">
      <c r="A464" s="8"/>
      <c r="B464" s="9"/>
      <c r="C464" s="10"/>
      <c r="D464" s="11"/>
      <c r="F464" s="5"/>
    </row>
    <row r="465" spans="1:6" ht="86.4" x14ac:dyDescent="0.3">
      <c r="A465" s="8"/>
      <c r="B465" s="9" t="s">
        <v>221</v>
      </c>
      <c r="C465" s="10"/>
      <c r="D465" s="10"/>
      <c r="F465" s="5"/>
    </row>
    <row r="466" spans="1:6" x14ac:dyDescent="0.3">
      <c r="A466" s="8"/>
      <c r="B466" s="9"/>
      <c r="C466" s="10"/>
      <c r="D466" s="11"/>
      <c r="F466" s="5"/>
    </row>
    <row r="467" spans="1:6" x14ac:dyDescent="0.3">
      <c r="A467" s="8"/>
      <c r="B467" s="16" t="s">
        <v>222</v>
      </c>
      <c r="C467" s="10"/>
      <c r="D467" s="10"/>
      <c r="F467" s="5"/>
    </row>
    <row r="468" spans="1:6" x14ac:dyDescent="0.3">
      <c r="A468" s="8"/>
      <c r="B468" s="9"/>
      <c r="C468" s="10"/>
      <c r="D468" s="11"/>
      <c r="F468" s="5"/>
    </row>
    <row r="469" spans="1:6" ht="28.8" x14ac:dyDescent="0.3">
      <c r="A469" s="8"/>
      <c r="B469" s="9" t="s">
        <v>223</v>
      </c>
      <c r="C469" s="10"/>
      <c r="D469" s="10"/>
      <c r="F469" s="5"/>
    </row>
    <row r="470" spans="1:6" x14ac:dyDescent="0.3">
      <c r="A470" s="8"/>
      <c r="B470" s="9"/>
      <c r="C470" s="10"/>
      <c r="D470" s="11"/>
      <c r="F470" s="5"/>
    </row>
    <row r="471" spans="1:6" x14ac:dyDescent="0.3">
      <c r="A471" s="8"/>
      <c r="B471" s="16" t="s">
        <v>224</v>
      </c>
      <c r="C471" s="10"/>
      <c r="D471" s="10"/>
      <c r="F471" s="5"/>
    </row>
    <row r="472" spans="1:6" x14ac:dyDescent="0.3">
      <c r="A472" s="8"/>
      <c r="B472" s="9"/>
      <c r="C472" s="10"/>
      <c r="D472" s="11"/>
      <c r="F472" s="5"/>
    </row>
    <row r="473" spans="1:6" ht="43.2" x14ac:dyDescent="0.3">
      <c r="A473" s="8"/>
      <c r="B473" s="9" t="s">
        <v>225</v>
      </c>
      <c r="C473" s="10"/>
      <c r="D473" s="10"/>
      <c r="F473" s="5"/>
    </row>
    <row r="474" spans="1:6" x14ac:dyDescent="0.3">
      <c r="A474" s="8"/>
      <c r="B474" s="9"/>
      <c r="C474" s="10"/>
      <c r="D474" s="11"/>
      <c r="F474" s="5"/>
    </row>
    <row r="475" spans="1:6" x14ac:dyDescent="0.3">
      <c r="A475" s="8"/>
      <c r="B475" s="16" t="s">
        <v>226</v>
      </c>
      <c r="C475" s="10"/>
      <c r="D475" s="10"/>
      <c r="F475" s="5"/>
    </row>
    <row r="476" spans="1:6" x14ac:dyDescent="0.3">
      <c r="A476" s="8"/>
      <c r="B476" s="9"/>
      <c r="C476" s="10"/>
      <c r="D476" s="11"/>
      <c r="F476" s="5"/>
    </row>
    <row r="477" spans="1:6" ht="28.8" x14ac:dyDescent="0.3">
      <c r="A477" s="8"/>
      <c r="B477" s="9" t="s">
        <v>652</v>
      </c>
      <c r="C477" s="10"/>
      <c r="D477" s="10"/>
      <c r="F477" s="5"/>
    </row>
    <row r="478" spans="1:6" x14ac:dyDescent="0.3">
      <c r="A478" s="8"/>
      <c r="B478" s="9"/>
      <c r="C478" s="10"/>
      <c r="D478" s="11"/>
      <c r="F478" s="5"/>
    </row>
    <row r="479" spans="1:6" x14ac:dyDescent="0.3">
      <c r="A479" s="8"/>
      <c r="B479" s="13" t="s">
        <v>227</v>
      </c>
      <c r="C479" s="10"/>
      <c r="D479" s="10"/>
      <c r="F479" s="5"/>
    </row>
    <row r="480" spans="1:6" x14ac:dyDescent="0.3">
      <c r="A480" s="8"/>
      <c r="B480" s="9"/>
      <c r="C480" s="10"/>
      <c r="D480" s="11"/>
      <c r="F480" s="5"/>
    </row>
    <row r="481" spans="1:6" x14ac:dyDescent="0.3">
      <c r="A481" s="8"/>
      <c r="B481" s="13" t="s">
        <v>228</v>
      </c>
      <c r="C481" s="10"/>
      <c r="D481" s="10"/>
      <c r="F481" s="5"/>
    </row>
    <row r="482" spans="1:6" x14ac:dyDescent="0.3">
      <c r="A482" s="8"/>
      <c r="B482" s="9"/>
      <c r="C482" s="10"/>
      <c r="D482" s="11"/>
      <c r="F482" s="5"/>
    </row>
    <row r="483" spans="1:6" ht="28.8" x14ac:dyDescent="0.3">
      <c r="A483" s="8"/>
      <c r="B483" s="9" t="s">
        <v>229</v>
      </c>
      <c r="C483" s="10"/>
      <c r="D483" s="10"/>
      <c r="F483" s="5"/>
    </row>
    <row r="484" spans="1:6" x14ac:dyDescent="0.3">
      <c r="A484" s="8"/>
      <c r="B484" s="9"/>
      <c r="C484" s="10"/>
      <c r="D484" s="11"/>
      <c r="F484" s="5"/>
    </row>
    <row r="485" spans="1:6" x14ac:dyDescent="0.3">
      <c r="A485" s="8"/>
      <c r="B485" s="13" t="s">
        <v>230</v>
      </c>
      <c r="C485" s="10"/>
      <c r="D485" s="10"/>
      <c r="F485" s="5"/>
    </row>
    <row r="486" spans="1:6" x14ac:dyDescent="0.3">
      <c r="A486" s="8"/>
      <c r="B486" s="9"/>
      <c r="C486" s="10"/>
      <c r="D486" s="11"/>
      <c r="F486" s="5"/>
    </row>
    <row r="487" spans="1:6" x14ac:dyDescent="0.3">
      <c r="A487" s="8"/>
      <c r="B487" s="14" t="s">
        <v>231</v>
      </c>
      <c r="C487" s="10"/>
      <c r="D487" s="10"/>
      <c r="F487" s="5"/>
    </row>
    <row r="488" spans="1:6" x14ac:dyDescent="0.3">
      <c r="A488" s="8"/>
      <c r="B488" s="9"/>
      <c r="C488" s="10"/>
      <c r="D488" s="11"/>
      <c r="F488" s="5"/>
    </row>
    <row r="489" spans="1:6" x14ac:dyDescent="0.3">
      <c r="A489" s="8">
        <v>1</v>
      </c>
      <c r="B489" s="9" t="s">
        <v>232</v>
      </c>
      <c r="C489" s="10" t="s">
        <v>648</v>
      </c>
      <c r="D489" s="11">
        <v>158</v>
      </c>
      <c r="F489" s="5" t="s">
        <v>581</v>
      </c>
    </row>
    <row r="490" spans="1:6" x14ac:dyDescent="0.3">
      <c r="A490" s="8"/>
      <c r="B490" s="9"/>
      <c r="C490" s="10"/>
      <c r="D490" s="11"/>
      <c r="F490" s="5"/>
    </row>
    <row r="491" spans="1:6" x14ac:dyDescent="0.3">
      <c r="A491" s="8">
        <v>2</v>
      </c>
      <c r="B491" s="9" t="s">
        <v>233</v>
      </c>
      <c r="C491" s="10" t="s">
        <v>648</v>
      </c>
      <c r="D491" s="11">
        <v>7</v>
      </c>
      <c r="F491" s="5" t="s">
        <v>581</v>
      </c>
    </row>
    <row r="492" spans="1:6" x14ac:dyDescent="0.3">
      <c r="A492" s="8"/>
      <c r="B492" s="9"/>
      <c r="C492" s="10"/>
      <c r="D492" s="11"/>
      <c r="F492" s="5"/>
    </row>
    <row r="493" spans="1:6" x14ac:dyDescent="0.3">
      <c r="A493" s="8"/>
      <c r="B493" s="14" t="s">
        <v>234</v>
      </c>
      <c r="C493" s="10"/>
      <c r="D493" s="10"/>
      <c r="F493" s="5"/>
    </row>
    <row r="494" spans="1:6" x14ac:dyDescent="0.3">
      <c r="A494" s="8"/>
      <c r="B494" s="9"/>
      <c r="C494" s="10"/>
      <c r="D494" s="11"/>
      <c r="F494" s="5"/>
    </row>
    <row r="495" spans="1:6" x14ac:dyDescent="0.3">
      <c r="A495" s="8">
        <v>3</v>
      </c>
      <c r="B495" s="9" t="s">
        <v>235</v>
      </c>
      <c r="C495" s="10" t="s">
        <v>236</v>
      </c>
      <c r="D495" s="11">
        <v>647</v>
      </c>
      <c r="F495" s="5" t="s">
        <v>581</v>
      </c>
    </row>
    <row r="496" spans="1:6" x14ac:dyDescent="0.3">
      <c r="A496" s="8"/>
      <c r="B496" s="9"/>
      <c r="C496" s="10"/>
      <c r="D496" s="11"/>
      <c r="F496" s="5"/>
    </row>
    <row r="497" spans="1:6" x14ac:dyDescent="0.3">
      <c r="A497" s="8"/>
      <c r="B497" s="14" t="s">
        <v>237</v>
      </c>
      <c r="C497" s="10"/>
      <c r="D497" s="10"/>
      <c r="F497" s="5"/>
    </row>
    <row r="498" spans="1:6" x14ac:dyDescent="0.3">
      <c r="A498" s="8"/>
      <c r="B498" s="9"/>
      <c r="C498" s="10"/>
      <c r="D498" s="11"/>
      <c r="F498" s="5"/>
    </row>
    <row r="499" spans="1:6" x14ac:dyDescent="0.3">
      <c r="A499" s="8">
        <v>4</v>
      </c>
      <c r="B499" s="9" t="s">
        <v>238</v>
      </c>
      <c r="C499" s="10" t="s">
        <v>236</v>
      </c>
      <c r="D499" s="11">
        <v>10</v>
      </c>
      <c r="F499" s="5" t="s">
        <v>581</v>
      </c>
    </row>
    <row r="500" spans="1:6" x14ac:dyDescent="0.3">
      <c r="A500" s="8"/>
      <c r="B500" s="9"/>
      <c r="C500" s="10"/>
      <c r="D500" s="11"/>
      <c r="F500" s="5"/>
    </row>
    <row r="501" spans="1:6" x14ac:dyDescent="0.3">
      <c r="A501" s="8"/>
      <c r="B501" s="14" t="s">
        <v>239</v>
      </c>
      <c r="C501" s="10"/>
      <c r="D501" s="10"/>
      <c r="F501" s="5"/>
    </row>
    <row r="502" spans="1:6" x14ac:dyDescent="0.3">
      <c r="A502" s="8"/>
      <c r="B502" s="9"/>
      <c r="C502" s="10"/>
      <c r="D502" s="11"/>
      <c r="F502" s="5"/>
    </row>
    <row r="503" spans="1:6" x14ac:dyDescent="0.3">
      <c r="A503" s="8">
        <v>5</v>
      </c>
      <c r="B503" s="9" t="s">
        <v>240</v>
      </c>
      <c r="C503" s="10" t="s">
        <v>236</v>
      </c>
      <c r="D503" s="11">
        <v>5</v>
      </c>
      <c r="F503" s="5" t="s">
        <v>581</v>
      </c>
    </row>
    <row r="504" spans="1:6" x14ac:dyDescent="0.3">
      <c r="A504" s="8"/>
      <c r="B504" s="9"/>
      <c r="C504" s="10"/>
      <c r="D504" s="11"/>
      <c r="F504" s="5"/>
    </row>
    <row r="505" spans="1:6" x14ac:dyDescent="0.3">
      <c r="A505" s="8"/>
      <c r="B505" s="13" t="s">
        <v>241</v>
      </c>
      <c r="C505" s="10"/>
      <c r="D505" s="10"/>
      <c r="F505" s="5"/>
    </row>
    <row r="506" spans="1:6" x14ac:dyDescent="0.3">
      <c r="A506" s="8"/>
      <c r="B506" s="9"/>
      <c r="C506" s="10"/>
      <c r="D506" s="11"/>
      <c r="F506" s="5"/>
    </row>
    <row r="507" spans="1:6" ht="43.2" x14ac:dyDescent="0.3">
      <c r="A507" s="8"/>
      <c r="B507" s="14" t="s">
        <v>242</v>
      </c>
      <c r="C507" s="10"/>
      <c r="D507" s="10"/>
      <c r="F507" s="5"/>
    </row>
    <row r="508" spans="1:6" x14ac:dyDescent="0.3">
      <c r="A508" s="8"/>
      <c r="B508" s="9"/>
      <c r="C508" s="10"/>
      <c r="D508" s="11"/>
      <c r="F508" s="5"/>
    </row>
    <row r="509" spans="1:6" x14ac:dyDescent="0.3">
      <c r="A509" s="8">
        <v>6</v>
      </c>
      <c r="B509" s="9" t="s">
        <v>243</v>
      </c>
      <c r="C509" s="10" t="s">
        <v>648</v>
      </c>
      <c r="D509" s="11">
        <v>126</v>
      </c>
      <c r="F509" s="5" t="s">
        <v>581</v>
      </c>
    </row>
    <row r="510" spans="1:6" x14ac:dyDescent="0.3">
      <c r="A510" s="8"/>
      <c r="B510" s="9"/>
      <c r="C510" s="10"/>
      <c r="D510" s="11"/>
      <c r="F510" s="5"/>
    </row>
    <row r="511" spans="1:6" ht="28.8" x14ac:dyDescent="0.3">
      <c r="A511" s="8">
        <v>7</v>
      </c>
      <c r="B511" s="9" t="s">
        <v>244</v>
      </c>
      <c r="C511" s="10" t="s">
        <v>236</v>
      </c>
      <c r="D511" s="11">
        <v>9</v>
      </c>
      <c r="F511" s="5" t="s">
        <v>581</v>
      </c>
    </row>
    <row r="512" spans="1:6" x14ac:dyDescent="0.3">
      <c r="A512" s="8"/>
      <c r="B512" s="9"/>
      <c r="C512" s="10"/>
      <c r="D512" s="11"/>
      <c r="F512" s="5"/>
    </row>
    <row r="513" spans="1:6" ht="28.8" x14ac:dyDescent="0.3">
      <c r="A513" s="8">
        <v>8</v>
      </c>
      <c r="B513" s="9" t="s">
        <v>653</v>
      </c>
      <c r="C513" s="10" t="s">
        <v>236</v>
      </c>
      <c r="D513" s="11">
        <v>6</v>
      </c>
      <c r="F513" s="5" t="s">
        <v>581</v>
      </c>
    </row>
    <row r="514" spans="1:6" x14ac:dyDescent="0.3">
      <c r="A514" s="8"/>
      <c r="B514" s="9"/>
      <c r="C514" s="10"/>
      <c r="D514" s="11"/>
      <c r="F514" s="5"/>
    </row>
    <row r="515" spans="1:6" x14ac:dyDescent="0.3">
      <c r="A515" s="8"/>
      <c r="B515" s="13" t="s">
        <v>208</v>
      </c>
      <c r="C515" s="10"/>
      <c r="D515" s="10"/>
      <c r="F515" s="5"/>
    </row>
    <row r="516" spans="1:6" x14ac:dyDescent="0.3">
      <c r="A516" s="8"/>
      <c r="B516" s="9"/>
      <c r="C516" s="10"/>
      <c r="D516" s="11"/>
      <c r="F516" s="5"/>
    </row>
    <row r="517" spans="1:6" x14ac:dyDescent="0.3">
      <c r="A517" s="8"/>
      <c r="B517" s="13" t="s">
        <v>245</v>
      </c>
      <c r="C517" s="10"/>
      <c r="D517" s="10"/>
      <c r="F517" s="5"/>
    </row>
    <row r="518" spans="1:6" x14ac:dyDescent="0.3">
      <c r="A518" s="8"/>
      <c r="B518" s="9"/>
      <c r="C518" s="10"/>
      <c r="D518" s="11"/>
      <c r="F518" s="5"/>
    </row>
    <row r="519" spans="1:6" ht="86.4" x14ac:dyDescent="0.3">
      <c r="A519" s="8"/>
      <c r="B519" s="14" t="s">
        <v>246</v>
      </c>
      <c r="C519" s="10"/>
      <c r="D519" s="10"/>
      <c r="F519" s="5"/>
    </row>
    <row r="520" spans="1:6" x14ac:dyDescent="0.3">
      <c r="A520" s="8"/>
      <c r="B520" s="9"/>
      <c r="C520" s="10"/>
      <c r="D520" s="11"/>
      <c r="F520" s="5"/>
    </row>
    <row r="521" spans="1:6" x14ac:dyDescent="0.3">
      <c r="A521" s="8">
        <v>9</v>
      </c>
      <c r="B521" s="9" t="s">
        <v>247</v>
      </c>
      <c r="C521" s="10" t="s">
        <v>648</v>
      </c>
      <c r="D521" s="11">
        <v>26</v>
      </c>
      <c r="F521" s="5" t="s">
        <v>581</v>
      </c>
    </row>
    <row r="522" spans="1:6" x14ac:dyDescent="0.3">
      <c r="A522" s="8"/>
      <c r="B522" s="9"/>
      <c r="C522" s="10"/>
      <c r="D522" s="11"/>
      <c r="F522" s="5"/>
    </row>
    <row r="523" spans="1:6" x14ac:dyDescent="0.3">
      <c r="A523" s="8"/>
      <c r="B523" s="13" t="s">
        <v>248</v>
      </c>
      <c r="C523" s="10"/>
      <c r="D523" s="10"/>
      <c r="F523" s="5"/>
    </row>
    <row r="524" spans="1:6" x14ac:dyDescent="0.3">
      <c r="A524" s="8"/>
      <c r="B524" s="9"/>
      <c r="C524" s="10"/>
      <c r="D524" s="11"/>
      <c r="F524" s="5"/>
    </row>
    <row r="525" spans="1:6" x14ac:dyDescent="0.3">
      <c r="A525" s="8"/>
      <c r="B525" s="13" t="s">
        <v>249</v>
      </c>
      <c r="C525" s="10"/>
      <c r="D525" s="10"/>
      <c r="F525" s="5"/>
    </row>
    <row r="526" spans="1:6" x14ac:dyDescent="0.3">
      <c r="A526" s="8"/>
      <c r="B526" s="9"/>
      <c r="C526" s="10"/>
      <c r="D526" s="11"/>
      <c r="F526" s="5"/>
    </row>
    <row r="527" spans="1:6" x14ac:dyDescent="0.3">
      <c r="A527" s="8"/>
      <c r="B527" s="13" t="s">
        <v>250</v>
      </c>
      <c r="C527" s="10"/>
      <c r="D527" s="10"/>
      <c r="F527" s="5"/>
    </row>
    <row r="528" spans="1:6" x14ac:dyDescent="0.3">
      <c r="A528" s="8"/>
      <c r="B528" s="9"/>
      <c r="C528" s="10"/>
      <c r="D528" s="11"/>
      <c r="F528" s="5"/>
    </row>
    <row r="529" spans="1:6" x14ac:dyDescent="0.3">
      <c r="A529" s="8"/>
      <c r="B529" s="13" t="s">
        <v>251</v>
      </c>
      <c r="C529" s="10"/>
      <c r="D529" s="10"/>
      <c r="F529" s="5"/>
    </row>
    <row r="530" spans="1:6" x14ac:dyDescent="0.3">
      <c r="A530" s="8"/>
      <c r="B530" s="9"/>
      <c r="C530" s="10"/>
      <c r="D530" s="11"/>
      <c r="F530" s="5"/>
    </row>
    <row r="531" spans="1:6" ht="115.2" x14ac:dyDescent="0.3">
      <c r="A531" s="8"/>
      <c r="B531" s="14" t="s">
        <v>252</v>
      </c>
      <c r="C531" s="10"/>
      <c r="D531" s="10"/>
      <c r="F531" s="5"/>
    </row>
    <row r="532" spans="1:6" x14ac:dyDescent="0.3">
      <c r="A532" s="8"/>
      <c r="B532" s="9"/>
      <c r="C532" s="10"/>
      <c r="D532" s="11"/>
      <c r="F532" s="5"/>
    </row>
    <row r="533" spans="1:6" ht="28.8" x14ac:dyDescent="0.3">
      <c r="A533" s="8">
        <v>1</v>
      </c>
      <c r="B533" s="9" t="s">
        <v>654</v>
      </c>
      <c r="C533" s="10" t="s">
        <v>648</v>
      </c>
      <c r="D533" s="11">
        <v>70</v>
      </c>
      <c r="F533" s="5">
        <f>ROUND($D533*E533,2)</f>
        <v>0</v>
      </c>
    </row>
    <row r="534" spans="1:6" x14ac:dyDescent="0.3">
      <c r="A534" s="8"/>
      <c r="B534" s="9"/>
      <c r="C534" s="10"/>
      <c r="D534" s="11"/>
      <c r="F534" s="5"/>
    </row>
    <row r="535" spans="1:6" ht="28.8" x14ac:dyDescent="0.3">
      <c r="A535" s="8">
        <v>2</v>
      </c>
      <c r="B535" s="9" t="s">
        <v>253</v>
      </c>
      <c r="C535" s="10" t="s">
        <v>648</v>
      </c>
      <c r="D535" s="11">
        <v>5</v>
      </c>
      <c r="F535" s="5">
        <f>ROUND($D535*E535,2)</f>
        <v>0</v>
      </c>
    </row>
    <row r="536" spans="1:6" x14ac:dyDescent="0.3">
      <c r="A536" s="8"/>
      <c r="B536" s="9"/>
      <c r="C536" s="10"/>
      <c r="D536" s="11"/>
      <c r="F536" s="5"/>
    </row>
    <row r="537" spans="1:6" ht="158.4" x14ac:dyDescent="0.3">
      <c r="A537" s="8"/>
      <c r="B537" s="14" t="s">
        <v>254</v>
      </c>
      <c r="C537" s="10"/>
      <c r="D537" s="10"/>
      <c r="F537" s="5"/>
    </row>
    <row r="538" spans="1:6" x14ac:dyDescent="0.3">
      <c r="A538" s="8"/>
      <c r="B538" s="9"/>
      <c r="C538" s="10"/>
      <c r="D538" s="11"/>
      <c r="F538" s="5"/>
    </row>
    <row r="539" spans="1:6" ht="28.8" x14ac:dyDescent="0.3">
      <c r="A539" s="8">
        <v>3</v>
      </c>
      <c r="B539" s="9" t="s">
        <v>255</v>
      </c>
      <c r="C539" s="10" t="s">
        <v>236</v>
      </c>
      <c r="D539" s="11">
        <v>26</v>
      </c>
      <c r="F539" s="5">
        <f>ROUND($D539*E539,2)</f>
        <v>0</v>
      </c>
    </row>
    <row r="540" spans="1:6" x14ac:dyDescent="0.3">
      <c r="A540" s="8"/>
      <c r="B540" s="9"/>
      <c r="C540" s="10"/>
      <c r="D540" s="11"/>
      <c r="F540" s="5"/>
    </row>
    <row r="541" spans="1:6" x14ac:dyDescent="0.3">
      <c r="A541" s="8">
        <v>4</v>
      </c>
      <c r="B541" s="9" t="s">
        <v>256</v>
      </c>
      <c r="C541" s="10" t="s">
        <v>236</v>
      </c>
      <c r="D541" s="11">
        <v>10</v>
      </c>
      <c r="F541" s="5">
        <f>ROUND($D541*E541,2)</f>
        <v>0</v>
      </c>
    </row>
    <row r="542" spans="1:6" x14ac:dyDescent="0.3">
      <c r="A542" s="8"/>
      <c r="B542" s="9"/>
      <c r="C542" s="10"/>
      <c r="D542" s="11"/>
      <c r="F542" s="5"/>
    </row>
    <row r="543" spans="1:6" x14ac:dyDescent="0.3">
      <c r="A543" s="8">
        <v>5</v>
      </c>
      <c r="B543" s="9" t="s">
        <v>257</v>
      </c>
      <c r="C543" s="10" t="s">
        <v>236</v>
      </c>
      <c r="D543" s="11">
        <v>22</v>
      </c>
      <c r="F543" s="5">
        <f>ROUND($D543*E543,2)</f>
        <v>0</v>
      </c>
    </row>
    <row r="544" spans="1:6" x14ac:dyDescent="0.3">
      <c r="A544" s="8"/>
      <c r="B544" s="9"/>
      <c r="C544" s="10"/>
      <c r="D544" s="11"/>
      <c r="F544" s="5"/>
    </row>
    <row r="545" spans="1:6" ht="43.2" x14ac:dyDescent="0.3">
      <c r="A545" s="8"/>
      <c r="B545" s="16" t="s">
        <v>655</v>
      </c>
      <c r="C545" s="10"/>
      <c r="D545" s="10"/>
      <c r="F545" s="5"/>
    </row>
    <row r="546" spans="1:6" x14ac:dyDescent="0.3">
      <c r="A546" s="8"/>
      <c r="B546" s="9"/>
      <c r="C546" s="10"/>
      <c r="D546" s="11"/>
      <c r="F546" s="5"/>
    </row>
    <row r="547" spans="1:6" x14ac:dyDescent="0.3">
      <c r="A547" s="8">
        <v>6</v>
      </c>
      <c r="B547" s="9" t="s">
        <v>258</v>
      </c>
      <c r="C547" s="10" t="s">
        <v>236</v>
      </c>
      <c r="D547" s="11">
        <v>9</v>
      </c>
      <c r="F547" s="5">
        <f>ROUND($D547*E547,2)</f>
        <v>0</v>
      </c>
    </row>
    <row r="548" spans="1:6" x14ac:dyDescent="0.3">
      <c r="A548" s="8"/>
      <c r="B548" s="9"/>
      <c r="C548" s="10"/>
      <c r="D548" s="11"/>
      <c r="F548" s="5"/>
    </row>
    <row r="549" spans="1:6" x14ac:dyDescent="0.3">
      <c r="A549" s="8"/>
      <c r="B549" s="13" t="s">
        <v>259</v>
      </c>
      <c r="C549" s="10"/>
      <c r="D549" s="10"/>
      <c r="F549" s="5"/>
    </row>
    <row r="550" spans="1:6" x14ac:dyDescent="0.3">
      <c r="A550" s="8"/>
      <c r="B550" s="9"/>
      <c r="C550" s="10"/>
      <c r="D550" s="11"/>
      <c r="F550" s="5"/>
    </row>
    <row r="551" spans="1:6" ht="72" x14ac:dyDescent="0.3">
      <c r="A551" s="8"/>
      <c r="B551" s="14" t="s">
        <v>260</v>
      </c>
      <c r="C551" s="10"/>
      <c r="D551" s="10"/>
      <c r="F551" s="5"/>
    </row>
    <row r="552" spans="1:6" x14ac:dyDescent="0.3">
      <c r="A552" s="8"/>
      <c r="B552" s="9"/>
      <c r="C552" s="10"/>
      <c r="D552" s="11"/>
      <c r="F552" s="5"/>
    </row>
    <row r="553" spans="1:6" x14ac:dyDescent="0.3">
      <c r="A553" s="8">
        <v>7</v>
      </c>
      <c r="B553" s="9" t="s">
        <v>261</v>
      </c>
      <c r="C553" s="10" t="s">
        <v>648</v>
      </c>
      <c r="D553" s="11">
        <v>70</v>
      </c>
      <c r="F553" s="5">
        <f>ROUND($D553*E553,2)</f>
        <v>0</v>
      </c>
    </row>
    <row r="554" spans="1:6" x14ac:dyDescent="0.3">
      <c r="A554" s="8"/>
      <c r="B554" s="9"/>
      <c r="C554" s="10"/>
      <c r="D554" s="11"/>
      <c r="F554" s="5"/>
    </row>
    <row r="555" spans="1:6" x14ac:dyDescent="0.3">
      <c r="A555" s="8"/>
      <c r="B555" s="13" t="s">
        <v>262</v>
      </c>
      <c r="C555" s="10"/>
      <c r="D555" s="10"/>
      <c r="F555" s="5"/>
    </row>
    <row r="556" spans="1:6" x14ac:dyDescent="0.3">
      <c r="A556" s="8"/>
      <c r="B556" s="9"/>
      <c r="C556" s="10"/>
      <c r="D556" s="11"/>
      <c r="F556" s="5"/>
    </row>
    <row r="557" spans="1:6" x14ac:dyDescent="0.3">
      <c r="A557" s="8"/>
      <c r="B557" s="13" t="s">
        <v>263</v>
      </c>
      <c r="C557" s="10"/>
      <c r="D557" s="10"/>
      <c r="F557" s="5"/>
    </row>
    <row r="558" spans="1:6" x14ac:dyDescent="0.3">
      <c r="A558" s="8"/>
      <c r="B558" s="9"/>
      <c r="C558" s="10"/>
      <c r="D558" s="11"/>
      <c r="F558" s="5"/>
    </row>
    <row r="559" spans="1:6" x14ac:dyDescent="0.3">
      <c r="A559" s="8"/>
      <c r="B559" s="13" t="s">
        <v>146</v>
      </c>
      <c r="C559" s="10"/>
      <c r="D559" s="10"/>
      <c r="F559" s="5"/>
    </row>
    <row r="560" spans="1:6" x14ac:dyDescent="0.3">
      <c r="A560" s="8"/>
      <c r="B560" s="9"/>
      <c r="C560" s="10"/>
      <c r="D560" s="11"/>
      <c r="F560" s="5"/>
    </row>
    <row r="561" spans="1:6" x14ac:dyDescent="0.3">
      <c r="A561" s="8"/>
      <c r="B561" s="16" t="s">
        <v>264</v>
      </c>
      <c r="C561" s="10"/>
      <c r="D561" s="10"/>
      <c r="F561" s="5"/>
    </row>
    <row r="562" spans="1:6" x14ac:dyDescent="0.3">
      <c r="A562" s="8"/>
      <c r="B562" s="9"/>
      <c r="C562" s="10"/>
      <c r="D562" s="11"/>
      <c r="F562" s="5"/>
    </row>
    <row r="563" spans="1:6" ht="43.2" x14ac:dyDescent="0.3">
      <c r="A563" s="8"/>
      <c r="B563" s="9" t="s">
        <v>265</v>
      </c>
      <c r="C563" s="10"/>
      <c r="D563" s="10"/>
      <c r="F563" s="5"/>
    </row>
    <row r="564" spans="1:6" x14ac:dyDescent="0.3">
      <c r="A564" s="8"/>
      <c r="B564" s="9"/>
      <c r="C564" s="10"/>
      <c r="D564" s="11"/>
      <c r="F564" s="5"/>
    </row>
    <row r="565" spans="1:6" x14ac:dyDescent="0.3">
      <c r="A565" s="8"/>
      <c r="B565" s="16" t="s">
        <v>266</v>
      </c>
      <c r="C565" s="10"/>
      <c r="D565" s="10"/>
      <c r="F565" s="5"/>
    </row>
    <row r="566" spans="1:6" x14ac:dyDescent="0.3">
      <c r="A566" s="8"/>
      <c r="B566" s="9"/>
      <c r="C566" s="10"/>
      <c r="D566" s="11"/>
      <c r="F566" s="5"/>
    </row>
    <row r="567" spans="1:6" ht="28.8" x14ac:dyDescent="0.3">
      <c r="A567" s="8"/>
      <c r="B567" s="9" t="s">
        <v>267</v>
      </c>
      <c r="C567" s="10"/>
      <c r="D567" s="10"/>
      <c r="F567" s="5"/>
    </row>
    <row r="568" spans="1:6" x14ac:dyDescent="0.3">
      <c r="A568" s="8"/>
      <c r="B568" s="9"/>
      <c r="C568" s="10"/>
      <c r="D568" s="11"/>
      <c r="F568" s="5"/>
    </row>
    <row r="569" spans="1:6" ht="28.8" x14ac:dyDescent="0.3">
      <c r="A569" s="8"/>
      <c r="B569" s="9" t="s">
        <v>268</v>
      </c>
      <c r="C569" s="10"/>
      <c r="D569" s="10"/>
      <c r="F569" s="5"/>
    </row>
    <row r="570" spans="1:6" x14ac:dyDescent="0.3">
      <c r="A570" s="8"/>
      <c r="B570" s="9"/>
      <c r="C570" s="10"/>
      <c r="D570" s="11"/>
      <c r="F570" s="5"/>
    </row>
    <row r="571" spans="1:6" x14ac:dyDescent="0.3">
      <c r="A571" s="8"/>
      <c r="B571" s="16" t="s">
        <v>269</v>
      </c>
      <c r="C571" s="10"/>
      <c r="D571" s="10"/>
      <c r="F571" s="5"/>
    </row>
    <row r="572" spans="1:6" x14ac:dyDescent="0.3">
      <c r="A572" s="8"/>
      <c r="B572" s="9"/>
      <c r="C572" s="10"/>
      <c r="D572" s="11"/>
      <c r="F572" s="5"/>
    </row>
    <row r="573" spans="1:6" ht="28.8" x14ac:dyDescent="0.3">
      <c r="A573" s="8"/>
      <c r="B573" s="9" t="s">
        <v>270</v>
      </c>
      <c r="C573" s="10"/>
      <c r="D573" s="10"/>
      <c r="F573" s="5"/>
    </row>
    <row r="574" spans="1:6" x14ac:dyDescent="0.3">
      <c r="A574" s="8"/>
      <c r="B574" s="9"/>
      <c r="C574" s="10"/>
      <c r="D574" s="11"/>
      <c r="F574" s="5"/>
    </row>
    <row r="575" spans="1:6" x14ac:dyDescent="0.3">
      <c r="A575" s="8"/>
      <c r="B575" s="13" t="s">
        <v>271</v>
      </c>
      <c r="C575" s="10"/>
      <c r="D575" s="10"/>
      <c r="F575" s="5"/>
    </row>
    <row r="576" spans="1:6" x14ac:dyDescent="0.3">
      <c r="A576" s="8"/>
      <c r="B576" s="9"/>
      <c r="C576" s="10"/>
      <c r="D576" s="11"/>
      <c r="F576" s="5"/>
    </row>
    <row r="577" spans="1:6" ht="57.6" x14ac:dyDescent="0.3">
      <c r="A577" s="8">
        <v>1</v>
      </c>
      <c r="B577" s="9" t="s">
        <v>272</v>
      </c>
      <c r="C577" s="10" t="s">
        <v>236</v>
      </c>
      <c r="D577" s="11">
        <v>33</v>
      </c>
      <c r="F577" s="5">
        <f>ROUND($D577*E577,2)</f>
        <v>0</v>
      </c>
    </row>
    <row r="578" spans="1:6" x14ac:dyDescent="0.3">
      <c r="A578" s="8"/>
      <c r="B578" s="9"/>
      <c r="C578" s="10"/>
      <c r="D578" s="11"/>
      <c r="F578" s="5"/>
    </row>
    <row r="579" spans="1:6" x14ac:dyDescent="0.3">
      <c r="A579" s="8"/>
      <c r="B579" s="13" t="s">
        <v>273</v>
      </c>
      <c r="C579" s="10"/>
      <c r="D579" s="10"/>
      <c r="F579" s="5"/>
    </row>
    <row r="580" spans="1:6" x14ac:dyDescent="0.3">
      <c r="A580" s="8"/>
      <c r="B580" s="9"/>
      <c r="C580" s="10"/>
      <c r="D580" s="11"/>
      <c r="F580" s="5"/>
    </row>
    <row r="581" spans="1:6" ht="28.8" x14ac:dyDescent="0.3">
      <c r="A581" s="8"/>
      <c r="B581" s="9" t="s">
        <v>274</v>
      </c>
      <c r="C581" s="10"/>
      <c r="D581" s="10"/>
      <c r="F581" s="5"/>
    </row>
    <row r="582" spans="1:6" x14ac:dyDescent="0.3">
      <c r="A582" s="8"/>
      <c r="B582" s="9"/>
      <c r="C582" s="10"/>
      <c r="D582" s="11"/>
      <c r="F582" s="5"/>
    </row>
    <row r="583" spans="1:6" ht="28.8" x14ac:dyDescent="0.3">
      <c r="A583" s="8"/>
      <c r="B583" s="14" t="s">
        <v>656</v>
      </c>
      <c r="C583" s="10"/>
      <c r="D583" s="10"/>
      <c r="F583" s="5"/>
    </row>
    <row r="584" spans="1:6" x14ac:dyDescent="0.3">
      <c r="A584" s="8"/>
      <c r="B584" s="9"/>
      <c r="C584" s="10"/>
      <c r="D584" s="11"/>
      <c r="F584" s="5"/>
    </row>
    <row r="585" spans="1:6" x14ac:dyDescent="0.3">
      <c r="A585" s="8">
        <v>2</v>
      </c>
      <c r="B585" s="9" t="s">
        <v>275</v>
      </c>
      <c r="C585" s="10" t="s">
        <v>191</v>
      </c>
      <c r="D585" s="11">
        <v>1</v>
      </c>
      <c r="F585" s="5">
        <f>ROUND($D585*E585,2)</f>
        <v>0</v>
      </c>
    </row>
    <row r="586" spans="1:6" x14ac:dyDescent="0.3">
      <c r="A586" s="8"/>
      <c r="B586" s="9"/>
      <c r="C586" s="10"/>
      <c r="D586" s="11"/>
      <c r="F586" s="5"/>
    </row>
    <row r="587" spans="1:6" x14ac:dyDescent="0.3">
      <c r="A587" s="8"/>
      <c r="B587" s="13" t="s">
        <v>276</v>
      </c>
      <c r="C587" s="10"/>
      <c r="D587" s="10"/>
      <c r="F587" s="5"/>
    </row>
    <row r="588" spans="1:6" x14ac:dyDescent="0.3">
      <c r="A588" s="8"/>
      <c r="B588" s="9"/>
      <c r="C588" s="10"/>
      <c r="D588" s="11"/>
      <c r="F588" s="5"/>
    </row>
    <row r="589" spans="1:6" x14ac:dyDescent="0.3">
      <c r="A589" s="8"/>
      <c r="B589" s="16" t="s">
        <v>179</v>
      </c>
      <c r="C589" s="10"/>
      <c r="D589" s="10"/>
      <c r="F589" s="5"/>
    </row>
    <row r="590" spans="1:6" x14ac:dyDescent="0.3">
      <c r="A590" s="8"/>
      <c r="B590" s="9"/>
      <c r="C590" s="10"/>
      <c r="D590" s="11"/>
      <c r="F590" s="5"/>
    </row>
    <row r="591" spans="1:6" ht="100.8" x14ac:dyDescent="0.3">
      <c r="A591" s="8"/>
      <c r="B591" s="9" t="s">
        <v>277</v>
      </c>
      <c r="C591" s="10"/>
      <c r="D591" s="10"/>
      <c r="F591" s="5"/>
    </row>
    <row r="592" spans="1:6" x14ac:dyDescent="0.3">
      <c r="A592" s="8"/>
      <c r="B592" s="9"/>
      <c r="C592" s="10"/>
      <c r="D592" s="11"/>
      <c r="F592" s="5"/>
    </row>
    <row r="593" spans="1:6" x14ac:dyDescent="0.3">
      <c r="A593" s="8"/>
      <c r="B593" s="9" t="s">
        <v>278</v>
      </c>
      <c r="C593" s="10"/>
      <c r="D593" s="10"/>
      <c r="F593" s="5"/>
    </row>
    <row r="594" spans="1:6" x14ac:dyDescent="0.3">
      <c r="A594" s="8"/>
      <c r="B594" s="9"/>
      <c r="C594" s="10"/>
      <c r="D594" s="11"/>
      <c r="F594" s="5"/>
    </row>
    <row r="595" spans="1:6" ht="43.2" x14ac:dyDescent="0.3">
      <c r="A595" s="8"/>
      <c r="B595" s="9" t="s">
        <v>279</v>
      </c>
      <c r="C595" s="10"/>
      <c r="D595" s="10"/>
      <c r="F595" s="5"/>
    </row>
    <row r="596" spans="1:6" x14ac:dyDescent="0.3">
      <c r="A596" s="8"/>
      <c r="B596" s="9"/>
      <c r="C596" s="10"/>
      <c r="D596" s="11"/>
      <c r="F596" s="5"/>
    </row>
    <row r="597" spans="1:6" x14ac:dyDescent="0.3">
      <c r="A597" s="8"/>
      <c r="B597" s="14" t="s">
        <v>280</v>
      </c>
      <c r="C597" s="10"/>
      <c r="D597" s="10"/>
      <c r="F597" s="5"/>
    </row>
    <row r="598" spans="1:6" x14ac:dyDescent="0.3">
      <c r="A598" s="8"/>
      <c r="B598" s="9"/>
      <c r="C598" s="10"/>
      <c r="D598" s="11"/>
      <c r="F598" s="5"/>
    </row>
    <row r="599" spans="1:6" ht="43.2" x14ac:dyDescent="0.3">
      <c r="A599" s="8">
        <v>3</v>
      </c>
      <c r="B599" s="9" t="s">
        <v>281</v>
      </c>
      <c r="C599" s="10" t="s">
        <v>236</v>
      </c>
      <c r="D599" s="11">
        <v>20</v>
      </c>
      <c r="F599" s="5">
        <f>ROUND($D599*E599,2)</f>
        <v>0</v>
      </c>
    </row>
    <row r="600" spans="1:6" x14ac:dyDescent="0.3">
      <c r="A600" s="8"/>
      <c r="B600" s="9"/>
      <c r="C600" s="10"/>
      <c r="D600" s="11"/>
      <c r="F600" s="5"/>
    </row>
    <row r="601" spans="1:6" ht="28.8" x14ac:dyDescent="0.3">
      <c r="A601" s="8">
        <v>4</v>
      </c>
      <c r="B601" s="9" t="s">
        <v>282</v>
      </c>
      <c r="C601" s="10" t="s">
        <v>191</v>
      </c>
      <c r="D601" s="11">
        <v>12</v>
      </c>
      <c r="F601" s="5">
        <f>ROUND($D601*E601,2)</f>
        <v>0</v>
      </c>
    </row>
    <row r="602" spans="1:6" x14ac:dyDescent="0.3">
      <c r="A602" s="8"/>
      <c r="B602" s="9"/>
      <c r="C602" s="10"/>
      <c r="D602" s="11"/>
      <c r="F602" s="5"/>
    </row>
    <row r="603" spans="1:6" x14ac:dyDescent="0.3">
      <c r="A603" s="8">
        <v>5</v>
      </c>
      <c r="B603" s="9" t="s">
        <v>283</v>
      </c>
      <c r="C603" s="10" t="s">
        <v>191</v>
      </c>
      <c r="D603" s="11">
        <v>2</v>
      </c>
      <c r="F603" s="5">
        <f>ROUND($D603*E603,2)</f>
        <v>0</v>
      </c>
    </row>
    <row r="604" spans="1:6" x14ac:dyDescent="0.3">
      <c r="A604" s="8"/>
      <c r="B604" s="9"/>
      <c r="C604" s="10"/>
      <c r="D604" s="11"/>
      <c r="F604" s="5"/>
    </row>
    <row r="605" spans="1:6" ht="100.8" x14ac:dyDescent="0.3">
      <c r="A605" s="8">
        <v>6</v>
      </c>
      <c r="B605" s="9" t="s">
        <v>657</v>
      </c>
      <c r="C605" s="10" t="s">
        <v>191</v>
      </c>
      <c r="D605" s="11">
        <v>1</v>
      </c>
      <c r="F605" s="5">
        <f>ROUND($D605*E605,2)</f>
        <v>0</v>
      </c>
    </row>
    <row r="606" spans="1:6" x14ac:dyDescent="0.3">
      <c r="A606" s="8"/>
      <c r="B606" s="9"/>
      <c r="C606" s="10"/>
      <c r="D606" s="11"/>
      <c r="F606" s="5"/>
    </row>
    <row r="607" spans="1:6" ht="72" x14ac:dyDescent="0.3">
      <c r="A607" s="8">
        <v>7</v>
      </c>
      <c r="B607" s="9" t="s">
        <v>658</v>
      </c>
      <c r="C607" s="10" t="s">
        <v>191</v>
      </c>
      <c r="D607" s="11">
        <v>2</v>
      </c>
      <c r="F607" s="5">
        <f>ROUND($D607*E607,2)</f>
        <v>0</v>
      </c>
    </row>
    <row r="608" spans="1:6" x14ac:dyDescent="0.3">
      <c r="A608" s="8"/>
      <c r="B608" s="9"/>
      <c r="C608" s="10"/>
      <c r="D608" s="11"/>
      <c r="F608" s="5"/>
    </row>
    <row r="609" spans="1:6" x14ac:dyDescent="0.3">
      <c r="A609" s="8"/>
      <c r="B609" s="13" t="s">
        <v>284</v>
      </c>
      <c r="C609" s="10"/>
      <c r="D609" s="10"/>
      <c r="F609" s="5"/>
    </row>
    <row r="610" spans="1:6" x14ac:dyDescent="0.3">
      <c r="A610" s="8"/>
      <c r="B610" s="9"/>
      <c r="C610" s="10"/>
      <c r="D610" s="11"/>
      <c r="F610" s="5"/>
    </row>
    <row r="611" spans="1:6" x14ac:dyDescent="0.3">
      <c r="A611" s="8"/>
      <c r="B611" s="13" t="s">
        <v>285</v>
      </c>
      <c r="C611" s="10"/>
      <c r="D611" s="10"/>
      <c r="F611" s="5"/>
    </row>
    <row r="612" spans="1:6" x14ac:dyDescent="0.3">
      <c r="A612" s="8"/>
      <c r="B612" s="9"/>
      <c r="C612" s="10"/>
      <c r="D612" s="11"/>
      <c r="F612" s="5"/>
    </row>
    <row r="613" spans="1:6" x14ac:dyDescent="0.3">
      <c r="A613" s="8"/>
      <c r="B613" s="13" t="s">
        <v>146</v>
      </c>
      <c r="C613" s="10"/>
      <c r="D613" s="10"/>
      <c r="F613" s="5"/>
    </row>
    <row r="614" spans="1:6" x14ac:dyDescent="0.3">
      <c r="A614" s="8"/>
      <c r="B614" s="9"/>
      <c r="C614" s="10"/>
      <c r="D614" s="11"/>
      <c r="F614" s="5"/>
    </row>
    <row r="615" spans="1:6" x14ac:dyDescent="0.3">
      <c r="A615" s="8"/>
      <c r="B615" s="16" t="s">
        <v>286</v>
      </c>
      <c r="C615" s="10"/>
      <c r="D615" s="10"/>
      <c r="F615" s="5"/>
    </row>
    <row r="616" spans="1:6" x14ac:dyDescent="0.3">
      <c r="A616" s="8"/>
      <c r="B616" s="9"/>
      <c r="C616" s="10"/>
      <c r="D616" s="11"/>
      <c r="F616" s="5"/>
    </row>
    <row r="617" spans="1:6" ht="28.8" x14ac:dyDescent="0.3">
      <c r="A617" s="8"/>
      <c r="B617" s="9" t="s">
        <v>287</v>
      </c>
      <c r="C617" s="10"/>
      <c r="D617" s="10"/>
      <c r="F617" s="5"/>
    </row>
    <row r="618" spans="1:6" x14ac:dyDescent="0.3">
      <c r="A618" s="8"/>
      <c r="B618" s="9"/>
      <c r="C618" s="10"/>
      <c r="D618" s="11"/>
      <c r="F618" s="5"/>
    </row>
    <row r="619" spans="1:6" ht="43.2" x14ac:dyDescent="0.3">
      <c r="A619" s="8"/>
      <c r="B619" s="9" t="s">
        <v>288</v>
      </c>
      <c r="C619" s="10"/>
      <c r="D619" s="10"/>
      <c r="F619" s="5"/>
    </row>
    <row r="620" spans="1:6" x14ac:dyDescent="0.3">
      <c r="A620" s="8"/>
      <c r="B620" s="9"/>
      <c r="C620" s="10"/>
      <c r="D620" s="11"/>
      <c r="F620" s="5"/>
    </row>
    <row r="621" spans="1:6" x14ac:dyDescent="0.3">
      <c r="A621" s="8"/>
      <c r="B621" s="13" t="s">
        <v>289</v>
      </c>
      <c r="C621" s="10"/>
      <c r="D621" s="10"/>
      <c r="F621" s="5"/>
    </row>
    <row r="622" spans="1:6" x14ac:dyDescent="0.3">
      <c r="A622" s="8"/>
      <c r="B622" s="9"/>
      <c r="C622" s="10"/>
      <c r="D622" s="11"/>
      <c r="F622" s="5"/>
    </row>
    <row r="623" spans="1:6" x14ac:dyDescent="0.3">
      <c r="A623" s="8"/>
      <c r="B623" s="13" t="s">
        <v>290</v>
      </c>
      <c r="C623" s="10"/>
      <c r="D623" s="10"/>
      <c r="F623" s="5"/>
    </row>
    <row r="624" spans="1:6" x14ac:dyDescent="0.3">
      <c r="A624" s="8"/>
      <c r="B624" s="9"/>
      <c r="C624" s="10"/>
      <c r="D624" s="11"/>
      <c r="F624" s="5"/>
    </row>
    <row r="625" spans="1:6" ht="100.8" x14ac:dyDescent="0.3">
      <c r="A625" s="8"/>
      <c r="B625" s="14" t="s">
        <v>291</v>
      </c>
      <c r="C625" s="10"/>
      <c r="D625" s="10"/>
      <c r="F625" s="5"/>
    </row>
    <row r="626" spans="1:6" x14ac:dyDescent="0.3">
      <c r="A626" s="8"/>
      <c r="B626" s="9"/>
      <c r="C626" s="10"/>
      <c r="D626" s="11"/>
      <c r="F626" s="5"/>
    </row>
    <row r="627" spans="1:6" x14ac:dyDescent="0.3">
      <c r="A627" s="8">
        <v>1</v>
      </c>
      <c r="B627" s="9" t="s">
        <v>292</v>
      </c>
      <c r="C627" s="10" t="s">
        <v>648</v>
      </c>
      <c r="D627" s="11">
        <v>2</v>
      </c>
      <c r="F627" s="5">
        <f>ROUND($D627*E627,2)</f>
        <v>0</v>
      </c>
    </row>
    <row r="628" spans="1:6" x14ac:dyDescent="0.3">
      <c r="A628" s="8"/>
      <c r="B628" s="9"/>
      <c r="C628" s="10"/>
      <c r="D628" s="11"/>
      <c r="F628" s="5"/>
    </row>
    <row r="629" spans="1:6" ht="28.8" x14ac:dyDescent="0.3">
      <c r="A629" s="8">
        <v>2</v>
      </c>
      <c r="B629" s="9" t="s">
        <v>293</v>
      </c>
      <c r="C629" s="10" t="s">
        <v>191</v>
      </c>
      <c r="D629" s="11">
        <v>48</v>
      </c>
      <c r="F629" s="5">
        <f>ROUND($D629*E629,2)</f>
        <v>0</v>
      </c>
    </row>
    <row r="630" spans="1:6" x14ac:dyDescent="0.3">
      <c r="A630" s="8"/>
      <c r="B630" s="9"/>
      <c r="C630" s="10"/>
      <c r="D630" s="11"/>
      <c r="F630" s="5"/>
    </row>
    <row r="631" spans="1:6" x14ac:dyDescent="0.3">
      <c r="A631" s="8"/>
      <c r="B631" s="14" t="s">
        <v>294</v>
      </c>
      <c r="C631" s="10"/>
      <c r="D631" s="10"/>
      <c r="F631" s="5"/>
    </row>
    <row r="632" spans="1:6" x14ac:dyDescent="0.3">
      <c r="A632" s="8"/>
      <c r="B632" s="9"/>
      <c r="C632" s="10"/>
      <c r="D632" s="11"/>
      <c r="F632" s="5"/>
    </row>
    <row r="633" spans="1:6" ht="43.2" x14ac:dyDescent="0.3">
      <c r="A633" s="8">
        <v>3</v>
      </c>
      <c r="B633" s="9" t="s">
        <v>295</v>
      </c>
      <c r="C633" s="10" t="s">
        <v>236</v>
      </c>
      <c r="D633" s="11">
        <v>85</v>
      </c>
      <c r="F633" s="5">
        <f>ROUND($D633*E633,2)</f>
        <v>0</v>
      </c>
    </row>
    <row r="634" spans="1:6" x14ac:dyDescent="0.3">
      <c r="A634" s="8"/>
      <c r="B634" s="9"/>
      <c r="C634" s="10"/>
      <c r="D634" s="11"/>
      <c r="F634" s="5"/>
    </row>
    <row r="635" spans="1:6" x14ac:dyDescent="0.3">
      <c r="A635" s="8"/>
      <c r="B635" s="13" t="s">
        <v>296</v>
      </c>
      <c r="C635" s="10"/>
      <c r="D635" s="10"/>
      <c r="F635" s="5"/>
    </row>
    <row r="636" spans="1:6" x14ac:dyDescent="0.3">
      <c r="A636" s="8"/>
      <c r="B636" s="9"/>
      <c r="C636" s="10"/>
      <c r="D636" s="11"/>
      <c r="F636" s="5"/>
    </row>
    <row r="637" spans="1:6" ht="86.4" x14ac:dyDescent="0.3">
      <c r="A637" s="8"/>
      <c r="B637" s="9" t="s">
        <v>297</v>
      </c>
      <c r="C637" s="10"/>
      <c r="D637" s="10"/>
      <c r="F637" s="5"/>
    </row>
    <row r="638" spans="1:6" x14ac:dyDescent="0.3">
      <c r="A638" s="8"/>
      <c r="B638" s="9"/>
      <c r="C638" s="10"/>
      <c r="D638" s="11"/>
      <c r="F638" s="5"/>
    </row>
    <row r="639" spans="1:6" ht="86.4" x14ac:dyDescent="0.3">
      <c r="A639" s="8"/>
      <c r="B639" s="14" t="s">
        <v>298</v>
      </c>
      <c r="C639" s="10"/>
      <c r="D639" s="10"/>
      <c r="F639" s="5"/>
    </row>
    <row r="640" spans="1:6" x14ac:dyDescent="0.3">
      <c r="A640" s="8"/>
      <c r="B640" s="9"/>
      <c r="C640" s="10"/>
      <c r="D640" s="11"/>
      <c r="F640" s="5"/>
    </row>
    <row r="641" spans="1:6" ht="28.8" x14ac:dyDescent="0.3">
      <c r="A641" s="8">
        <v>4</v>
      </c>
      <c r="B641" s="9" t="s">
        <v>659</v>
      </c>
      <c r="C641" s="10" t="s">
        <v>648</v>
      </c>
      <c r="D641" s="11">
        <v>88</v>
      </c>
      <c r="F641" s="5">
        <f>ROUND($D641*E641,2)</f>
        <v>0</v>
      </c>
    </row>
    <row r="642" spans="1:6" x14ac:dyDescent="0.3">
      <c r="A642" s="8"/>
      <c r="B642" s="9"/>
      <c r="C642" s="10"/>
      <c r="D642" s="11"/>
      <c r="F642" s="5"/>
    </row>
    <row r="643" spans="1:6" x14ac:dyDescent="0.3">
      <c r="A643" s="8"/>
      <c r="B643" s="13" t="s">
        <v>660</v>
      </c>
      <c r="C643" s="10"/>
      <c r="D643" s="10"/>
      <c r="F643" s="5"/>
    </row>
    <row r="644" spans="1:6" x14ac:dyDescent="0.3">
      <c r="A644" s="8"/>
      <c r="B644" s="9"/>
      <c r="C644" s="10"/>
      <c r="D644" s="11"/>
      <c r="F644" s="5"/>
    </row>
    <row r="645" spans="1:6" ht="28.8" x14ac:dyDescent="0.3">
      <c r="A645" s="8"/>
      <c r="B645" s="14" t="s">
        <v>299</v>
      </c>
      <c r="C645" s="10"/>
      <c r="D645" s="10"/>
      <c r="F645" s="5"/>
    </row>
    <row r="646" spans="1:6" x14ac:dyDescent="0.3">
      <c r="A646" s="8"/>
      <c r="B646" s="9"/>
      <c r="C646" s="10"/>
      <c r="D646" s="11"/>
      <c r="F646" s="5"/>
    </row>
    <row r="647" spans="1:6" x14ac:dyDescent="0.3">
      <c r="A647" s="8">
        <v>5</v>
      </c>
      <c r="B647" s="9" t="s">
        <v>661</v>
      </c>
      <c r="C647" s="10" t="s">
        <v>648</v>
      </c>
      <c r="D647" s="11">
        <v>88</v>
      </c>
      <c r="F647" s="5">
        <f>ROUND($D647*E647,2)</f>
        <v>0</v>
      </c>
    </row>
    <row r="648" spans="1:6" x14ac:dyDescent="0.3">
      <c r="A648" s="8"/>
      <c r="B648" s="9"/>
      <c r="C648" s="10"/>
      <c r="D648" s="11"/>
      <c r="F648" s="5"/>
    </row>
    <row r="649" spans="1:6" x14ac:dyDescent="0.3">
      <c r="A649" s="8"/>
      <c r="B649" s="13" t="s">
        <v>300</v>
      </c>
      <c r="C649" s="10"/>
      <c r="D649" s="10"/>
      <c r="F649" s="5"/>
    </row>
    <row r="650" spans="1:6" x14ac:dyDescent="0.3">
      <c r="A650" s="8"/>
      <c r="B650" s="9"/>
      <c r="C650" s="10"/>
      <c r="D650" s="11"/>
      <c r="F650" s="5"/>
    </row>
    <row r="651" spans="1:6" x14ac:dyDescent="0.3">
      <c r="A651" s="8"/>
      <c r="B651" s="13" t="s">
        <v>301</v>
      </c>
      <c r="C651" s="10"/>
      <c r="D651" s="10"/>
      <c r="F651" s="5"/>
    </row>
    <row r="652" spans="1:6" x14ac:dyDescent="0.3">
      <c r="A652" s="8"/>
      <c r="B652" s="9"/>
      <c r="C652" s="10"/>
      <c r="D652" s="11"/>
      <c r="F652" s="5"/>
    </row>
    <row r="653" spans="1:6" x14ac:dyDescent="0.3">
      <c r="A653" s="8"/>
      <c r="B653" s="13" t="s">
        <v>146</v>
      </c>
      <c r="C653" s="10"/>
      <c r="D653" s="10"/>
      <c r="F653" s="5"/>
    </row>
    <row r="654" spans="1:6" x14ac:dyDescent="0.3">
      <c r="A654" s="8"/>
      <c r="B654" s="9"/>
      <c r="C654" s="10"/>
      <c r="D654" s="11"/>
      <c r="F654" s="5"/>
    </row>
    <row r="655" spans="1:6" x14ac:dyDescent="0.3">
      <c r="A655" s="8"/>
      <c r="B655" s="16" t="s">
        <v>302</v>
      </c>
      <c r="C655" s="10"/>
      <c r="D655" s="10"/>
      <c r="F655" s="5"/>
    </row>
    <row r="656" spans="1:6" x14ac:dyDescent="0.3">
      <c r="A656" s="8"/>
      <c r="B656" s="9"/>
      <c r="C656" s="10"/>
      <c r="D656" s="11"/>
      <c r="F656" s="5"/>
    </row>
    <row r="657" spans="1:6" ht="86.4" x14ac:dyDescent="0.3">
      <c r="A657" s="8"/>
      <c r="B657" s="9" t="s">
        <v>303</v>
      </c>
      <c r="C657" s="10"/>
      <c r="D657" s="10"/>
      <c r="F657" s="5"/>
    </row>
    <row r="658" spans="1:6" x14ac:dyDescent="0.3">
      <c r="A658" s="8"/>
      <c r="B658" s="9"/>
      <c r="C658" s="10"/>
      <c r="D658" s="11"/>
      <c r="F658" s="5"/>
    </row>
    <row r="659" spans="1:6" ht="43.2" x14ac:dyDescent="0.3">
      <c r="A659" s="8"/>
      <c r="B659" s="9" t="s">
        <v>304</v>
      </c>
      <c r="C659" s="10"/>
      <c r="D659" s="10"/>
      <c r="F659" s="5"/>
    </row>
    <row r="660" spans="1:6" x14ac:dyDescent="0.3">
      <c r="A660" s="8"/>
      <c r="B660" s="9"/>
      <c r="C660" s="10"/>
      <c r="D660" s="11"/>
      <c r="F660" s="5"/>
    </row>
    <row r="661" spans="1:6" x14ac:dyDescent="0.3">
      <c r="A661" s="8"/>
      <c r="B661" s="9" t="s">
        <v>305</v>
      </c>
      <c r="C661" s="10"/>
      <c r="D661" s="10"/>
      <c r="F661" s="5"/>
    </row>
    <row r="662" spans="1:6" x14ac:dyDescent="0.3">
      <c r="A662" s="8"/>
      <c r="B662" s="9"/>
      <c r="C662" s="10"/>
      <c r="D662" s="11"/>
      <c r="F662" s="5"/>
    </row>
    <row r="663" spans="1:6" x14ac:dyDescent="0.3">
      <c r="A663" s="8"/>
      <c r="B663" s="13" t="s">
        <v>306</v>
      </c>
      <c r="C663" s="10"/>
      <c r="D663" s="10"/>
      <c r="F663" s="5"/>
    </row>
    <row r="664" spans="1:6" x14ac:dyDescent="0.3">
      <c r="A664" s="8"/>
      <c r="B664" s="9"/>
      <c r="C664" s="10"/>
      <c r="D664" s="11"/>
      <c r="F664" s="5"/>
    </row>
    <row r="665" spans="1:6" x14ac:dyDescent="0.3">
      <c r="A665" s="8">
        <v>1</v>
      </c>
      <c r="B665" s="9" t="s">
        <v>307</v>
      </c>
      <c r="C665" s="10" t="s">
        <v>191</v>
      </c>
      <c r="D665" s="11">
        <v>1</v>
      </c>
      <c r="F665" s="5">
        <f>ROUND($D665*E665,2)</f>
        <v>0</v>
      </c>
    </row>
    <row r="666" spans="1:6" x14ac:dyDescent="0.3">
      <c r="A666" s="8"/>
      <c r="B666" s="9"/>
      <c r="C666" s="10"/>
      <c r="D666" s="11"/>
      <c r="F666" s="5"/>
    </row>
    <row r="667" spans="1:6" x14ac:dyDescent="0.3">
      <c r="A667" s="8">
        <v>2</v>
      </c>
      <c r="B667" s="9" t="s">
        <v>308</v>
      </c>
      <c r="C667" s="10" t="s">
        <v>191</v>
      </c>
      <c r="D667" s="11">
        <v>1</v>
      </c>
      <c r="F667" s="5">
        <f>ROUND($D667*E667,2)</f>
        <v>0</v>
      </c>
    </row>
    <row r="668" spans="1:6" x14ac:dyDescent="0.3">
      <c r="A668" s="8"/>
      <c r="B668" s="9"/>
      <c r="C668" s="10"/>
      <c r="D668" s="11"/>
      <c r="F668" s="5"/>
    </row>
    <row r="669" spans="1:6" x14ac:dyDescent="0.3">
      <c r="A669" s="8">
        <v>3</v>
      </c>
      <c r="B669" s="9" t="s">
        <v>309</v>
      </c>
      <c r="C669" s="10" t="s">
        <v>191</v>
      </c>
      <c r="D669" s="11">
        <v>1</v>
      </c>
      <c r="F669" s="5">
        <f>ROUND($D669*E669,2)</f>
        <v>0</v>
      </c>
    </row>
    <row r="670" spans="1:6" x14ac:dyDescent="0.3">
      <c r="A670" s="8"/>
      <c r="B670" s="9"/>
      <c r="C670" s="10"/>
      <c r="D670" s="11"/>
      <c r="F670" s="5"/>
    </row>
    <row r="671" spans="1:6" x14ac:dyDescent="0.3">
      <c r="A671" s="8"/>
      <c r="B671" s="13" t="s">
        <v>310</v>
      </c>
      <c r="C671" s="10"/>
      <c r="D671" s="10"/>
      <c r="F671" s="5"/>
    </row>
    <row r="672" spans="1:6" x14ac:dyDescent="0.3">
      <c r="A672" s="8"/>
      <c r="B672" s="9"/>
      <c r="C672" s="10"/>
      <c r="D672" s="11"/>
      <c r="F672" s="5"/>
    </row>
    <row r="673" spans="1:6" x14ac:dyDescent="0.3">
      <c r="A673" s="8">
        <v>4</v>
      </c>
      <c r="B673" s="9" t="s">
        <v>311</v>
      </c>
      <c r="C673" s="10" t="s">
        <v>191</v>
      </c>
      <c r="D673" s="11">
        <v>1</v>
      </c>
      <c r="F673" s="5">
        <f>ROUND($D673*E673,2)</f>
        <v>0</v>
      </c>
    </row>
    <row r="674" spans="1:6" x14ac:dyDescent="0.3">
      <c r="A674" s="8"/>
      <c r="B674" s="9"/>
      <c r="C674" s="10"/>
      <c r="D674" s="11"/>
      <c r="F674" s="5"/>
    </row>
    <row r="675" spans="1:6" x14ac:dyDescent="0.3">
      <c r="A675" s="8"/>
      <c r="B675" s="13" t="s">
        <v>312</v>
      </c>
      <c r="C675" s="10"/>
      <c r="D675" s="10"/>
      <c r="F675" s="5"/>
    </row>
    <row r="676" spans="1:6" x14ac:dyDescent="0.3">
      <c r="A676" s="8"/>
      <c r="B676" s="9"/>
      <c r="C676" s="10"/>
      <c r="D676" s="11"/>
      <c r="F676" s="5"/>
    </row>
    <row r="677" spans="1:6" x14ac:dyDescent="0.3">
      <c r="A677" s="8">
        <v>5</v>
      </c>
      <c r="B677" s="9" t="s">
        <v>313</v>
      </c>
      <c r="C677" s="10" t="s">
        <v>314</v>
      </c>
      <c r="D677" s="11">
        <v>1</v>
      </c>
      <c r="F677" s="5">
        <f>ROUND($D677*E677,2)</f>
        <v>0</v>
      </c>
    </row>
    <row r="678" spans="1:6" x14ac:dyDescent="0.3">
      <c r="A678" s="8"/>
      <c r="B678" s="9"/>
      <c r="C678" s="10"/>
      <c r="D678" s="11"/>
      <c r="F678" s="5"/>
    </row>
    <row r="679" spans="1:6" x14ac:dyDescent="0.3">
      <c r="A679" s="8"/>
      <c r="B679" s="13" t="s">
        <v>315</v>
      </c>
      <c r="C679" s="10"/>
      <c r="D679" s="10"/>
      <c r="F679" s="5"/>
    </row>
    <row r="680" spans="1:6" x14ac:dyDescent="0.3">
      <c r="A680" s="8"/>
      <c r="B680" s="9"/>
      <c r="C680" s="10"/>
      <c r="D680" s="11"/>
      <c r="F680" s="5"/>
    </row>
    <row r="681" spans="1:6" x14ac:dyDescent="0.3">
      <c r="A681" s="8">
        <v>6</v>
      </c>
      <c r="B681" s="9" t="s">
        <v>316</v>
      </c>
      <c r="C681" s="10" t="s">
        <v>191</v>
      </c>
      <c r="D681" s="11">
        <v>1</v>
      </c>
      <c r="F681" s="5">
        <f>ROUND($D681*E681,2)</f>
        <v>0</v>
      </c>
    </row>
    <row r="682" spans="1:6" x14ac:dyDescent="0.3">
      <c r="A682" s="8"/>
      <c r="B682" s="9"/>
      <c r="C682" s="10"/>
      <c r="D682" s="11"/>
      <c r="F682" s="5"/>
    </row>
    <row r="683" spans="1:6" x14ac:dyDescent="0.3">
      <c r="A683" s="8"/>
      <c r="B683" s="13" t="s">
        <v>317</v>
      </c>
      <c r="C683" s="10"/>
      <c r="D683" s="10"/>
      <c r="F683" s="5"/>
    </row>
    <row r="684" spans="1:6" x14ac:dyDescent="0.3">
      <c r="A684" s="8"/>
      <c r="B684" s="9"/>
      <c r="C684" s="10"/>
      <c r="D684" s="11"/>
      <c r="F684" s="5"/>
    </row>
    <row r="685" spans="1:6" ht="28.8" x14ac:dyDescent="0.3">
      <c r="A685" s="8">
        <v>7</v>
      </c>
      <c r="B685" s="9" t="s">
        <v>318</v>
      </c>
      <c r="C685" s="10" t="s">
        <v>191</v>
      </c>
      <c r="D685" s="11">
        <v>1</v>
      </c>
      <c r="F685" s="5">
        <f>ROUND($D685*E685,2)</f>
        <v>0</v>
      </c>
    </row>
    <row r="686" spans="1:6" x14ac:dyDescent="0.3">
      <c r="A686" s="8"/>
      <c r="B686" s="9"/>
      <c r="C686" s="10"/>
      <c r="D686" s="11"/>
      <c r="F686" s="5"/>
    </row>
    <row r="687" spans="1:6" ht="28.8" x14ac:dyDescent="0.3">
      <c r="A687" s="8">
        <v>8</v>
      </c>
      <c r="B687" s="9" t="s">
        <v>319</v>
      </c>
      <c r="C687" s="10" t="s">
        <v>191</v>
      </c>
      <c r="D687" s="11">
        <v>1</v>
      </c>
      <c r="F687" s="5">
        <f>ROUND($D687*E687,2)</f>
        <v>0</v>
      </c>
    </row>
    <row r="688" spans="1:6" x14ac:dyDescent="0.3">
      <c r="A688" s="8"/>
      <c r="B688" s="9"/>
      <c r="C688" s="10"/>
      <c r="D688" s="11"/>
      <c r="F688" s="5"/>
    </row>
    <row r="689" spans="1:6" ht="28.8" x14ac:dyDescent="0.3">
      <c r="A689" s="8">
        <v>9</v>
      </c>
      <c r="B689" s="9" t="s">
        <v>320</v>
      </c>
      <c r="C689" s="10" t="s">
        <v>191</v>
      </c>
      <c r="D689" s="11">
        <v>2</v>
      </c>
      <c r="F689" s="5">
        <f>ROUND($D689*E689,2)</f>
        <v>0</v>
      </c>
    </row>
    <row r="690" spans="1:6" x14ac:dyDescent="0.3">
      <c r="A690" s="8"/>
      <c r="B690" s="9"/>
      <c r="C690" s="10"/>
      <c r="D690" s="11"/>
      <c r="F690" s="5"/>
    </row>
    <row r="691" spans="1:6" ht="57.6" x14ac:dyDescent="0.3">
      <c r="A691" s="8">
        <v>10</v>
      </c>
      <c r="B691" s="9" t="s">
        <v>321</v>
      </c>
      <c r="C691" s="10" t="s">
        <v>191</v>
      </c>
      <c r="D691" s="11">
        <v>1</v>
      </c>
      <c r="F691" s="5">
        <f>ROUND($D691*E691,2)</f>
        <v>0</v>
      </c>
    </row>
    <row r="692" spans="1:6" x14ac:dyDescent="0.3">
      <c r="A692" s="8"/>
      <c r="B692" s="9"/>
      <c r="C692" s="10"/>
      <c r="D692" s="11"/>
      <c r="F692" s="5"/>
    </row>
    <row r="693" spans="1:6" ht="28.8" x14ac:dyDescent="0.3">
      <c r="A693" s="8">
        <v>11</v>
      </c>
      <c r="B693" s="9" t="s">
        <v>322</v>
      </c>
      <c r="C693" s="10" t="s">
        <v>191</v>
      </c>
      <c r="D693" s="11">
        <v>1</v>
      </c>
      <c r="F693" s="5">
        <f>ROUND($D693*E693,2)</f>
        <v>0</v>
      </c>
    </row>
    <row r="694" spans="1:6" x14ac:dyDescent="0.3">
      <c r="A694" s="8"/>
      <c r="B694" s="9"/>
      <c r="C694" s="10"/>
      <c r="D694" s="11"/>
      <c r="F694" s="5"/>
    </row>
    <row r="695" spans="1:6" x14ac:dyDescent="0.3">
      <c r="A695" s="8"/>
      <c r="B695" s="13" t="s">
        <v>323</v>
      </c>
      <c r="C695" s="10"/>
      <c r="D695" s="10"/>
      <c r="F695" s="5"/>
    </row>
    <row r="696" spans="1:6" x14ac:dyDescent="0.3">
      <c r="A696" s="8"/>
      <c r="B696" s="9"/>
      <c r="C696" s="10"/>
      <c r="D696" s="11"/>
      <c r="F696" s="5"/>
    </row>
    <row r="697" spans="1:6" ht="57.6" x14ac:dyDescent="0.3">
      <c r="A697" s="8"/>
      <c r="B697" s="14" t="s">
        <v>324</v>
      </c>
      <c r="C697" s="10"/>
      <c r="D697" s="10"/>
      <c r="F697" s="5"/>
    </row>
    <row r="698" spans="1:6" x14ac:dyDescent="0.3">
      <c r="A698" s="8"/>
      <c r="B698" s="9"/>
      <c r="C698" s="10"/>
      <c r="D698" s="11"/>
      <c r="F698" s="5"/>
    </row>
    <row r="699" spans="1:6" ht="43.2" x14ac:dyDescent="0.3">
      <c r="A699" s="8">
        <v>12</v>
      </c>
      <c r="B699" s="9" t="s">
        <v>325</v>
      </c>
      <c r="C699" s="10" t="s">
        <v>21</v>
      </c>
      <c r="D699" s="11">
        <v>1</v>
      </c>
      <c r="E699" s="142">
        <v>10000</v>
      </c>
      <c r="F699" s="5">
        <f>ROUND($D699*E699,2)</f>
        <v>10000</v>
      </c>
    </row>
    <row r="700" spans="1:6" x14ac:dyDescent="0.3">
      <c r="A700" s="8"/>
      <c r="B700" s="9"/>
      <c r="C700" s="10"/>
      <c r="D700" s="11"/>
      <c r="F700" s="5"/>
    </row>
    <row r="701" spans="1:6" x14ac:dyDescent="0.3">
      <c r="A701" s="8"/>
      <c r="B701" s="13" t="s">
        <v>326</v>
      </c>
      <c r="C701" s="10"/>
      <c r="D701" s="10"/>
      <c r="F701" s="5"/>
    </row>
    <row r="702" spans="1:6" x14ac:dyDescent="0.3">
      <c r="A702" s="8"/>
      <c r="B702" s="9"/>
      <c r="C702" s="10"/>
      <c r="D702" s="11"/>
      <c r="F702" s="5"/>
    </row>
    <row r="703" spans="1:6" x14ac:dyDescent="0.3">
      <c r="A703" s="8"/>
      <c r="B703" s="13" t="s">
        <v>327</v>
      </c>
      <c r="C703" s="10"/>
      <c r="D703" s="10"/>
      <c r="F703" s="5"/>
    </row>
    <row r="704" spans="1:6" x14ac:dyDescent="0.3">
      <c r="A704" s="8"/>
      <c r="B704" s="9"/>
      <c r="C704" s="10"/>
      <c r="D704" s="11"/>
      <c r="F704" s="5"/>
    </row>
    <row r="705" spans="1:6" x14ac:dyDescent="0.3">
      <c r="A705" s="8"/>
      <c r="B705" s="13" t="s">
        <v>146</v>
      </c>
      <c r="C705" s="10"/>
      <c r="D705" s="10"/>
      <c r="F705" s="5"/>
    </row>
    <row r="706" spans="1:6" x14ac:dyDescent="0.3">
      <c r="A706" s="8"/>
      <c r="B706" s="9"/>
      <c r="C706" s="10"/>
      <c r="D706" s="11"/>
      <c r="F706" s="5"/>
    </row>
    <row r="707" spans="1:6" x14ac:dyDescent="0.3">
      <c r="A707" s="8"/>
      <c r="B707" s="16" t="s">
        <v>328</v>
      </c>
      <c r="C707" s="10"/>
      <c r="D707" s="10"/>
      <c r="F707" s="5"/>
    </row>
    <row r="708" spans="1:6" x14ac:dyDescent="0.3">
      <c r="A708" s="8"/>
      <c r="B708" s="9"/>
      <c r="C708" s="10"/>
      <c r="D708" s="11"/>
      <c r="F708" s="5"/>
    </row>
    <row r="709" spans="1:6" ht="57.6" x14ac:dyDescent="0.3">
      <c r="A709" s="8"/>
      <c r="B709" s="9" t="s">
        <v>329</v>
      </c>
      <c r="C709" s="10"/>
      <c r="D709" s="10"/>
      <c r="F709" s="5"/>
    </row>
    <row r="710" spans="1:6" x14ac:dyDescent="0.3">
      <c r="A710" s="8"/>
      <c r="B710" s="9"/>
      <c r="C710" s="10"/>
      <c r="D710" s="11"/>
      <c r="F710" s="5"/>
    </row>
    <row r="711" spans="1:6" ht="28.8" x14ac:dyDescent="0.3">
      <c r="A711" s="8"/>
      <c r="B711" s="9" t="s">
        <v>330</v>
      </c>
      <c r="C711" s="10"/>
      <c r="D711" s="10"/>
      <c r="F711" s="5"/>
    </row>
    <row r="712" spans="1:6" x14ac:dyDescent="0.3">
      <c r="A712" s="8"/>
      <c r="B712" s="9"/>
      <c r="C712" s="10"/>
      <c r="D712" s="11"/>
      <c r="F712" s="5"/>
    </row>
    <row r="713" spans="1:6" ht="28.8" x14ac:dyDescent="0.3">
      <c r="A713" s="8"/>
      <c r="B713" s="9" t="s">
        <v>331</v>
      </c>
      <c r="C713" s="10"/>
      <c r="D713" s="10"/>
      <c r="F713" s="5"/>
    </row>
    <row r="714" spans="1:6" x14ac:dyDescent="0.3">
      <c r="A714" s="8"/>
      <c r="B714" s="9"/>
      <c r="C714" s="10"/>
      <c r="D714" s="11"/>
      <c r="F714" s="5"/>
    </row>
    <row r="715" spans="1:6" ht="57.6" x14ac:dyDescent="0.3">
      <c r="A715" s="8"/>
      <c r="B715" s="9" t="s">
        <v>332</v>
      </c>
      <c r="C715" s="10"/>
      <c r="D715" s="10"/>
      <c r="F715" s="5"/>
    </row>
    <row r="716" spans="1:6" x14ac:dyDescent="0.3">
      <c r="A716" s="8"/>
      <c r="B716" s="9"/>
      <c r="C716" s="10"/>
      <c r="D716" s="11"/>
      <c r="F716" s="5"/>
    </row>
    <row r="717" spans="1:6" ht="43.2" x14ac:dyDescent="0.3">
      <c r="A717" s="8"/>
      <c r="B717" s="9" t="s">
        <v>333</v>
      </c>
      <c r="C717" s="10"/>
      <c r="D717" s="10"/>
      <c r="F717" s="5"/>
    </row>
    <row r="718" spans="1:6" x14ac:dyDescent="0.3">
      <c r="A718" s="8"/>
      <c r="B718" s="9"/>
      <c r="C718" s="10"/>
      <c r="D718" s="11"/>
      <c r="F718" s="5"/>
    </row>
    <row r="719" spans="1:6" x14ac:dyDescent="0.3">
      <c r="A719" s="8"/>
      <c r="B719" s="16" t="s">
        <v>334</v>
      </c>
      <c r="C719" s="10"/>
      <c r="D719" s="10"/>
      <c r="F719" s="5"/>
    </row>
    <row r="720" spans="1:6" x14ac:dyDescent="0.3">
      <c r="A720" s="8"/>
      <c r="B720" s="9"/>
      <c r="C720" s="10"/>
      <c r="D720" s="11"/>
      <c r="F720" s="5"/>
    </row>
    <row r="721" spans="1:6" ht="144" x14ac:dyDescent="0.3">
      <c r="A721" s="8"/>
      <c r="B721" s="9" t="s">
        <v>335</v>
      </c>
      <c r="C721" s="10"/>
      <c r="D721" s="10"/>
      <c r="F721" s="5"/>
    </row>
    <row r="722" spans="1:6" x14ac:dyDescent="0.3">
      <c r="A722" s="8"/>
      <c r="B722" s="9"/>
      <c r="C722" s="10"/>
      <c r="D722" s="11"/>
      <c r="F722" s="5"/>
    </row>
    <row r="723" spans="1:6" ht="28.8" x14ac:dyDescent="0.3">
      <c r="A723" s="8"/>
      <c r="B723" s="9" t="s">
        <v>336</v>
      </c>
      <c r="C723" s="10"/>
      <c r="D723" s="10"/>
      <c r="F723" s="5"/>
    </row>
    <row r="724" spans="1:6" x14ac:dyDescent="0.3">
      <c r="A724" s="8"/>
      <c r="B724" s="9"/>
      <c r="C724" s="10"/>
      <c r="D724" s="11"/>
      <c r="F724" s="5"/>
    </row>
    <row r="725" spans="1:6" x14ac:dyDescent="0.3">
      <c r="A725" s="8"/>
      <c r="B725" s="16" t="s">
        <v>337</v>
      </c>
      <c r="C725" s="10"/>
      <c r="D725" s="10"/>
      <c r="F725" s="5"/>
    </row>
    <row r="726" spans="1:6" x14ac:dyDescent="0.3">
      <c r="A726" s="8"/>
      <c r="B726" s="9"/>
      <c r="C726" s="10"/>
      <c r="D726" s="11"/>
      <c r="F726" s="5"/>
    </row>
    <row r="727" spans="1:6" ht="57.6" x14ac:dyDescent="0.3">
      <c r="A727" s="8"/>
      <c r="B727" s="9" t="s">
        <v>662</v>
      </c>
      <c r="C727" s="10"/>
      <c r="D727" s="10"/>
      <c r="F727" s="5"/>
    </row>
    <row r="728" spans="1:6" x14ac:dyDescent="0.3">
      <c r="A728" s="8"/>
      <c r="B728" s="9"/>
      <c r="C728" s="10"/>
      <c r="D728" s="11"/>
      <c r="F728" s="5"/>
    </row>
    <row r="729" spans="1:6" x14ac:dyDescent="0.3">
      <c r="A729" s="8"/>
      <c r="B729" s="16" t="s">
        <v>338</v>
      </c>
      <c r="C729" s="10"/>
      <c r="D729" s="10"/>
      <c r="F729" s="5"/>
    </row>
    <row r="730" spans="1:6" x14ac:dyDescent="0.3">
      <c r="A730" s="8"/>
      <c r="B730" s="9"/>
      <c r="C730" s="10"/>
      <c r="D730" s="11"/>
      <c r="F730" s="5"/>
    </row>
    <row r="731" spans="1:6" ht="57.6" x14ac:dyDescent="0.3">
      <c r="A731" s="8"/>
      <c r="B731" s="9" t="s">
        <v>339</v>
      </c>
      <c r="C731" s="10"/>
      <c r="D731" s="10"/>
      <c r="F731" s="5"/>
    </row>
    <row r="732" spans="1:6" x14ac:dyDescent="0.3">
      <c r="A732" s="8"/>
      <c r="B732" s="9"/>
      <c r="C732" s="10"/>
      <c r="D732" s="11"/>
      <c r="F732" s="5"/>
    </row>
    <row r="733" spans="1:6" ht="43.2" x14ac:dyDescent="0.3">
      <c r="A733" s="8"/>
      <c r="B733" s="9" t="s">
        <v>340</v>
      </c>
      <c r="C733" s="10"/>
      <c r="D733" s="10"/>
      <c r="F733" s="5"/>
    </row>
    <row r="734" spans="1:6" x14ac:dyDescent="0.3">
      <c r="A734" s="8"/>
      <c r="B734" s="9"/>
      <c r="C734" s="10"/>
      <c r="D734" s="11"/>
      <c r="F734" s="5"/>
    </row>
    <row r="735" spans="1:6" ht="57.6" x14ac:dyDescent="0.3">
      <c r="A735" s="8"/>
      <c r="B735" s="9" t="s">
        <v>341</v>
      </c>
      <c r="C735" s="10"/>
      <c r="D735" s="10"/>
      <c r="F735" s="5"/>
    </row>
    <row r="736" spans="1:6" x14ac:dyDescent="0.3">
      <c r="A736" s="8"/>
      <c r="B736" s="9"/>
      <c r="C736" s="10"/>
      <c r="D736" s="11"/>
      <c r="F736" s="5"/>
    </row>
    <row r="737" spans="1:6" x14ac:dyDescent="0.3">
      <c r="A737" s="8"/>
      <c r="B737" s="16" t="s">
        <v>342</v>
      </c>
      <c r="C737" s="10"/>
      <c r="D737" s="10"/>
      <c r="F737" s="5"/>
    </row>
    <row r="738" spans="1:6" x14ac:dyDescent="0.3">
      <c r="A738" s="8"/>
      <c r="B738" s="9"/>
      <c r="C738" s="10"/>
      <c r="D738" s="11"/>
      <c r="F738" s="5"/>
    </row>
    <row r="739" spans="1:6" ht="28.8" x14ac:dyDescent="0.3">
      <c r="A739" s="8"/>
      <c r="B739" s="9" t="s">
        <v>343</v>
      </c>
      <c r="C739" s="10"/>
      <c r="D739" s="10"/>
      <c r="F739" s="5"/>
    </row>
    <row r="740" spans="1:6" x14ac:dyDescent="0.3">
      <c r="A740" s="8"/>
      <c r="B740" s="9"/>
      <c r="C740" s="10"/>
      <c r="D740" s="11"/>
      <c r="F740" s="5"/>
    </row>
    <row r="741" spans="1:6" ht="28.8" x14ac:dyDescent="0.3">
      <c r="A741" s="8"/>
      <c r="B741" s="9" t="s">
        <v>344</v>
      </c>
      <c r="C741" s="10"/>
      <c r="D741" s="10"/>
      <c r="F741" s="5"/>
    </row>
    <row r="742" spans="1:6" x14ac:dyDescent="0.3">
      <c r="A742" s="8"/>
      <c r="B742" s="9"/>
      <c r="C742" s="10"/>
      <c r="D742" s="11"/>
      <c r="F742" s="5"/>
    </row>
    <row r="743" spans="1:6" ht="43.2" x14ac:dyDescent="0.3">
      <c r="A743" s="8"/>
      <c r="B743" s="9" t="s">
        <v>345</v>
      </c>
      <c r="C743" s="10"/>
      <c r="D743" s="10"/>
      <c r="F743" s="5"/>
    </row>
    <row r="744" spans="1:6" x14ac:dyDescent="0.3">
      <c r="A744" s="8"/>
      <c r="B744" s="9"/>
      <c r="C744" s="10"/>
      <c r="D744" s="11"/>
      <c r="F744" s="5"/>
    </row>
    <row r="745" spans="1:6" ht="28.8" x14ac:dyDescent="0.3">
      <c r="A745" s="8"/>
      <c r="B745" s="9" t="s">
        <v>346</v>
      </c>
      <c r="C745" s="10"/>
      <c r="D745" s="10"/>
      <c r="F745" s="5"/>
    </row>
    <row r="746" spans="1:6" x14ac:dyDescent="0.3">
      <c r="A746" s="8"/>
      <c r="B746" s="9"/>
      <c r="C746" s="10"/>
      <c r="D746" s="11"/>
      <c r="F746" s="5"/>
    </row>
    <row r="747" spans="1:6" ht="43.2" x14ac:dyDescent="0.3">
      <c r="A747" s="8"/>
      <c r="B747" s="9" t="s">
        <v>347</v>
      </c>
      <c r="C747" s="10"/>
      <c r="D747" s="10"/>
      <c r="F747" s="5"/>
    </row>
    <row r="748" spans="1:6" x14ac:dyDescent="0.3">
      <c r="A748" s="8"/>
      <c r="B748" s="9"/>
      <c r="C748" s="10"/>
      <c r="D748" s="11"/>
      <c r="F748" s="5"/>
    </row>
    <row r="749" spans="1:6" x14ac:dyDescent="0.3">
      <c r="A749" s="8"/>
      <c r="B749" s="16" t="s">
        <v>348</v>
      </c>
      <c r="C749" s="10"/>
      <c r="D749" s="10"/>
      <c r="F749" s="5"/>
    </row>
    <row r="750" spans="1:6" x14ac:dyDescent="0.3">
      <c r="A750" s="8"/>
      <c r="B750" s="9"/>
      <c r="C750" s="10"/>
      <c r="D750" s="11"/>
      <c r="F750" s="5"/>
    </row>
    <row r="751" spans="1:6" ht="115.2" x14ac:dyDescent="0.3">
      <c r="A751" s="8"/>
      <c r="B751" s="9" t="s">
        <v>349</v>
      </c>
      <c r="C751" s="10"/>
      <c r="D751" s="10"/>
      <c r="F751" s="5"/>
    </row>
    <row r="752" spans="1:6" x14ac:dyDescent="0.3">
      <c r="A752" s="8"/>
      <c r="B752" s="9"/>
      <c r="C752" s="10"/>
      <c r="D752" s="11"/>
      <c r="F752" s="5"/>
    </row>
    <row r="753" spans="1:6" x14ac:dyDescent="0.3">
      <c r="A753" s="8"/>
      <c r="B753" s="16" t="s">
        <v>350</v>
      </c>
      <c r="C753" s="10"/>
      <c r="D753" s="10"/>
      <c r="F753" s="5"/>
    </row>
    <row r="754" spans="1:6" x14ac:dyDescent="0.3">
      <c r="A754" s="8"/>
      <c r="B754" s="9"/>
      <c r="C754" s="10"/>
      <c r="D754" s="11"/>
      <c r="F754" s="5"/>
    </row>
    <row r="755" spans="1:6" ht="72" x14ac:dyDescent="0.3">
      <c r="A755" s="8"/>
      <c r="B755" s="9" t="s">
        <v>351</v>
      </c>
      <c r="C755" s="10"/>
      <c r="D755" s="10"/>
      <c r="F755" s="5"/>
    </row>
    <row r="756" spans="1:6" x14ac:dyDescent="0.3">
      <c r="A756" s="8"/>
      <c r="B756" s="9"/>
      <c r="C756" s="10"/>
      <c r="D756" s="11"/>
      <c r="F756" s="5"/>
    </row>
    <row r="757" spans="1:6" ht="28.8" x14ac:dyDescent="0.3">
      <c r="A757" s="8"/>
      <c r="B757" s="9" t="s">
        <v>352</v>
      </c>
      <c r="C757" s="10"/>
      <c r="D757" s="10"/>
      <c r="F757" s="5"/>
    </row>
    <row r="758" spans="1:6" x14ac:dyDescent="0.3">
      <c r="A758" s="8"/>
      <c r="B758" s="9"/>
      <c r="C758" s="10"/>
      <c r="D758" s="11"/>
      <c r="F758" s="5"/>
    </row>
    <row r="759" spans="1:6" ht="43.2" x14ac:dyDescent="0.3">
      <c r="A759" s="8"/>
      <c r="B759" s="9" t="s">
        <v>353</v>
      </c>
      <c r="C759" s="10"/>
      <c r="D759" s="10"/>
      <c r="F759" s="5"/>
    </row>
    <row r="760" spans="1:6" x14ac:dyDescent="0.3">
      <c r="A760" s="8"/>
      <c r="B760" s="9"/>
      <c r="C760" s="10"/>
      <c r="D760" s="11"/>
      <c r="F760" s="5"/>
    </row>
    <row r="761" spans="1:6" ht="43.2" x14ac:dyDescent="0.3">
      <c r="A761" s="8"/>
      <c r="B761" s="9" t="s">
        <v>354</v>
      </c>
      <c r="C761" s="10"/>
      <c r="D761" s="10"/>
      <c r="F761" s="5"/>
    </row>
    <row r="762" spans="1:6" x14ac:dyDescent="0.3">
      <c r="A762" s="8"/>
      <c r="B762" s="9"/>
      <c r="C762" s="10"/>
      <c r="D762" s="11"/>
      <c r="F762" s="5"/>
    </row>
    <row r="763" spans="1:6" ht="28.8" x14ac:dyDescent="0.3">
      <c r="A763" s="8"/>
      <c r="B763" s="9" t="s">
        <v>355</v>
      </c>
      <c r="C763" s="10"/>
      <c r="D763" s="10"/>
      <c r="F763" s="5"/>
    </row>
    <row r="764" spans="1:6" x14ac:dyDescent="0.3">
      <c r="A764" s="8"/>
      <c r="B764" s="9"/>
      <c r="C764" s="10"/>
      <c r="D764" s="11"/>
      <c r="F764" s="5"/>
    </row>
    <row r="765" spans="1:6" x14ac:dyDescent="0.3">
      <c r="A765" s="8"/>
      <c r="B765" s="16" t="s">
        <v>356</v>
      </c>
      <c r="C765" s="10"/>
      <c r="D765" s="10"/>
      <c r="F765" s="5"/>
    </row>
    <row r="766" spans="1:6" x14ac:dyDescent="0.3">
      <c r="A766" s="8"/>
      <c r="B766" s="9"/>
      <c r="C766" s="10"/>
      <c r="D766" s="11"/>
      <c r="F766" s="5"/>
    </row>
    <row r="767" spans="1:6" ht="100.8" x14ac:dyDescent="0.3">
      <c r="A767" s="8"/>
      <c r="B767" s="9" t="s">
        <v>357</v>
      </c>
      <c r="C767" s="10"/>
      <c r="D767" s="10"/>
      <c r="F767" s="5"/>
    </row>
    <row r="768" spans="1:6" x14ac:dyDescent="0.3">
      <c r="A768" s="8"/>
      <c r="B768" s="9"/>
      <c r="C768" s="10"/>
      <c r="D768" s="11"/>
      <c r="F768" s="5"/>
    </row>
    <row r="769" spans="1:6" ht="28.8" x14ac:dyDescent="0.3">
      <c r="A769" s="8"/>
      <c r="B769" s="9" t="s">
        <v>358</v>
      </c>
      <c r="C769" s="10"/>
      <c r="D769" s="10"/>
      <c r="F769" s="5"/>
    </row>
    <row r="770" spans="1:6" x14ac:dyDescent="0.3">
      <c r="A770" s="8"/>
      <c r="B770" s="9"/>
      <c r="C770" s="10"/>
      <c r="D770" s="11"/>
      <c r="F770" s="5"/>
    </row>
    <row r="771" spans="1:6" x14ac:dyDescent="0.3">
      <c r="A771" s="8"/>
      <c r="B771" s="16" t="s">
        <v>359</v>
      </c>
      <c r="C771" s="10"/>
      <c r="D771" s="10"/>
      <c r="F771" s="5"/>
    </row>
    <row r="772" spans="1:6" x14ac:dyDescent="0.3">
      <c r="A772" s="8"/>
      <c r="B772" s="9"/>
      <c r="C772" s="10"/>
      <c r="D772" s="11"/>
      <c r="F772" s="5"/>
    </row>
    <row r="773" spans="1:6" ht="115.2" x14ac:dyDescent="0.3">
      <c r="A773" s="8"/>
      <c r="B773" s="9" t="s">
        <v>360</v>
      </c>
      <c r="C773" s="10"/>
      <c r="D773" s="10"/>
      <c r="F773" s="5"/>
    </row>
    <row r="774" spans="1:6" x14ac:dyDescent="0.3">
      <c r="A774" s="8"/>
      <c r="B774" s="9"/>
      <c r="C774" s="10"/>
      <c r="D774" s="11"/>
      <c r="F774" s="5"/>
    </row>
    <row r="775" spans="1:6" x14ac:dyDescent="0.3">
      <c r="A775" s="8"/>
      <c r="B775" s="16" t="s">
        <v>361</v>
      </c>
      <c r="C775" s="10"/>
      <c r="D775" s="10"/>
      <c r="F775" s="5"/>
    </row>
    <row r="776" spans="1:6" x14ac:dyDescent="0.3">
      <c r="A776" s="8"/>
      <c r="B776" s="9"/>
      <c r="C776" s="10"/>
      <c r="D776" s="11"/>
      <c r="F776" s="5"/>
    </row>
    <row r="777" spans="1:6" ht="43.2" x14ac:dyDescent="0.3">
      <c r="A777" s="8"/>
      <c r="B777" s="9" t="s">
        <v>362</v>
      </c>
      <c r="C777" s="10"/>
      <c r="D777" s="10"/>
      <c r="F777" s="5"/>
    </row>
    <row r="778" spans="1:6" x14ac:dyDescent="0.3">
      <c r="A778" s="8"/>
      <c r="B778" s="9"/>
      <c r="C778" s="10"/>
      <c r="D778" s="11"/>
      <c r="F778" s="5"/>
    </row>
    <row r="779" spans="1:6" x14ac:dyDescent="0.3">
      <c r="A779" s="8"/>
      <c r="B779" s="16" t="s">
        <v>363</v>
      </c>
      <c r="C779" s="10"/>
      <c r="D779" s="10"/>
      <c r="F779" s="5"/>
    </row>
    <row r="780" spans="1:6" x14ac:dyDescent="0.3">
      <c r="A780" s="8"/>
      <c r="B780" s="9"/>
      <c r="C780" s="10"/>
      <c r="D780" s="11"/>
      <c r="F780" s="5"/>
    </row>
    <row r="781" spans="1:6" ht="28.8" x14ac:dyDescent="0.3">
      <c r="A781" s="8"/>
      <c r="B781" s="9" t="s">
        <v>364</v>
      </c>
      <c r="C781" s="10"/>
      <c r="D781" s="10"/>
      <c r="F781" s="5"/>
    </row>
    <row r="782" spans="1:6" x14ac:dyDescent="0.3">
      <c r="A782" s="8"/>
      <c r="B782" s="9"/>
      <c r="C782" s="10"/>
      <c r="D782" s="11"/>
      <c r="F782" s="5"/>
    </row>
    <row r="783" spans="1:6" x14ac:dyDescent="0.3">
      <c r="A783" s="8"/>
      <c r="B783" s="16" t="s">
        <v>365</v>
      </c>
      <c r="C783" s="10"/>
      <c r="D783" s="10"/>
      <c r="F783" s="5"/>
    </row>
    <row r="784" spans="1:6" x14ac:dyDescent="0.3">
      <c r="A784" s="8"/>
      <c r="B784" s="9"/>
      <c r="C784" s="10"/>
      <c r="D784" s="11"/>
      <c r="F784" s="5"/>
    </row>
    <row r="785" spans="1:6" ht="115.2" x14ac:dyDescent="0.3">
      <c r="A785" s="8"/>
      <c r="B785" s="9" t="s">
        <v>683</v>
      </c>
      <c r="C785" s="10"/>
      <c r="D785" s="10"/>
      <c r="F785" s="5"/>
    </row>
    <row r="786" spans="1:6" x14ac:dyDescent="0.3">
      <c r="A786" s="8"/>
      <c r="B786" s="9"/>
      <c r="C786" s="10"/>
      <c r="D786" s="11"/>
      <c r="F786" s="5"/>
    </row>
    <row r="787" spans="1:6" ht="43.2" x14ac:dyDescent="0.3">
      <c r="A787" s="8">
        <v>1</v>
      </c>
      <c r="B787" s="9" t="s">
        <v>663</v>
      </c>
      <c r="C787" s="10" t="s">
        <v>21</v>
      </c>
      <c r="D787" s="11">
        <v>1</v>
      </c>
      <c r="F787" s="5">
        <f>ROUND($D787*E787,2)</f>
        <v>0</v>
      </c>
    </row>
    <row r="788" spans="1:6" x14ac:dyDescent="0.3">
      <c r="A788" s="8"/>
      <c r="B788" s="9"/>
      <c r="C788" s="10"/>
      <c r="D788" s="11"/>
      <c r="F788" s="5"/>
    </row>
    <row r="789" spans="1:6" x14ac:dyDescent="0.3">
      <c r="A789" s="8"/>
      <c r="B789" s="13" t="s">
        <v>366</v>
      </c>
      <c r="C789" s="10"/>
      <c r="D789" s="10"/>
      <c r="F789" s="5"/>
    </row>
    <row r="790" spans="1:6" x14ac:dyDescent="0.3">
      <c r="A790" s="8"/>
      <c r="B790" s="9"/>
      <c r="C790" s="10"/>
      <c r="D790" s="11"/>
      <c r="F790" s="5"/>
    </row>
    <row r="791" spans="1:6" ht="43.2" x14ac:dyDescent="0.3">
      <c r="A791" s="8"/>
      <c r="B791" s="14" t="s">
        <v>367</v>
      </c>
      <c r="C791" s="10"/>
      <c r="D791" s="10"/>
      <c r="F791" s="5"/>
    </row>
    <row r="792" spans="1:6" x14ac:dyDescent="0.3">
      <c r="A792" s="8"/>
      <c r="B792" s="9"/>
      <c r="C792" s="10"/>
      <c r="D792" s="11"/>
      <c r="F792" s="5"/>
    </row>
    <row r="793" spans="1:6" x14ac:dyDescent="0.3">
      <c r="A793" s="8">
        <v>2</v>
      </c>
      <c r="B793" s="9" t="s">
        <v>368</v>
      </c>
      <c r="C793" s="10" t="s">
        <v>203</v>
      </c>
      <c r="D793" s="12">
        <v>0.35</v>
      </c>
      <c r="F793" s="5">
        <f>ROUND($D793*E793,2)</f>
        <v>0</v>
      </c>
    </row>
    <row r="794" spans="1:6" x14ac:dyDescent="0.3">
      <c r="A794" s="8"/>
      <c r="B794" s="9"/>
      <c r="C794" s="10"/>
      <c r="D794" s="11"/>
      <c r="F794" s="5"/>
    </row>
    <row r="795" spans="1:6" x14ac:dyDescent="0.3">
      <c r="A795" s="8">
        <v>3</v>
      </c>
      <c r="B795" s="9" t="s">
        <v>369</v>
      </c>
      <c r="C795" s="10" t="s">
        <v>203</v>
      </c>
      <c r="D795" s="12">
        <v>0.34</v>
      </c>
      <c r="F795" s="5">
        <f>ROUND($D795*E795,2)</f>
        <v>0</v>
      </c>
    </row>
    <row r="796" spans="1:6" x14ac:dyDescent="0.3">
      <c r="A796" s="8"/>
      <c r="B796" s="9"/>
      <c r="C796" s="10"/>
      <c r="D796" s="11"/>
      <c r="F796" s="5"/>
    </row>
    <row r="797" spans="1:6" x14ac:dyDescent="0.3">
      <c r="A797" s="8"/>
      <c r="B797" s="14" t="s">
        <v>370</v>
      </c>
      <c r="C797" s="10"/>
      <c r="D797" s="10"/>
      <c r="F797" s="5"/>
    </row>
    <row r="798" spans="1:6" x14ac:dyDescent="0.3">
      <c r="A798" s="8"/>
      <c r="B798" s="9"/>
      <c r="C798" s="10"/>
      <c r="D798" s="11"/>
      <c r="F798" s="5"/>
    </row>
    <row r="799" spans="1:6" x14ac:dyDescent="0.3">
      <c r="A799" s="8">
        <v>4</v>
      </c>
      <c r="B799" s="9" t="s">
        <v>371</v>
      </c>
      <c r="C799" s="10" t="s">
        <v>203</v>
      </c>
      <c r="D799" s="12">
        <v>0.2</v>
      </c>
      <c r="F799" s="5">
        <f>ROUND($D799*E799,2)</f>
        <v>0</v>
      </c>
    </row>
    <row r="800" spans="1:6" x14ac:dyDescent="0.3">
      <c r="A800" s="8"/>
      <c r="B800" s="9"/>
      <c r="C800" s="10"/>
      <c r="D800" s="11"/>
      <c r="F800" s="5"/>
    </row>
    <row r="801" spans="1:6" x14ac:dyDescent="0.3">
      <c r="A801" s="8"/>
      <c r="B801" s="13" t="s">
        <v>372</v>
      </c>
      <c r="C801" s="10"/>
      <c r="D801" s="10"/>
      <c r="F801" s="5"/>
    </row>
    <row r="802" spans="1:6" x14ac:dyDescent="0.3">
      <c r="A802" s="8"/>
      <c r="B802" s="9"/>
      <c r="C802" s="10"/>
      <c r="D802" s="11"/>
      <c r="F802" s="5"/>
    </row>
    <row r="803" spans="1:6" x14ac:dyDescent="0.3">
      <c r="A803" s="8"/>
      <c r="B803" s="14" t="s">
        <v>373</v>
      </c>
      <c r="C803" s="10"/>
      <c r="D803" s="10"/>
      <c r="F803" s="5"/>
    </row>
    <row r="804" spans="1:6" x14ac:dyDescent="0.3">
      <c r="A804" s="8"/>
      <c r="B804" s="9"/>
      <c r="C804" s="10"/>
      <c r="D804" s="11"/>
      <c r="F804" s="5"/>
    </row>
    <row r="805" spans="1:6" x14ac:dyDescent="0.3">
      <c r="A805" s="8">
        <v>5</v>
      </c>
      <c r="B805" s="9" t="s">
        <v>374</v>
      </c>
      <c r="C805" s="10" t="s">
        <v>203</v>
      </c>
      <c r="D805" s="12">
        <v>0.5</v>
      </c>
      <c r="F805" s="5">
        <f>ROUND($D805*E805,2)</f>
        <v>0</v>
      </c>
    </row>
    <row r="806" spans="1:6" x14ac:dyDescent="0.3">
      <c r="A806" s="8"/>
      <c r="B806" s="9"/>
      <c r="C806" s="10"/>
      <c r="D806" s="11"/>
      <c r="F806" s="5"/>
    </row>
    <row r="807" spans="1:6" x14ac:dyDescent="0.3">
      <c r="A807" s="8">
        <v>6</v>
      </c>
      <c r="B807" s="9" t="s">
        <v>375</v>
      </c>
      <c r="C807" s="10" t="s">
        <v>203</v>
      </c>
      <c r="D807" s="12">
        <v>0.56000000000000005</v>
      </c>
      <c r="F807" s="5">
        <f>ROUND($D807*E807,2)</f>
        <v>0</v>
      </c>
    </row>
    <row r="808" spans="1:6" x14ac:dyDescent="0.3">
      <c r="A808" s="8"/>
      <c r="B808" s="9"/>
      <c r="C808" s="10"/>
      <c r="D808" s="11"/>
      <c r="F808" s="5"/>
    </row>
    <row r="809" spans="1:6" ht="28.8" x14ac:dyDescent="0.3">
      <c r="A809" s="8"/>
      <c r="B809" s="14" t="s">
        <v>376</v>
      </c>
      <c r="C809" s="10"/>
      <c r="D809" s="10"/>
      <c r="F809" s="5"/>
    </row>
    <row r="810" spans="1:6" x14ac:dyDescent="0.3">
      <c r="A810" s="8"/>
      <c r="B810" s="9"/>
      <c r="C810" s="10"/>
      <c r="D810" s="11"/>
      <c r="F810" s="5"/>
    </row>
    <row r="811" spans="1:6" x14ac:dyDescent="0.3">
      <c r="A811" s="8">
        <v>7</v>
      </c>
      <c r="B811" s="9" t="s">
        <v>377</v>
      </c>
      <c r="C811" s="10" t="s">
        <v>203</v>
      </c>
      <c r="D811" s="12">
        <v>0.11</v>
      </c>
      <c r="F811" s="5">
        <f>ROUND($D811*E811,2)</f>
        <v>0</v>
      </c>
    </row>
    <row r="812" spans="1:6" x14ac:dyDescent="0.3">
      <c r="A812" s="8"/>
      <c r="B812" s="9"/>
      <c r="C812" s="10"/>
      <c r="D812" s="11"/>
      <c r="F812" s="5"/>
    </row>
    <row r="813" spans="1:6" x14ac:dyDescent="0.3">
      <c r="A813" s="8">
        <v>8</v>
      </c>
      <c r="B813" s="9" t="s">
        <v>378</v>
      </c>
      <c r="C813" s="10" t="s">
        <v>203</v>
      </c>
      <c r="D813" s="12">
        <v>0.15</v>
      </c>
      <c r="F813" s="5">
        <f>ROUND($D813*E813,2)</f>
        <v>0</v>
      </c>
    </row>
    <row r="814" spans="1:6" x14ac:dyDescent="0.3">
      <c r="A814" s="8"/>
      <c r="B814" s="9"/>
      <c r="C814" s="10"/>
      <c r="D814" s="11"/>
      <c r="F814" s="5"/>
    </row>
    <row r="815" spans="1:6" x14ac:dyDescent="0.3">
      <c r="A815" s="8">
        <v>9</v>
      </c>
      <c r="B815" s="9" t="s">
        <v>379</v>
      </c>
      <c r="C815" s="10" t="s">
        <v>203</v>
      </c>
      <c r="D815" s="12">
        <v>0.02</v>
      </c>
      <c r="F815" s="5">
        <f>ROUND($D815*E815,2)</f>
        <v>0</v>
      </c>
    </row>
    <row r="816" spans="1:6" x14ac:dyDescent="0.3">
      <c r="A816" s="8"/>
      <c r="B816" s="9"/>
      <c r="C816" s="10"/>
      <c r="D816" s="11"/>
      <c r="F816" s="5"/>
    </row>
    <row r="817" spans="1:6" x14ac:dyDescent="0.3">
      <c r="A817" s="8">
        <v>10</v>
      </c>
      <c r="B817" s="9" t="s">
        <v>380</v>
      </c>
      <c r="C817" s="10" t="s">
        <v>203</v>
      </c>
      <c r="D817" s="12">
        <v>0.11</v>
      </c>
      <c r="F817" s="5">
        <f>ROUND($D817*E817,2)</f>
        <v>0</v>
      </c>
    </row>
    <row r="818" spans="1:6" x14ac:dyDescent="0.3">
      <c r="A818" s="8"/>
      <c r="B818" s="9"/>
      <c r="C818" s="10"/>
      <c r="D818" s="11"/>
      <c r="F818" s="5"/>
    </row>
    <row r="819" spans="1:6" x14ac:dyDescent="0.3">
      <c r="A819" s="8"/>
      <c r="B819" s="13" t="s">
        <v>323</v>
      </c>
      <c r="C819" s="10"/>
      <c r="D819" s="10"/>
      <c r="F819" s="5"/>
    </row>
    <row r="820" spans="1:6" x14ac:dyDescent="0.3">
      <c r="A820" s="8"/>
      <c r="B820" s="9"/>
      <c r="C820" s="10"/>
      <c r="D820" s="11"/>
      <c r="F820" s="5"/>
    </row>
    <row r="821" spans="1:6" ht="57.6" x14ac:dyDescent="0.3">
      <c r="A821" s="8"/>
      <c r="B821" s="14" t="s">
        <v>381</v>
      </c>
      <c r="C821" s="10"/>
      <c r="D821" s="10"/>
      <c r="F821" s="5"/>
    </row>
    <row r="822" spans="1:6" x14ac:dyDescent="0.3">
      <c r="A822" s="8"/>
      <c r="B822" s="9"/>
      <c r="C822" s="10"/>
      <c r="D822" s="11"/>
      <c r="F822" s="5"/>
    </row>
    <row r="823" spans="1:6" ht="43.2" x14ac:dyDescent="0.3">
      <c r="A823" s="8">
        <v>11</v>
      </c>
      <c r="B823" s="9" t="s">
        <v>664</v>
      </c>
      <c r="C823" s="10" t="s">
        <v>21</v>
      </c>
      <c r="D823" s="11">
        <v>1</v>
      </c>
      <c r="E823" s="142">
        <v>25000</v>
      </c>
      <c r="F823" s="5">
        <f>ROUND($D823*E823,2)</f>
        <v>25000</v>
      </c>
    </row>
    <row r="824" spans="1:6" x14ac:dyDescent="0.3">
      <c r="A824" s="8"/>
      <c r="B824" s="9"/>
      <c r="C824" s="10"/>
      <c r="D824" s="11"/>
      <c r="F824" s="5"/>
    </row>
    <row r="825" spans="1:6" x14ac:dyDescent="0.3">
      <c r="A825" s="8"/>
      <c r="B825" s="13" t="s">
        <v>382</v>
      </c>
      <c r="C825" s="10"/>
      <c r="D825" s="10"/>
      <c r="F825" s="5"/>
    </row>
    <row r="826" spans="1:6" x14ac:dyDescent="0.3">
      <c r="A826" s="8"/>
      <c r="B826" s="9"/>
      <c r="C826" s="10"/>
      <c r="D826" s="11"/>
      <c r="F826" s="5"/>
    </row>
    <row r="827" spans="1:6" x14ac:dyDescent="0.3">
      <c r="A827" s="8"/>
      <c r="B827" s="13" t="s">
        <v>383</v>
      </c>
      <c r="C827" s="10"/>
      <c r="D827" s="10"/>
      <c r="F827" s="5"/>
    </row>
    <row r="828" spans="1:6" x14ac:dyDescent="0.3">
      <c r="A828" s="8"/>
      <c r="B828" s="9"/>
      <c r="C828" s="10"/>
      <c r="D828" s="11"/>
      <c r="F828" s="5"/>
    </row>
    <row r="829" spans="1:6" x14ac:dyDescent="0.3">
      <c r="A829" s="8"/>
      <c r="B829" s="16" t="s">
        <v>384</v>
      </c>
      <c r="C829" s="10"/>
      <c r="D829" s="10"/>
      <c r="F829" s="5"/>
    </row>
    <row r="830" spans="1:6" x14ac:dyDescent="0.3">
      <c r="A830" s="8"/>
      <c r="B830" s="9"/>
      <c r="C830" s="10"/>
      <c r="D830" s="11"/>
      <c r="F830" s="5"/>
    </row>
    <row r="831" spans="1:6" x14ac:dyDescent="0.3">
      <c r="A831" s="8"/>
      <c r="B831" s="9" t="s">
        <v>385</v>
      </c>
      <c r="C831" s="10"/>
      <c r="D831" s="10"/>
      <c r="F831" s="5"/>
    </row>
    <row r="832" spans="1:6" x14ac:dyDescent="0.3">
      <c r="A832" s="8"/>
      <c r="B832" s="9"/>
      <c r="C832" s="10"/>
      <c r="D832" s="11"/>
      <c r="F832" s="5"/>
    </row>
    <row r="833" spans="1:6" ht="28.8" x14ac:dyDescent="0.3">
      <c r="A833" s="8"/>
      <c r="B833" s="9" t="s">
        <v>386</v>
      </c>
      <c r="C833" s="10"/>
      <c r="D833" s="10"/>
      <c r="F833" s="5"/>
    </row>
    <row r="834" spans="1:6" x14ac:dyDescent="0.3">
      <c r="A834" s="8"/>
      <c r="B834" s="9"/>
      <c r="C834" s="10"/>
      <c r="D834" s="11"/>
      <c r="F834" s="5"/>
    </row>
    <row r="835" spans="1:6" x14ac:dyDescent="0.3">
      <c r="A835" s="8"/>
      <c r="B835" s="13" t="s">
        <v>387</v>
      </c>
      <c r="C835" s="10"/>
      <c r="D835" s="10"/>
      <c r="F835" s="5"/>
    </row>
    <row r="836" spans="1:6" x14ac:dyDescent="0.3">
      <c r="A836" s="8"/>
      <c r="B836" s="9"/>
      <c r="C836" s="10"/>
      <c r="D836" s="11"/>
      <c r="F836" s="5"/>
    </row>
    <row r="837" spans="1:6" ht="28.8" x14ac:dyDescent="0.3">
      <c r="A837" s="8"/>
      <c r="B837" s="14" t="s">
        <v>388</v>
      </c>
      <c r="C837" s="10"/>
      <c r="D837" s="10"/>
      <c r="F837" s="5"/>
    </row>
    <row r="838" spans="1:6" x14ac:dyDescent="0.3">
      <c r="A838" s="8"/>
      <c r="B838" s="9"/>
      <c r="C838" s="10"/>
      <c r="D838" s="11"/>
      <c r="F838" s="5"/>
    </row>
    <row r="839" spans="1:6" x14ac:dyDescent="0.3">
      <c r="A839" s="8">
        <v>1</v>
      </c>
      <c r="B839" s="9" t="s">
        <v>389</v>
      </c>
      <c r="C839" s="10" t="s">
        <v>191</v>
      </c>
      <c r="D839" s="11">
        <v>1</v>
      </c>
      <c r="F839" s="5">
        <f>ROUND($D839*E839,2)</f>
        <v>0</v>
      </c>
    </row>
    <row r="840" spans="1:6" x14ac:dyDescent="0.3">
      <c r="A840" s="8"/>
      <c r="B840" s="9"/>
      <c r="C840" s="10"/>
      <c r="D840" s="11"/>
      <c r="F840" s="5"/>
    </row>
    <row r="841" spans="1:6" x14ac:dyDescent="0.3">
      <c r="A841" s="8"/>
      <c r="B841" s="13" t="s">
        <v>390</v>
      </c>
      <c r="C841" s="10"/>
      <c r="D841" s="10"/>
      <c r="F841" s="5"/>
    </row>
    <row r="842" spans="1:6" x14ac:dyDescent="0.3">
      <c r="A842" s="8"/>
      <c r="B842" s="9"/>
      <c r="C842" s="10"/>
      <c r="D842" s="11"/>
      <c r="F842" s="5"/>
    </row>
    <row r="843" spans="1:6" ht="57.6" x14ac:dyDescent="0.3">
      <c r="A843" s="8"/>
      <c r="B843" s="14" t="s">
        <v>391</v>
      </c>
      <c r="C843" s="10"/>
      <c r="D843" s="10"/>
      <c r="F843" s="5"/>
    </row>
    <row r="844" spans="1:6" x14ac:dyDescent="0.3">
      <c r="A844" s="8"/>
      <c r="B844" s="9"/>
      <c r="C844" s="10"/>
      <c r="D844" s="11"/>
      <c r="F844" s="5"/>
    </row>
    <row r="845" spans="1:6" ht="43.2" x14ac:dyDescent="0.3">
      <c r="A845" s="8">
        <v>2</v>
      </c>
      <c r="B845" s="9" t="s">
        <v>392</v>
      </c>
      <c r="C845" s="10" t="s">
        <v>191</v>
      </c>
      <c r="D845" s="11">
        <v>1</v>
      </c>
      <c r="F845" s="5">
        <f>ROUND($D845*E845,2)</f>
        <v>0</v>
      </c>
    </row>
    <row r="846" spans="1:6" x14ac:dyDescent="0.3">
      <c r="A846" s="8"/>
      <c r="B846" s="9"/>
      <c r="C846" s="10"/>
      <c r="D846" s="11"/>
      <c r="F846" s="5"/>
    </row>
    <row r="847" spans="1:6" x14ac:dyDescent="0.3">
      <c r="A847" s="8"/>
      <c r="B847" s="13" t="s">
        <v>393</v>
      </c>
      <c r="C847" s="10"/>
      <c r="D847" s="10"/>
      <c r="F847" s="5"/>
    </row>
    <row r="848" spans="1:6" x14ac:dyDescent="0.3">
      <c r="A848" s="8"/>
      <c r="B848" s="9"/>
      <c r="C848" s="10"/>
      <c r="D848" s="11"/>
      <c r="F848" s="5"/>
    </row>
    <row r="849" spans="1:6" ht="43.2" x14ac:dyDescent="0.3">
      <c r="A849" s="8"/>
      <c r="B849" s="9" t="s">
        <v>394</v>
      </c>
      <c r="C849" s="10"/>
      <c r="D849" s="10"/>
      <c r="F849" s="5"/>
    </row>
    <row r="850" spans="1:6" x14ac:dyDescent="0.3">
      <c r="A850" s="8"/>
      <c r="B850" s="9"/>
      <c r="C850" s="10"/>
      <c r="D850" s="11"/>
      <c r="F850" s="5"/>
    </row>
    <row r="851" spans="1:6" ht="57.6" x14ac:dyDescent="0.3">
      <c r="A851" s="8">
        <v>3</v>
      </c>
      <c r="B851" s="9" t="s">
        <v>665</v>
      </c>
      <c r="C851" s="10" t="s">
        <v>191</v>
      </c>
      <c r="D851" s="11">
        <v>2</v>
      </c>
      <c r="F851" s="5">
        <f>ROUND($D851*E851,2)</f>
        <v>0</v>
      </c>
    </row>
    <row r="852" spans="1:6" x14ac:dyDescent="0.3">
      <c r="A852" s="8"/>
      <c r="B852" s="9"/>
      <c r="C852" s="10"/>
      <c r="D852" s="11"/>
      <c r="F852" s="5"/>
    </row>
    <row r="853" spans="1:6" x14ac:dyDescent="0.3">
      <c r="A853" s="8"/>
      <c r="B853" s="14" t="s">
        <v>666</v>
      </c>
      <c r="C853" s="10"/>
      <c r="D853" s="10"/>
      <c r="F853" s="5"/>
    </row>
    <row r="854" spans="1:6" x14ac:dyDescent="0.3">
      <c r="A854" s="8"/>
      <c r="B854" s="9"/>
      <c r="C854" s="10"/>
      <c r="D854" s="11"/>
      <c r="F854" s="5"/>
    </row>
    <row r="855" spans="1:6" ht="57.6" x14ac:dyDescent="0.3">
      <c r="A855" s="8">
        <v>4</v>
      </c>
      <c r="B855" s="9" t="s">
        <v>667</v>
      </c>
      <c r="C855" s="10" t="s">
        <v>191</v>
      </c>
      <c r="D855" s="11">
        <v>1</v>
      </c>
      <c r="F855" s="5">
        <f>ROUND($D855*E855,2)</f>
        <v>0</v>
      </c>
    </row>
    <row r="856" spans="1:6" x14ac:dyDescent="0.3">
      <c r="A856" s="8"/>
      <c r="B856" s="9"/>
      <c r="C856" s="10"/>
      <c r="D856" s="11"/>
      <c r="F856" s="5"/>
    </row>
    <row r="857" spans="1:6" x14ac:dyDescent="0.3">
      <c r="A857" s="8"/>
      <c r="B857" s="14" t="s">
        <v>395</v>
      </c>
      <c r="C857" s="10"/>
      <c r="D857" s="10"/>
      <c r="F857" s="5"/>
    </row>
    <row r="858" spans="1:6" x14ac:dyDescent="0.3">
      <c r="A858" s="8"/>
      <c r="B858" s="9"/>
      <c r="C858" s="10"/>
      <c r="D858" s="11"/>
      <c r="F858" s="5"/>
    </row>
    <row r="859" spans="1:6" ht="43.2" x14ac:dyDescent="0.3">
      <c r="A859" s="8">
        <v>5</v>
      </c>
      <c r="B859" s="9" t="s">
        <v>396</v>
      </c>
      <c r="C859" s="10" t="s">
        <v>648</v>
      </c>
      <c r="D859" s="11">
        <v>20</v>
      </c>
      <c r="F859" s="5">
        <f>ROUND($D859*E859,2)</f>
        <v>0</v>
      </c>
    </row>
    <row r="860" spans="1:6" x14ac:dyDescent="0.3">
      <c r="A860" s="8"/>
      <c r="B860" s="9"/>
      <c r="C860" s="10"/>
      <c r="D860" s="11"/>
      <c r="F860" s="5"/>
    </row>
    <row r="861" spans="1:6" x14ac:dyDescent="0.3">
      <c r="A861" s="8"/>
      <c r="B861" s="14" t="s">
        <v>397</v>
      </c>
      <c r="C861" s="10"/>
      <c r="D861" s="10"/>
      <c r="F861" s="5"/>
    </row>
    <row r="862" spans="1:6" x14ac:dyDescent="0.3">
      <c r="A862" s="8"/>
      <c r="B862" s="9"/>
      <c r="C862" s="10"/>
      <c r="D862" s="11"/>
      <c r="F862" s="5"/>
    </row>
    <row r="863" spans="1:6" ht="43.2" x14ac:dyDescent="0.3">
      <c r="A863" s="8">
        <v>6</v>
      </c>
      <c r="B863" s="9" t="s">
        <v>398</v>
      </c>
      <c r="C863" s="10" t="s">
        <v>191</v>
      </c>
      <c r="D863" s="11">
        <v>2</v>
      </c>
      <c r="F863" s="5">
        <f>ROUND($D863*E863,2)</f>
        <v>0</v>
      </c>
    </row>
    <row r="864" spans="1:6" x14ac:dyDescent="0.3">
      <c r="A864" s="8"/>
      <c r="B864" s="9"/>
      <c r="C864" s="10"/>
      <c r="D864" s="11"/>
      <c r="F864" s="5"/>
    </row>
    <row r="865" spans="1:6" ht="28.8" x14ac:dyDescent="0.3">
      <c r="A865" s="8"/>
      <c r="B865" s="14" t="s">
        <v>668</v>
      </c>
      <c r="C865" s="10"/>
      <c r="D865" s="10"/>
      <c r="F865" s="5"/>
    </row>
    <row r="866" spans="1:6" x14ac:dyDescent="0.3">
      <c r="A866" s="8"/>
      <c r="B866" s="9"/>
      <c r="C866" s="10"/>
      <c r="D866" s="11"/>
      <c r="F866" s="5"/>
    </row>
    <row r="867" spans="1:6" x14ac:dyDescent="0.3">
      <c r="A867" s="8">
        <v>7</v>
      </c>
      <c r="B867" s="9" t="s">
        <v>399</v>
      </c>
      <c r="C867" s="10" t="s">
        <v>236</v>
      </c>
      <c r="D867" s="11">
        <v>13</v>
      </c>
      <c r="F867" s="5">
        <f>ROUND($D867*E867,2)</f>
        <v>0</v>
      </c>
    </row>
    <row r="868" spans="1:6" x14ac:dyDescent="0.3">
      <c r="A868" s="8"/>
      <c r="B868" s="9"/>
      <c r="C868" s="10"/>
      <c r="D868" s="11"/>
      <c r="F868" s="5"/>
    </row>
    <row r="869" spans="1:6" x14ac:dyDescent="0.3">
      <c r="A869" s="8"/>
      <c r="B869" s="13" t="s">
        <v>400</v>
      </c>
      <c r="C869" s="10"/>
      <c r="D869" s="10"/>
      <c r="F869" s="5"/>
    </row>
    <row r="870" spans="1:6" x14ac:dyDescent="0.3">
      <c r="A870" s="8"/>
      <c r="B870" s="9"/>
      <c r="C870" s="10"/>
      <c r="D870" s="11"/>
      <c r="F870" s="5"/>
    </row>
    <row r="871" spans="1:6" ht="72" x14ac:dyDescent="0.3">
      <c r="A871" s="8"/>
      <c r="B871" s="14" t="s">
        <v>401</v>
      </c>
      <c r="C871" s="10"/>
      <c r="D871" s="10"/>
      <c r="F871" s="5"/>
    </row>
    <row r="872" spans="1:6" x14ac:dyDescent="0.3">
      <c r="A872" s="8"/>
      <c r="B872" s="9"/>
      <c r="C872" s="10"/>
      <c r="D872" s="11"/>
      <c r="F872" s="5"/>
    </row>
    <row r="873" spans="1:6" x14ac:dyDescent="0.3">
      <c r="A873" s="8">
        <v>8</v>
      </c>
      <c r="B873" s="9" t="s">
        <v>402</v>
      </c>
      <c r="C873" s="10" t="s">
        <v>191</v>
      </c>
      <c r="D873" s="11">
        <v>2</v>
      </c>
      <c r="F873" s="5">
        <f>ROUND($D873*E873,2)</f>
        <v>0</v>
      </c>
    </row>
    <row r="874" spans="1:6" x14ac:dyDescent="0.3">
      <c r="A874" s="8"/>
      <c r="B874" s="9"/>
      <c r="C874" s="10"/>
      <c r="D874" s="11"/>
      <c r="F874" s="5"/>
    </row>
    <row r="875" spans="1:6" x14ac:dyDescent="0.3">
      <c r="A875" s="8"/>
      <c r="B875" s="13" t="s">
        <v>403</v>
      </c>
      <c r="C875" s="10"/>
      <c r="D875" s="10"/>
      <c r="F875" s="5"/>
    </row>
    <row r="876" spans="1:6" x14ac:dyDescent="0.3">
      <c r="A876" s="8"/>
      <c r="B876" s="9"/>
      <c r="C876" s="10"/>
      <c r="D876" s="11"/>
      <c r="F876" s="5"/>
    </row>
    <row r="877" spans="1:6" ht="129.6" x14ac:dyDescent="0.3">
      <c r="A877" s="8"/>
      <c r="B877" s="14" t="s">
        <v>404</v>
      </c>
      <c r="C877" s="10"/>
      <c r="D877" s="10"/>
      <c r="F877" s="5"/>
    </row>
    <row r="878" spans="1:6" x14ac:dyDescent="0.3">
      <c r="A878" s="8"/>
      <c r="B878" s="9"/>
      <c r="C878" s="10"/>
      <c r="D878" s="11"/>
      <c r="F878" s="5"/>
    </row>
    <row r="879" spans="1:6" x14ac:dyDescent="0.3">
      <c r="A879" s="8"/>
      <c r="B879" s="14" t="s">
        <v>405</v>
      </c>
      <c r="C879" s="10"/>
      <c r="D879" s="10"/>
      <c r="F879" s="5"/>
    </row>
    <row r="880" spans="1:6" x14ac:dyDescent="0.3">
      <c r="A880" s="8"/>
      <c r="B880" s="9"/>
      <c r="C880" s="10"/>
      <c r="D880" s="11"/>
      <c r="F880" s="5"/>
    </row>
    <row r="881" spans="1:6" x14ac:dyDescent="0.3">
      <c r="A881" s="8">
        <v>9</v>
      </c>
      <c r="B881" s="9" t="s">
        <v>406</v>
      </c>
      <c r="C881" s="10" t="s">
        <v>191</v>
      </c>
      <c r="D881" s="11">
        <v>9</v>
      </c>
      <c r="F881" s="5">
        <f>ROUND($D881*E881,2)</f>
        <v>0</v>
      </c>
    </row>
    <row r="882" spans="1:6" x14ac:dyDescent="0.3">
      <c r="A882" s="8"/>
      <c r="B882" s="9"/>
      <c r="C882" s="10"/>
      <c r="D882" s="11"/>
      <c r="F882" s="5"/>
    </row>
    <row r="883" spans="1:6" x14ac:dyDescent="0.3">
      <c r="A883" s="8">
        <v>10</v>
      </c>
      <c r="B883" s="9" t="s">
        <v>407</v>
      </c>
      <c r="C883" s="10" t="s">
        <v>191</v>
      </c>
      <c r="D883" s="11">
        <v>38</v>
      </c>
      <c r="F883" s="5">
        <f>ROUND($D883*E883,2)</f>
        <v>0</v>
      </c>
    </row>
    <row r="884" spans="1:6" x14ac:dyDescent="0.3">
      <c r="A884" s="8"/>
      <c r="B884" s="9"/>
      <c r="C884" s="10"/>
      <c r="D884" s="11"/>
      <c r="F884" s="5"/>
    </row>
    <row r="885" spans="1:6" x14ac:dyDescent="0.3">
      <c r="A885" s="8">
        <v>11</v>
      </c>
      <c r="B885" s="9" t="s">
        <v>408</v>
      </c>
      <c r="C885" s="10" t="s">
        <v>191</v>
      </c>
      <c r="D885" s="11">
        <v>22</v>
      </c>
      <c r="F885" s="5">
        <f>ROUND($D885*E885,2)</f>
        <v>0</v>
      </c>
    </row>
    <row r="886" spans="1:6" x14ac:dyDescent="0.3">
      <c r="A886" s="8"/>
      <c r="B886" s="9"/>
      <c r="C886" s="10"/>
      <c r="D886" s="11"/>
      <c r="F886" s="5"/>
    </row>
    <row r="887" spans="1:6" x14ac:dyDescent="0.3">
      <c r="A887" s="8"/>
      <c r="B887" s="13" t="s">
        <v>409</v>
      </c>
      <c r="C887" s="10"/>
      <c r="D887" s="10"/>
      <c r="F887" s="5"/>
    </row>
    <row r="888" spans="1:6" x14ac:dyDescent="0.3">
      <c r="A888" s="8"/>
      <c r="B888" s="9"/>
      <c r="C888" s="10"/>
      <c r="D888" s="11"/>
      <c r="F888" s="5"/>
    </row>
    <row r="889" spans="1:6" x14ac:dyDescent="0.3">
      <c r="A889" s="8"/>
      <c r="B889" s="14" t="s">
        <v>410</v>
      </c>
      <c r="C889" s="10"/>
      <c r="D889" s="10"/>
      <c r="F889" s="5"/>
    </row>
    <row r="890" spans="1:6" x14ac:dyDescent="0.3">
      <c r="A890" s="8"/>
      <c r="B890" s="9"/>
      <c r="C890" s="10"/>
      <c r="D890" s="11"/>
      <c r="F890" s="5"/>
    </row>
    <row r="891" spans="1:6" ht="43.2" x14ac:dyDescent="0.3">
      <c r="A891" s="8">
        <v>12</v>
      </c>
      <c r="B891" s="9" t="s">
        <v>411</v>
      </c>
      <c r="C891" s="10" t="s">
        <v>191</v>
      </c>
      <c r="D891" s="11">
        <v>6</v>
      </c>
      <c r="F891" s="5">
        <f>ROUND($D891*E891,2)</f>
        <v>0</v>
      </c>
    </row>
    <row r="892" spans="1:6" x14ac:dyDescent="0.3">
      <c r="A892" s="8"/>
      <c r="B892" s="9"/>
      <c r="C892" s="10"/>
      <c r="D892" s="11"/>
      <c r="F892" s="5"/>
    </row>
    <row r="893" spans="1:6" x14ac:dyDescent="0.3">
      <c r="A893" s="8"/>
      <c r="B893" s="14" t="s">
        <v>412</v>
      </c>
      <c r="C893" s="10"/>
      <c r="D893" s="10"/>
      <c r="F893" s="5"/>
    </row>
    <row r="894" spans="1:6" x14ac:dyDescent="0.3">
      <c r="A894" s="8"/>
      <c r="B894" s="9"/>
      <c r="C894" s="10"/>
      <c r="D894" s="11"/>
      <c r="F894" s="5"/>
    </row>
    <row r="895" spans="1:6" ht="86.4" x14ac:dyDescent="0.3">
      <c r="A895" s="8">
        <v>13</v>
      </c>
      <c r="B895" s="9" t="s">
        <v>413</v>
      </c>
      <c r="C895" s="10" t="s">
        <v>191</v>
      </c>
      <c r="D895" s="11">
        <v>3</v>
      </c>
      <c r="F895" s="5">
        <f>ROUND($D895*E895,2)</f>
        <v>0</v>
      </c>
    </row>
    <row r="896" spans="1:6" x14ac:dyDescent="0.3">
      <c r="A896" s="8"/>
      <c r="B896" s="9"/>
      <c r="C896" s="10"/>
      <c r="D896" s="11"/>
      <c r="F896" s="5"/>
    </row>
    <row r="897" spans="1:6" x14ac:dyDescent="0.3">
      <c r="A897" s="8"/>
      <c r="B897" s="13" t="s">
        <v>414</v>
      </c>
      <c r="C897" s="10"/>
      <c r="D897" s="10"/>
      <c r="F897" s="5"/>
    </row>
    <row r="898" spans="1:6" x14ac:dyDescent="0.3">
      <c r="A898" s="8"/>
      <c r="B898" s="9"/>
      <c r="C898" s="10"/>
      <c r="D898" s="11"/>
      <c r="F898" s="5"/>
    </row>
    <row r="899" spans="1:6" x14ac:dyDescent="0.3">
      <c r="A899" s="8"/>
      <c r="B899" s="14" t="s">
        <v>415</v>
      </c>
      <c r="C899" s="10"/>
      <c r="D899" s="10"/>
      <c r="F899" s="5"/>
    </row>
    <row r="900" spans="1:6" x14ac:dyDescent="0.3">
      <c r="A900" s="8"/>
      <c r="B900" s="9"/>
      <c r="C900" s="10"/>
      <c r="D900" s="11"/>
      <c r="F900" s="5"/>
    </row>
    <row r="901" spans="1:6" ht="172.8" x14ac:dyDescent="0.3">
      <c r="A901" s="8">
        <v>14</v>
      </c>
      <c r="B901" s="9" t="s">
        <v>416</v>
      </c>
      <c r="C901" s="10" t="s">
        <v>191</v>
      </c>
      <c r="D901" s="11">
        <v>12</v>
      </c>
      <c r="F901" s="5">
        <f>ROUND($D901*E901,2)</f>
        <v>0</v>
      </c>
    </row>
    <row r="902" spans="1:6" x14ac:dyDescent="0.3">
      <c r="A902" s="8"/>
      <c r="B902" s="9"/>
      <c r="C902" s="10"/>
      <c r="D902" s="11"/>
      <c r="F902" s="5"/>
    </row>
    <row r="903" spans="1:6" x14ac:dyDescent="0.3">
      <c r="A903" s="8"/>
      <c r="B903" s="13" t="s">
        <v>417</v>
      </c>
      <c r="C903" s="10"/>
      <c r="D903" s="10"/>
      <c r="F903" s="5"/>
    </row>
    <row r="904" spans="1:6" x14ac:dyDescent="0.3">
      <c r="A904" s="8"/>
      <c r="B904" s="9"/>
      <c r="C904" s="10"/>
      <c r="D904" s="11"/>
      <c r="F904" s="5"/>
    </row>
    <row r="905" spans="1:6" x14ac:dyDescent="0.3">
      <c r="A905" s="8"/>
      <c r="B905" s="13" t="s">
        <v>418</v>
      </c>
      <c r="C905" s="10"/>
      <c r="D905" s="10"/>
      <c r="F905" s="5"/>
    </row>
    <row r="906" spans="1:6" x14ac:dyDescent="0.3">
      <c r="A906" s="8"/>
      <c r="B906" s="9"/>
      <c r="C906" s="10"/>
      <c r="D906" s="11"/>
      <c r="F906" s="5"/>
    </row>
    <row r="907" spans="1:6" ht="43.2" x14ac:dyDescent="0.3">
      <c r="A907" s="8">
        <v>15</v>
      </c>
      <c r="B907" s="9" t="s">
        <v>419</v>
      </c>
      <c r="C907" s="10" t="s">
        <v>21</v>
      </c>
      <c r="D907" s="11">
        <v>1</v>
      </c>
      <c r="F907" s="5">
        <f>ROUND($D907*E907,2)</f>
        <v>0</v>
      </c>
    </row>
    <row r="908" spans="1:6" x14ac:dyDescent="0.3">
      <c r="A908" s="8"/>
      <c r="B908" s="9"/>
      <c r="C908" s="10"/>
      <c r="D908" s="11"/>
      <c r="F908" s="5"/>
    </row>
    <row r="909" spans="1:6" x14ac:dyDescent="0.3">
      <c r="A909" s="8"/>
      <c r="B909" s="13" t="s">
        <v>323</v>
      </c>
      <c r="C909" s="10"/>
      <c r="D909" s="10"/>
      <c r="F909" s="5"/>
    </row>
    <row r="910" spans="1:6" x14ac:dyDescent="0.3">
      <c r="A910" s="8"/>
      <c r="B910" s="9"/>
      <c r="C910" s="10"/>
      <c r="D910" s="11"/>
      <c r="F910" s="5"/>
    </row>
    <row r="911" spans="1:6" ht="57.6" x14ac:dyDescent="0.3">
      <c r="A911" s="8"/>
      <c r="B911" s="14" t="s">
        <v>381</v>
      </c>
      <c r="C911" s="10"/>
      <c r="D911" s="10"/>
      <c r="F911" s="5"/>
    </row>
    <row r="912" spans="1:6" x14ac:dyDescent="0.3">
      <c r="A912" s="8"/>
      <c r="B912" s="9"/>
      <c r="C912" s="10"/>
      <c r="D912" s="11"/>
      <c r="F912" s="5"/>
    </row>
    <row r="913" spans="1:6" ht="43.2" x14ac:dyDescent="0.3">
      <c r="A913" s="8">
        <v>16</v>
      </c>
      <c r="B913" s="9" t="s">
        <v>669</v>
      </c>
      <c r="C913" s="10" t="s">
        <v>21</v>
      </c>
      <c r="D913" s="11">
        <v>1</v>
      </c>
      <c r="E913" s="142">
        <v>50000</v>
      </c>
      <c r="F913" s="5">
        <f>ROUND($D913*E913,2)</f>
        <v>50000</v>
      </c>
    </row>
    <row r="914" spans="1:6" x14ac:dyDescent="0.3">
      <c r="A914" s="8"/>
      <c r="B914" s="9"/>
      <c r="C914" s="10"/>
      <c r="D914" s="11"/>
      <c r="F914" s="5"/>
    </row>
    <row r="915" spans="1:6" x14ac:dyDescent="0.3">
      <c r="A915" s="8"/>
      <c r="B915" s="13" t="s">
        <v>420</v>
      </c>
      <c r="C915" s="10"/>
      <c r="D915" s="10"/>
      <c r="F915" s="5"/>
    </row>
    <row r="916" spans="1:6" x14ac:dyDescent="0.3">
      <c r="A916" s="8"/>
      <c r="B916" s="9"/>
      <c r="C916" s="10"/>
      <c r="D916" s="11"/>
      <c r="F916" s="5"/>
    </row>
    <row r="917" spans="1:6" x14ac:dyDescent="0.3">
      <c r="A917" s="8"/>
      <c r="B917" s="13" t="s">
        <v>421</v>
      </c>
      <c r="C917" s="10"/>
      <c r="D917" s="10"/>
      <c r="F917" s="5"/>
    </row>
    <row r="918" spans="1:6" x14ac:dyDescent="0.3">
      <c r="A918" s="8"/>
      <c r="B918" s="9"/>
      <c r="C918" s="10"/>
      <c r="D918" s="11"/>
      <c r="F918" s="5"/>
    </row>
    <row r="919" spans="1:6" ht="28.8" x14ac:dyDescent="0.3">
      <c r="A919" s="8"/>
      <c r="B919" s="9" t="s">
        <v>422</v>
      </c>
      <c r="C919" s="10"/>
      <c r="D919" s="10"/>
      <c r="F919" s="5"/>
    </row>
    <row r="920" spans="1:6" x14ac:dyDescent="0.3">
      <c r="A920" s="8"/>
      <c r="B920" s="9"/>
      <c r="C920" s="10"/>
      <c r="D920" s="11"/>
      <c r="F920" s="5"/>
    </row>
    <row r="921" spans="1:6" x14ac:dyDescent="0.3">
      <c r="A921" s="8"/>
      <c r="B921" s="13" t="s">
        <v>423</v>
      </c>
      <c r="C921" s="10"/>
      <c r="D921" s="10"/>
      <c r="F921" s="5"/>
    </row>
    <row r="922" spans="1:6" x14ac:dyDescent="0.3">
      <c r="A922" s="8"/>
      <c r="B922" s="9"/>
      <c r="C922" s="10"/>
      <c r="D922" s="11"/>
      <c r="F922" s="5"/>
    </row>
    <row r="923" spans="1:6" ht="28.8" x14ac:dyDescent="0.3">
      <c r="A923" s="8"/>
      <c r="B923" s="14" t="s">
        <v>424</v>
      </c>
      <c r="C923" s="10"/>
      <c r="D923" s="10"/>
      <c r="F923" s="5"/>
    </row>
    <row r="924" spans="1:6" x14ac:dyDescent="0.3">
      <c r="A924" s="8"/>
      <c r="B924" s="9"/>
      <c r="C924" s="10"/>
      <c r="D924" s="11"/>
      <c r="F924" s="5"/>
    </row>
    <row r="925" spans="1:6" x14ac:dyDescent="0.3">
      <c r="A925" s="8">
        <v>1</v>
      </c>
      <c r="B925" s="9" t="s">
        <v>425</v>
      </c>
      <c r="C925" s="10" t="s">
        <v>648</v>
      </c>
      <c r="D925" s="11">
        <v>39</v>
      </c>
      <c r="F925" s="5" t="s">
        <v>581</v>
      </c>
    </row>
    <row r="926" spans="1:6" x14ac:dyDescent="0.3">
      <c r="A926" s="8"/>
      <c r="B926" s="9"/>
      <c r="C926" s="10"/>
      <c r="D926" s="11"/>
      <c r="F926" s="5"/>
    </row>
    <row r="927" spans="1:6" x14ac:dyDescent="0.3">
      <c r="A927" s="8">
        <v>2</v>
      </c>
      <c r="B927" s="9" t="s">
        <v>426</v>
      </c>
      <c r="C927" s="10" t="s">
        <v>648</v>
      </c>
      <c r="D927" s="11">
        <v>40</v>
      </c>
      <c r="F927" s="5" t="s">
        <v>581</v>
      </c>
    </row>
    <row r="928" spans="1:6" x14ac:dyDescent="0.3">
      <c r="A928" s="8"/>
      <c r="B928" s="9"/>
      <c r="C928" s="10"/>
      <c r="D928" s="11"/>
      <c r="F928" s="5"/>
    </row>
    <row r="929" spans="1:6" x14ac:dyDescent="0.3">
      <c r="A929" s="8"/>
      <c r="B929" s="14" t="s">
        <v>427</v>
      </c>
      <c r="C929" s="10"/>
      <c r="D929" s="10"/>
      <c r="F929" s="5"/>
    </row>
    <row r="930" spans="1:6" x14ac:dyDescent="0.3">
      <c r="A930" s="8"/>
      <c r="B930" s="9"/>
      <c r="C930" s="10"/>
      <c r="D930" s="11"/>
      <c r="F930" s="5"/>
    </row>
    <row r="931" spans="1:6" ht="43.2" x14ac:dyDescent="0.3">
      <c r="A931" s="8">
        <v>3</v>
      </c>
      <c r="B931" s="9" t="s">
        <v>428</v>
      </c>
      <c r="C931" s="10" t="s">
        <v>648</v>
      </c>
      <c r="D931" s="11">
        <v>37</v>
      </c>
      <c r="F931" s="5" t="s">
        <v>581</v>
      </c>
    </row>
    <row r="932" spans="1:6" x14ac:dyDescent="0.3">
      <c r="A932" s="8"/>
      <c r="B932" s="9"/>
      <c r="C932" s="10"/>
      <c r="D932" s="11"/>
      <c r="F932" s="5"/>
    </row>
    <row r="933" spans="1:6" x14ac:dyDescent="0.3">
      <c r="A933" s="8"/>
      <c r="B933" s="13" t="s">
        <v>429</v>
      </c>
      <c r="C933" s="10"/>
      <c r="D933" s="10"/>
      <c r="F933" s="5"/>
    </row>
    <row r="934" spans="1:6" x14ac:dyDescent="0.3">
      <c r="A934" s="8"/>
      <c r="B934" s="9"/>
      <c r="C934" s="10"/>
      <c r="D934" s="11"/>
      <c r="F934" s="5"/>
    </row>
    <row r="935" spans="1:6" x14ac:dyDescent="0.3">
      <c r="A935" s="8"/>
      <c r="B935" s="14" t="s">
        <v>430</v>
      </c>
      <c r="C935" s="10"/>
      <c r="D935" s="10"/>
      <c r="F935" s="5"/>
    </row>
    <row r="936" spans="1:6" x14ac:dyDescent="0.3">
      <c r="A936" s="8"/>
      <c r="B936" s="9"/>
      <c r="C936" s="10"/>
      <c r="D936" s="11"/>
      <c r="F936" s="5"/>
    </row>
    <row r="937" spans="1:6" x14ac:dyDescent="0.3">
      <c r="A937" s="8">
        <v>4</v>
      </c>
      <c r="B937" s="9" t="s">
        <v>431</v>
      </c>
      <c r="C937" s="10" t="s">
        <v>648</v>
      </c>
      <c r="D937" s="11">
        <v>62</v>
      </c>
      <c r="F937" s="5" t="s">
        <v>581</v>
      </c>
    </row>
    <row r="938" spans="1:6" x14ac:dyDescent="0.3">
      <c r="A938" s="8"/>
      <c r="B938" s="9"/>
      <c r="C938" s="10"/>
      <c r="D938" s="11"/>
      <c r="F938" s="5"/>
    </row>
    <row r="939" spans="1:6" x14ac:dyDescent="0.3">
      <c r="A939" s="8">
        <v>5</v>
      </c>
      <c r="B939" s="9" t="s">
        <v>432</v>
      </c>
      <c r="C939" s="10" t="s">
        <v>648</v>
      </c>
      <c r="D939" s="11">
        <v>1</v>
      </c>
      <c r="F939" s="5" t="s">
        <v>581</v>
      </c>
    </row>
    <row r="940" spans="1:6" x14ac:dyDescent="0.3">
      <c r="A940" s="8"/>
      <c r="B940" s="9"/>
      <c r="C940" s="10"/>
      <c r="D940" s="11"/>
      <c r="F940" s="5"/>
    </row>
    <row r="941" spans="1:6" ht="100.8" x14ac:dyDescent="0.3">
      <c r="A941" s="8"/>
      <c r="B941" s="14" t="s">
        <v>433</v>
      </c>
      <c r="C941" s="10"/>
      <c r="D941" s="10"/>
      <c r="F941" s="5"/>
    </row>
    <row r="942" spans="1:6" x14ac:dyDescent="0.3">
      <c r="A942" s="8"/>
      <c r="B942" s="9"/>
      <c r="C942" s="10"/>
      <c r="D942" s="11"/>
      <c r="F942" s="5"/>
    </row>
    <row r="943" spans="1:6" x14ac:dyDescent="0.3">
      <c r="A943" s="8">
        <v>6</v>
      </c>
      <c r="B943" s="9" t="s">
        <v>431</v>
      </c>
      <c r="C943" s="10" t="s">
        <v>648</v>
      </c>
      <c r="D943" s="11">
        <v>292</v>
      </c>
      <c r="F943" s="5" t="s">
        <v>581</v>
      </c>
    </row>
    <row r="944" spans="1:6" x14ac:dyDescent="0.3">
      <c r="A944" s="8"/>
      <c r="B944" s="9"/>
      <c r="C944" s="10"/>
      <c r="D944" s="11"/>
      <c r="F944" s="5"/>
    </row>
    <row r="945" spans="1:6" x14ac:dyDescent="0.3">
      <c r="A945" s="8">
        <v>7</v>
      </c>
      <c r="B945" s="9" t="s">
        <v>432</v>
      </c>
      <c r="C945" s="10" t="s">
        <v>648</v>
      </c>
      <c r="D945" s="11">
        <v>8</v>
      </c>
      <c r="F945" s="5" t="s">
        <v>581</v>
      </c>
    </row>
    <row r="946" spans="1:6" x14ac:dyDescent="0.3">
      <c r="A946" s="8"/>
      <c r="B946" s="9"/>
      <c r="C946" s="10"/>
      <c r="D946" s="11"/>
      <c r="F946" s="5"/>
    </row>
    <row r="947" spans="1:6" x14ac:dyDescent="0.3">
      <c r="A947" s="8"/>
      <c r="B947" s="13" t="s">
        <v>434</v>
      </c>
      <c r="C947" s="10"/>
      <c r="D947" s="10"/>
      <c r="F947" s="5"/>
    </row>
    <row r="948" spans="1:6" x14ac:dyDescent="0.3">
      <c r="A948" s="8"/>
      <c r="B948" s="9"/>
      <c r="C948" s="10"/>
      <c r="D948" s="11"/>
      <c r="F948" s="5"/>
    </row>
    <row r="949" spans="1:6" ht="28.8" x14ac:dyDescent="0.3">
      <c r="A949" s="8"/>
      <c r="B949" s="14" t="s">
        <v>435</v>
      </c>
      <c r="C949" s="10"/>
      <c r="D949" s="10"/>
      <c r="F949" s="5"/>
    </row>
    <row r="950" spans="1:6" x14ac:dyDescent="0.3">
      <c r="A950" s="8"/>
      <c r="B950" s="9"/>
      <c r="C950" s="10"/>
      <c r="D950" s="11"/>
      <c r="F950" s="5"/>
    </row>
    <row r="951" spans="1:6" x14ac:dyDescent="0.3">
      <c r="A951" s="8">
        <v>8</v>
      </c>
      <c r="B951" s="9" t="s">
        <v>436</v>
      </c>
      <c r="C951" s="10" t="s">
        <v>648</v>
      </c>
      <c r="D951" s="11">
        <v>48</v>
      </c>
      <c r="F951" s="5" t="s">
        <v>581</v>
      </c>
    </row>
    <row r="952" spans="1:6" x14ac:dyDescent="0.3">
      <c r="A952" s="8"/>
      <c r="B952" s="9"/>
      <c r="C952" s="10"/>
      <c r="D952" s="11"/>
      <c r="F952" s="5"/>
    </row>
    <row r="953" spans="1:6" x14ac:dyDescent="0.3">
      <c r="A953" s="8"/>
      <c r="B953" s="13" t="s">
        <v>437</v>
      </c>
      <c r="C953" s="10"/>
      <c r="D953" s="10"/>
      <c r="F953" s="5"/>
    </row>
    <row r="954" spans="1:6" x14ac:dyDescent="0.3">
      <c r="A954" s="8"/>
      <c r="B954" s="9"/>
      <c r="C954" s="10"/>
      <c r="D954" s="11"/>
      <c r="F954" s="5"/>
    </row>
    <row r="955" spans="1:6" ht="129.6" x14ac:dyDescent="0.3">
      <c r="A955" s="8"/>
      <c r="B955" s="14" t="s">
        <v>684</v>
      </c>
      <c r="C955" s="10"/>
      <c r="D955" s="10"/>
      <c r="F955" s="5"/>
    </row>
    <row r="956" spans="1:6" x14ac:dyDescent="0.3">
      <c r="A956" s="8"/>
      <c r="B956" s="9"/>
      <c r="C956" s="10"/>
      <c r="D956" s="11"/>
      <c r="F956" s="5"/>
    </row>
    <row r="957" spans="1:6" x14ac:dyDescent="0.3">
      <c r="A957" s="8">
        <v>9</v>
      </c>
      <c r="B957" s="9" t="s">
        <v>438</v>
      </c>
      <c r="C957" s="10" t="s">
        <v>648</v>
      </c>
      <c r="D957" s="11">
        <v>33</v>
      </c>
      <c r="F957" s="5" t="s">
        <v>581</v>
      </c>
    </row>
    <row r="958" spans="1:6" x14ac:dyDescent="0.3">
      <c r="A958" s="8"/>
      <c r="B958" s="9"/>
      <c r="C958" s="10"/>
      <c r="D958" s="11"/>
      <c r="F958" s="5"/>
    </row>
    <row r="959" spans="1:6" x14ac:dyDescent="0.3">
      <c r="A959" s="8"/>
      <c r="B959" s="13" t="s">
        <v>439</v>
      </c>
      <c r="C959" s="10"/>
      <c r="D959" s="10"/>
      <c r="F959" s="5"/>
    </row>
    <row r="960" spans="1:6" x14ac:dyDescent="0.3">
      <c r="A960" s="8"/>
      <c r="B960" s="9"/>
      <c r="C960" s="10"/>
      <c r="D960" s="11"/>
      <c r="F960" s="5"/>
    </row>
    <row r="961" spans="1:6" x14ac:dyDescent="0.3">
      <c r="A961" s="8"/>
      <c r="B961" s="13" t="s">
        <v>440</v>
      </c>
      <c r="C961" s="10"/>
      <c r="D961" s="10"/>
      <c r="F961" s="5"/>
    </row>
    <row r="962" spans="1:6" x14ac:dyDescent="0.3">
      <c r="A962" s="8"/>
      <c r="B962" s="9"/>
      <c r="C962" s="10"/>
      <c r="D962" s="11"/>
      <c r="F962" s="5"/>
    </row>
    <row r="963" spans="1:6" x14ac:dyDescent="0.3">
      <c r="A963" s="8"/>
      <c r="B963" s="16" t="s">
        <v>441</v>
      </c>
      <c r="C963" s="10"/>
      <c r="D963" s="10"/>
      <c r="F963" s="5"/>
    </row>
    <row r="964" spans="1:6" x14ac:dyDescent="0.3">
      <c r="A964" s="8"/>
      <c r="B964" s="9"/>
      <c r="C964" s="10"/>
      <c r="D964" s="11"/>
      <c r="F964" s="5"/>
    </row>
    <row r="965" spans="1:6" ht="28.8" x14ac:dyDescent="0.3">
      <c r="A965" s="8"/>
      <c r="B965" s="9" t="s">
        <v>442</v>
      </c>
      <c r="C965" s="10"/>
      <c r="D965" s="10"/>
      <c r="F965" s="5"/>
    </row>
    <row r="966" spans="1:6" x14ac:dyDescent="0.3">
      <c r="A966" s="8"/>
      <c r="B966" s="9"/>
      <c r="C966" s="10"/>
      <c r="D966" s="11"/>
      <c r="F966" s="5"/>
    </row>
    <row r="967" spans="1:6" x14ac:dyDescent="0.3">
      <c r="A967" s="8"/>
      <c r="B967" s="16" t="s">
        <v>269</v>
      </c>
      <c r="C967" s="10"/>
      <c r="D967" s="10"/>
      <c r="F967" s="5"/>
    </row>
    <row r="968" spans="1:6" x14ac:dyDescent="0.3">
      <c r="A968" s="8"/>
      <c r="B968" s="9"/>
      <c r="C968" s="10"/>
      <c r="D968" s="11"/>
      <c r="F968" s="5"/>
    </row>
    <row r="969" spans="1:6" ht="72" x14ac:dyDescent="0.3">
      <c r="A969" s="8"/>
      <c r="B969" s="9" t="s">
        <v>443</v>
      </c>
      <c r="C969" s="10"/>
      <c r="D969" s="10"/>
      <c r="F969" s="5"/>
    </row>
    <row r="970" spans="1:6" x14ac:dyDescent="0.3">
      <c r="A970" s="8"/>
      <c r="B970" s="9"/>
      <c r="C970" s="10"/>
      <c r="D970" s="11"/>
      <c r="F970" s="5"/>
    </row>
    <row r="971" spans="1:6" ht="28.8" x14ac:dyDescent="0.3">
      <c r="A971" s="8"/>
      <c r="B971" s="9" t="s">
        <v>444</v>
      </c>
      <c r="C971" s="10"/>
      <c r="D971" s="10"/>
      <c r="F971" s="5"/>
    </row>
    <row r="972" spans="1:6" x14ac:dyDescent="0.3">
      <c r="A972" s="8"/>
      <c r="B972" s="9"/>
      <c r="C972" s="10"/>
      <c r="D972" s="11"/>
      <c r="F972" s="5"/>
    </row>
    <row r="973" spans="1:6" ht="43.2" x14ac:dyDescent="0.3">
      <c r="A973" s="8"/>
      <c r="B973" s="9" t="s">
        <v>445</v>
      </c>
      <c r="C973" s="10"/>
      <c r="D973" s="10"/>
      <c r="F973" s="5"/>
    </row>
    <row r="974" spans="1:6" x14ac:dyDescent="0.3">
      <c r="A974" s="8"/>
      <c r="B974" s="9"/>
      <c r="C974" s="10"/>
      <c r="D974" s="11"/>
      <c r="F974" s="5"/>
    </row>
    <row r="975" spans="1:6" x14ac:dyDescent="0.3">
      <c r="A975" s="8"/>
      <c r="B975" s="13" t="s">
        <v>446</v>
      </c>
      <c r="C975" s="10"/>
      <c r="D975" s="10"/>
      <c r="F975" s="5"/>
    </row>
    <row r="976" spans="1:6" x14ac:dyDescent="0.3">
      <c r="A976" s="8"/>
      <c r="B976" s="9"/>
      <c r="C976" s="10"/>
      <c r="D976" s="11"/>
      <c r="F976" s="5"/>
    </row>
    <row r="977" spans="1:6" ht="86.4" x14ac:dyDescent="0.3">
      <c r="A977" s="8"/>
      <c r="B977" s="14" t="s">
        <v>447</v>
      </c>
      <c r="C977" s="10"/>
      <c r="D977" s="10"/>
      <c r="F977" s="5"/>
    </row>
    <row r="978" spans="1:6" x14ac:dyDescent="0.3">
      <c r="A978" s="8"/>
      <c r="B978" s="9"/>
      <c r="C978" s="10"/>
      <c r="D978" s="11"/>
      <c r="F978" s="5"/>
    </row>
    <row r="979" spans="1:6" x14ac:dyDescent="0.3">
      <c r="A979" s="8">
        <v>1</v>
      </c>
      <c r="B979" s="9" t="s">
        <v>431</v>
      </c>
      <c r="C979" s="10" t="s">
        <v>648</v>
      </c>
      <c r="D979" s="11">
        <v>62</v>
      </c>
      <c r="F979" s="5" t="s">
        <v>581</v>
      </c>
    </row>
    <row r="980" spans="1:6" x14ac:dyDescent="0.3">
      <c r="A980" s="8"/>
      <c r="B980" s="9"/>
      <c r="C980" s="10"/>
      <c r="D980" s="11"/>
      <c r="F980" s="5"/>
    </row>
    <row r="981" spans="1:6" x14ac:dyDescent="0.3">
      <c r="A981" s="8">
        <v>2</v>
      </c>
      <c r="B981" s="9" t="s">
        <v>448</v>
      </c>
      <c r="C981" s="10" t="s">
        <v>648</v>
      </c>
      <c r="D981" s="11">
        <v>2</v>
      </c>
      <c r="F981" s="5" t="s">
        <v>581</v>
      </c>
    </row>
    <row r="982" spans="1:6" x14ac:dyDescent="0.3">
      <c r="A982" s="8"/>
      <c r="B982" s="9"/>
      <c r="C982" s="10"/>
      <c r="D982" s="11"/>
      <c r="F982" s="5"/>
    </row>
    <row r="983" spans="1:6" x14ac:dyDescent="0.3">
      <c r="A983" s="8">
        <v>3</v>
      </c>
      <c r="B983" s="9" t="s">
        <v>432</v>
      </c>
      <c r="C983" s="10" t="s">
        <v>648</v>
      </c>
      <c r="D983" s="11">
        <v>1</v>
      </c>
      <c r="F983" s="5" t="s">
        <v>581</v>
      </c>
    </row>
    <row r="984" spans="1:6" x14ac:dyDescent="0.3">
      <c r="A984" s="8"/>
      <c r="B984" s="9"/>
      <c r="C984" s="10"/>
      <c r="D984" s="11"/>
      <c r="F984" s="5"/>
    </row>
    <row r="985" spans="1:6" x14ac:dyDescent="0.3">
      <c r="A985" s="8"/>
      <c r="B985" s="13" t="s">
        <v>449</v>
      </c>
      <c r="C985" s="10"/>
      <c r="D985" s="10"/>
      <c r="F985" s="5"/>
    </row>
    <row r="986" spans="1:6" x14ac:dyDescent="0.3">
      <c r="A986" s="8"/>
      <c r="B986" s="9"/>
      <c r="C986" s="10"/>
      <c r="D986" s="11"/>
      <c r="F986" s="5"/>
    </row>
    <row r="987" spans="1:6" ht="86.4" x14ac:dyDescent="0.3">
      <c r="A987" s="8"/>
      <c r="B987" s="14" t="s">
        <v>450</v>
      </c>
      <c r="C987" s="10"/>
      <c r="D987" s="10"/>
      <c r="F987" s="5"/>
    </row>
    <row r="988" spans="1:6" x14ac:dyDescent="0.3">
      <c r="A988" s="8"/>
      <c r="B988" s="9"/>
      <c r="C988" s="10"/>
      <c r="D988" s="11"/>
      <c r="F988" s="5"/>
    </row>
    <row r="989" spans="1:6" x14ac:dyDescent="0.3">
      <c r="A989" s="8">
        <v>4</v>
      </c>
      <c r="B989" s="9" t="s">
        <v>451</v>
      </c>
      <c r="C989" s="10" t="s">
        <v>648</v>
      </c>
      <c r="D989" s="11">
        <v>46</v>
      </c>
      <c r="F989" s="5" t="s">
        <v>581</v>
      </c>
    </row>
    <row r="990" spans="1:6" x14ac:dyDescent="0.3">
      <c r="A990" s="8"/>
      <c r="B990" s="9"/>
      <c r="C990" s="10"/>
      <c r="D990" s="11"/>
      <c r="F990" s="5"/>
    </row>
    <row r="991" spans="1:6" x14ac:dyDescent="0.3">
      <c r="A991" s="8">
        <v>5</v>
      </c>
      <c r="B991" s="9" t="s">
        <v>452</v>
      </c>
      <c r="C991" s="10" t="s">
        <v>236</v>
      </c>
      <c r="D991" s="11">
        <v>51</v>
      </c>
      <c r="F991" s="5" t="s">
        <v>581</v>
      </c>
    </row>
    <row r="992" spans="1:6" x14ac:dyDescent="0.3">
      <c r="A992" s="8"/>
      <c r="B992" s="9"/>
      <c r="C992" s="10"/>
      <c r="D992" s="11"/>
      <c r="F992" s="5"/>
    </row>
    <row r="993" spans="1:6" x14ac:dyDescent="0.3">
      <c r="A993" s="8"/>
      <c r="B993" s="14" t="s">
        <v>453</v>
      </c>
      <c r="C993" s="10"/>
      <c r="D993" s="10"/>
      <c r="F993" s="5"/>
    </row>
    <row r="994" spans="1:6" x14ac:dyDescent="0.3">
      <c r="A994" s="8"/>
      <c r="B994" s="9"/>
      <c r="C994" s="10"/>
      <c r="D994" s="11"/>
      <c r="F994" s="5"/>
    </row>
    <row r="995" spans="1:6" x14ac:dyDescent="0.3">
      <c r="A995" s="8">
        <v>6</v>
      </c>
      <c r="B995" s="9" t="s">
        <v>454</v>
      </c>
      <c r="C995" s="10" t="s">
        <v>236</v>
      </c>
      <c r="D995" s="11">
        <v>39</v>
      </c>
      <c r="F995" s="5" t="s">
        <v>581</v>
      </c>
    </row>
    <row r="996" spans="1:6" x14ac:dyDescent="0.3">
      <c r="A996" s="8"/>
      <c r="B996" s="9"/>
      <c r="C996" s="10"/>
      <c r="D996" s="11"/>
      <c r="F996" s="5"/>
    </row>
    <row r="997" spans="1:6" x14ac:dyDescent="0.3">
      <c r="A997" s="8"/>
      <c r="B997" s="13" t="s">
        <v>455</v>
      </c>
      <c r="C997" s="10"/>
      <c r="D997" s="10"/>
      <c r="F997" s="5"/>
    </row>
    <row r="998" spans="1:6" x14ac:dyDescent="0.3">
      <c r="A998" s="8"/>
      <c r="B998" s="9"/>
      <c r="C998" s="10"/>
      <c r="D998" s="11"/>
      <c r="F998" s="5"/>
    </row>
    <row r="999" spans="1:6" x14ac:dyDescent="0.3">
      <c r="A999" s="8"/>
      <c r="B999" s="13" t="s">
        <v>456</v>
      </c>
      <c r="C999" s="10"/>
      <c r="D999" s="10"/>
      <c r="F999" s="5"/>
    </row>
    <row r="1000" spans="1:6" x14ac:dyDescent="0.3">
      <c r="A1000" s="8"/>
      <c r="B1000" s="9"/>
      <c r="C1000" s="10"/>
      <c r="D1000" s="11"/>
      <c r="F1000" s="5"/>
    </row>
    <row r="1001" spans="1:6" x14ac:dyDescent="0.3">
      <c r="A1001" s="8"/>
      <c r="B1001" s="13" t="s">
        <v>146</v>
      </c>
      <c r="C1001" s="10"/>
      <c r="D1001" s="10"/>
      <c r="F1001" s="5"/>
    </row>
    <row r="1002" spans="1:6" x14ac:dyDescent="0.3">
      <c r="A1002" s="8"/>
      <c r="B1002" s="9"/>
      <c r="C1002" s="10"/>
      <c r="D1002" s="11"/>
      <c r="F1002" s="5"/>
    </row>
    <row r="1003" spans="1:6" x14ac:dyDescent="0.3">
      <c r="A1003" s="8"/>
      <c r="B1003" s="14" t="s">
        <v>457</v>
      </c>
      <c r="C1003" s="10"/>
      <c r="D1003" s="10"/>
      <c r="F1003" s="5"/>
    </row>
    <row r="1004" spans="1:6" x14ac:dyDescent="0.3">
      <c r="A1004" s="8"/>
      <c r="B1004" s="9"/>
      <c r="C1004" s="10"/>
      <c r="D1004" s="11"/>
      <c r="F1004" s="5"/>
    </row>
    <row r="1005" spans="1:6" ht="28.8" x14ac:dyDescent="0.3">
      <c r="A1005" s="8"/>
      <c r="B1005" s="9" t="s">
        <v>458</v>
      </c>
      <c r="C1005" s="10"/>
      <c r="D1005" s="10"/>
      <c r="F1005" s="5"/>
    </row>
    <row r="1006" spans="1:6" x14ac:dyDescent="0.3">
      <c r="A1006" s="8"/>
      <c r="B1006" s="9"/>
      <c r="C1006" s="10"/>
      <c r="D1006" s="11"/>
      <c r="F1006" s="5"/>
    </row>
    <row r="1007" spans="1:6" x14ac:dyDescent="0.3">
      <c r="A1007" s="8"/>
      <c r="B1007" s="13" t="s">
        <v>459</v>
      </c>
      <c r="C1007" s="10"/>
      <c r="D1007" s="10"/>
      <c r="F1007" s="5"/>
    </row>
    <row r="1008" spans="1:6" x14ac:dyDescent="0.3">
      <c r="A1008" s="8"/>
      <c r="B1008" s="9"/>
      <c r="C1008" s="10"/>
      <c r="D1008" s="11"/>
      <c r="F1008" s="5"/>
    </row>
    <row r="1009" spans="1:6" ht="28.8" x14ac:dyDescent="0.3">
      <c r="A1009" s="8"/>
      <c r="B1009" s="9" t="s">
        <v>460</v>
      </c>
      <c r="C1009" s="10"/>
      <c r="D1009" s="10"/>
      <c r="F1009" s="5"/>
    </row>
    <row r="1010" spans="1:6" x14ac:dyDescent="0.3">
      <c r="A1010" s="8"/>
      <c r="B1010" s="9"/>
      <c r="C1010" s="10"/>
      <c r="D1010" s="11"/>
      <c r="F1010" s="5"/>
    </row>
    <row r="1011" spans="1:6" x14ac:dyDescent="0.3">
      <c r="A1011" s="8"/>
      <c r="B1011" s="14" t="s">
        <v>461</v>
      </c>
      <c r="C1011" s="10"/>
      <c r="D1011" s="10"/>
      <c r="F1011" s="5"/>
    </row>
    <row r="1012" spans="1:6" x14ac:dyDescent="0.3">
      <c r="A1012" s="8"/>
      <c r="B1012" s="9"/>
      <c r="C1012" s="10"/>
      <c r="D1012" s="11"/>
      <c r="F1012" s="5"/>
    </row>
    <row r="1013" spans="1:6" ht="28.8" x14ac:dyDescent="0.3">
      <c r="A1013" s="8">
        <v>1</v>
      </c>
      <c r="B1013" s="9" t="s">
        <v>462</v>
      </c>
      <c r="C1013" s="10" t="s">
        <v>191</v>
      </c>
      <c r="D1013" s="11">
        <v>2</v>
      </c>
      <c r="F1013" s="5">
        <f>ROUND($D1013*E1013,2)</f>
        <v>0</v>
      </c>
    </row>
    <row r="1014" spans="1:6" x14ac:dyDescent="0.3">
      <c r="A1014" s="8"/>
      <c r="B1014" s="9"/>
      <c r="C1014" s="10"/>
      <c r="D1014" s="11"/>
      <c r="F1014" s="5"/>
    </row>
    <row r="1015" spans="1:6" x14ac:dyDescent="0.3">
      <c r="A1015" s="8">
        <v>2</v>
      </c>
      <c r="B1015" s="9" t="s">
        <v>463</v>
      </c>
      <c r="C1015" s="10" t="s">
        <v>191</v>
      </c>
      <c r="D1015" s="11">
        <v>2</v>
      </c>
      <c r="F1015" s="5">
        <f>ROUND($D1015*E1015,2)</f>
        <v>0</v>
      </c>
    </row>
    <row r="1016" spans="1:6" x14ac:dyDescent="0.3">
      <c r="A1016" s="8"/>
      <c r="B1016" s="9"/>
      <c r="C1016" s="10"/>
      <c r="D1016" s="11"/>
      <c r="F1016" s="5"/>
    </row>
    <row r="1017" spans="1:6" x14ac:dyDescent="0.3">
      <c r="A1017" s="8">
        <v>3</v>
      </c>
      <c r="B1017" s="9" t="s">
        <v>464</v>
      </c>
      <c r="C1017" s="10" t="s">
        <v>191</v>
      </c>
      <c r="D1017" s="11">
        <v>2</v>
      </c>
      <c r="F1017" s="5">
        <f>ROUND($D1017*E1017,2)</f>
        <v>0</v>
      </c>
    </row>
    <row r="1018" spans="1:6" x14ac:dyDescent="0.3">
      <c r="A1018" s="8"/>
      <c r="B1018" s="9"/>
      <c r="C1018" s="10"/>
      <c r="D1018" s="11"/>
      <c r="F1018" s="5"/>
    </row>
    <row r="1019" spans="1:6" x14ac:dyDescent="0.3">
      <c r="A1019" s="8">
        <v>4</v>
      </c>
      <c r="B1019" s="9" t="s">
        <v>465</v>
      </c>
      <c r="C1019" s="10" t="s">
        <v>236</v>
      </c>
      <c r="D1019" s="11">
        <v>6</v>
      </c>
      <c r="F1019" s="5">
        <f>ROUND($D1019*E1019,2)</f>
        <v>0</v>
      </c>
    </row>
    <row r="1020" spans="1:6" x14ac:dyDescent="0.3">
      <c r="A1020" s="8"/>
      <c r="B1020" s="9"/>
      <c r="C1020" s="10"/>
      <c r="D1020" s="11"/>
      <c r="F1020" s="5"/>
    </row>
    <row r="1021" spans="1:6" x14ac:dyDescent="0.3">
      <c r="A1021" s="8"/>
      <c r="B1021" s="14" t="s">
        <v>466</v>
      </c>
      <c r="C1021" s="10"/>
      <c r="D1021" s="10"/>
      <c r="F1021" s="5"/>
    </row>
    <row r="1022" spans="1:6" x14ac:dyDescent="0.3">
      <c r="A1022" s="8"/>
      <c r="B1022" s="9"/>
      <c r="C1022" s="10"/>
      <c r="D1022" s="11"/>
      <c r="F1022" s="5"/>
    </row>
    <row r="1023" spans="1:6" x14ac:dyDescent="0.3">
      <c r="A1023" s="8">
        <v>5</v>
      </c>
      <c r="B1023" s="9" t="s">
        <v>467</v>
      </c>
      <c r="C1023" s="10" t="s">
        <v>236</v>
      </c>
      <c r="D1023" s="11">
        <v>13</v>
      </c>
      <c r="F1023" s="5">
        <f>ROUND($D1023*E1023,2)</f>
        <v>0</v>
      </c>
    </row>
    <row r="1024" spans="1:6" x14ac:dyDescent="0.3">
      <c r="A1024" s="8"/>
      <c r="B1024" s="9"/>
      <c r="C1024" s="10"/>
      <c r="D1024" s="11"/>
      <c r="F1024" s="5"/>
    </row>
    <row r="1025" spans="1:6" x14ac:dyDescent="0.3">
      <c r="A1025" s="8"/>
      <c r="B1025" s="13" t="s">
        <v>468</v>
      </c>
      <c r="C1025" s="10"/>
      <c r="D1025" s="10"/>
      <c r="F1025" s="5"/>
    </row>
    <row r="1026" spans="1:6" x14ac:dyDescent="0.3">
      <c r="A1026" s="8"/>
      <c r="B1026" s="9"/>
      <c r="C1026" s="10"/>
      <c r="D1026" s="11"/>
      <c r="F1026" s="5"/>
    </row>
    <row r="1027" spans="1:6" x14ac:dyDescent="0.3">
      <c r="A1027" s="8"/>
      <c r="B1027" s="14" t="s">
        <v>469</v>
      </c>
      <c r="C1027" s="10"/>
      <c r="D1027" s="10"/>
      <c r="F1027" s="5"/>
    </row>
    <row r="1028" spans="1:6" x14ac:dyDescent="0.3">
      <c r="A1028" s="8"/>
      <c r="B1028" s="9"/>
      <c r="C1028" s="10"/>
      <c r="D1028" s="11"/>
      <c r="F1028" s="5"/>
    </row>
    <row r="1029" spans="1:6" ht="28.8" x14ac:dyDescent="0.3">
      <c r="A1029" s="8">
        <v>6</v>
      </c>
      <c r="B1029" s="9" t="s">
        <v>685</v>
      </c>
      <c r="C1029" s="10" t="s">
        <v>191</v>
      </c>
      <c r="D1029" s="11">
        <v>1</v>
      </c>
      <c r="F1029" s="5">
        <f>ROUND($D1029*E1029,2)</f>
        <v>0</v>
      </c>
    </row>
    <row r="1030" spans="1:6" x14ac:dyDescent="0.3">
      <c r="A1030" s="8"/>
      <c r="B1030" s="9"/>
      <c r="C1030" s="10"/>
      <c r="D1030" s="11"/>
      <c r="F1030" s="5"/>
    </row>
    <row r="1031" spans="1:6" ht="28.8" x14ac:dyDescent="0.3">
      <c r="A1031" s="8">
        <v>7</v>
      </c>
      <c r="B1031" s="9" t="s">
        <v>470</v>
      </c>
      <c r="C1031" s="10" t="s">
        <v>191</v>
      </c>
      <c r="D1031" s="11">
        <v>1</v>
      </c>
      <c r="F1031" s="5">
        <f>ROUND($D1031*E1031,2)</f>
        <v>0</v>
      </c>
    </row>
    <row r="1032" spans="1:6" x14ac:dyDescent="0.3">
      <c r="A1032" s="8"/>
      <c r="B1032" s="9"/>
      <c r="C1032" s="10"/>
      <c r="D1032" s="11"/>
      <c r="F1032" s="5"/>
    </row>
    <row r="1033" spans="1:6" x14ac:dyDescent="0.3">
      <c r="A1033" s="8"/>
      <c r="B1033" s="14" t="s">
        <v>471</v>
      </c>
      <c r="C1033" s="10"/>
      <c r="D1033" s="10"/>
      <c r="F1033" s="5"/>
    </row>
    <row r="1034" spans="1:6" x14ac:dyDescent="0.3">
      <c r="A1034" s="8"/>
      <c r="B1034" s="9"/>
      <c r="C1034" s="10"/>
      <c r="D1034" s="11"/>
      <c r="F1034" s="5"/>
    </row>
    <row r="1035" spans="1:6" ht="86.4" x14ac:dyDescent="0.3">
      <c r="A1035" s="8">
        <v>8</v>
      </c>
      <c r="B1035" s="9" t="s">
        <v>472</v>
      </c>
      <c r="C1035" s="10" t="s">
        <v>191</v>
      </c>
      <c r="D1035" s="11">
        <v>2</v>
      </c>
      <c r="F1035" s="5">
        <f>ROUND($D1035*E1035,2)</f>
        <v>0</v>
      </c>
    </row>
    <row r="1036" spans="1:6" x14ac:dyDescent="0.3">
      <c r="A1036" s="8"/>
      <c r="B1036" s="9"/>
      <c r="C1036" s="10"/>
      <c r="D1036" s="11"/>
      <c r="F1036" s="5"/>
    </row>
    <row r="1037" spans="1:6" x14ac:dyDescent="0.3">
      <c r="A1037" s="8"/>
      <c r="B1037" s="13" t="s">
        <v>473</v>
      </c>
      <c r="C1037" s="10"/>
      <c r="D1037" s="10"/>
      <c r="F1037" s="5"/>
    </row>
    <row r="1038" spans="1:6" x14ac:dyDescent="0.3">
      <c r="A1038" s="8"/>
      <c r="B1038" s="9"/>
      <c r="C1038" s="10"/>
      <c r="D1038" s="11"/>
      <c r="F1038" s="5"/>
    </row>
    <row r="1039" spans="1:6" x14ac:dyDescent="0.3">
      <c r="A1039" s="8"/>
      <c r="B1039" s="14" t="s">
        <v>474</v>
      </c>
      <c r="C1039" s="10"/>
      <c r="D1039" s="10"/>
      <c r="F1039" s="5"/>
    </row>
    <row r="1040" spans="1:6" x14ac:dyDescent="0.3">
      <c r="A1040" s="8"/>
      <c r="B1040" s="9"/>
      <c r="C1040" s="10"/>
      <c r="D1040" s="11"/>
      <c r="F1040" s="5"/>
    </row>
    <row r="1041" spans="1:6" x14ac:dyDescent="0.3">
      <c r="A1041" s="8">
        <v>9</v>
      </c>
      <c r="B1041" s="9" t="s">
        <v>475</v>
      </c>
      <c r="C1041" s="10" t="s">
        <v>191</v>
      </c>
      <c r="D1041" s="11">
        <v>1</v>
      </c>
      <c r="F1041" s="5">
        <f>ROUND($D1041*E1041,2)</f>
        <v>0</v>
      </c>
    </row>
    <row r="1042" spans="1:6" x14ac:dyDescent="0.3">
      <c r="A1042" s="8"/>
      <c r="B1042" s="9"/>
      <c r="C1042" s="10"/>
      <c r="D1042" s="11"/>
      <c r="F1042" s="5"/>
    </row>
    <row r="1043" spans="1:6" ht="43.2" x14ac:dyDescent="0.3">
      <c r="A1043" s="8">
        <v>10</v>
      </c>
      <c r="B1043" s="9" t="s">
        <v>686</v>
      </c>
      <c r="C1043" s="10" t="s">
        <v>191</v>
      </c>
      <c r="D1043" s="11">
        <v>3</v>
      </c>
      <c r="F1043" s="5">
        <f>ROUND($D1043*E1043,2)</f>
        <v>0</v>
      </c>
    </row>
    <row r="1044" spans="1:6" x14ac:dyDescent="0.3">
      <c r="A1044" s="8"/>
      <c r="B1044" s="9"/>
      <c r="C1044" s="10"/>
      <c r="D1044" s="11"/>
      <c r="F1044" s="5"/>
    </row>
    <row r="1045" spans="1:6" x14ac:dyDescent="0.3">
      <c r="A1045" s="8">
        <v>11</v>
      </c>
      <c r="B1045" s="9" t="s">
        <v>670</v>
      </c>
      <c r="C1045" s="10" t="s">
        <v>191</v>
      </c>
      <c r="D1045" s="11">
        <v>2</v>
      </c>
      <c r="F1045" s="5">
        <f>ROUND($D1045*E1045,2)</f>
        <v>0</v>
      </c>
    </row>
    <row r="1046" spans="1:6" x14ac:dyDescent="0.3">
      <c r="A1046" s="8"/>
      <c r="B1046" s="9"/>
      <c r="C1046" s="10"/>
      <c r="D1046" s="11"/>
      <c r="F1046" s="5"/>
    </row>
    <row r="1047" spans="1:6" ht="28.8" x14ac:dyDescent="0.3">
      <c r="A1047" s="8">
        <v>12</v>
      </c>
      <c r="B1047" s="9" t="s">
        <v>687</v>
      </c>
      <c r="C1047" s="10" t="s">
        <v>191</v>
      </c>
      <c r="D1047" s="11">
        <v>2</v>
      </c>
      <c r="F1047" s="5">
        <f>ROUND($D1047*E1047,2)</f>
        <v>0</v>
      </c>
    </row>
    <row r="1048" spans="1:6" x14ac:dyDescent="0.3">
      <c r="A1048" s="8"/>
      <c r="B1048" s="9"/>
      <c r="C1048" s="10"/>
      <c r="D1048" s="11"/>
      <c r="F1048" s="5"/>
    </row>
    <row r="1049" spans="1:6" x14ac:dyDescent="0.3">
      <c r="A1049" s="8"/>
      <c r="B1049" s="14" t="s">
        <v>476</v>
      </c>
      <c r="C1049" s="10"/>
      <c r="D1049" s="10"/>
      <c r="F1049" s="5"/>
    </row>
    <row r="1050" spans="1:6" x14ac:dyDescent="0.3">
      <c r="A1050" s="8"/>
      <c r="B1050" s="9"/>
      <c r="C1050" s="10"/>
      <c r="D1050" s="11"/>
      <c r="F1050" s="5"/>
    </row>
    <row r="1051" spans="1:6" x14ac:dyDescent="0.3">
      <c r="A1051" s="8">
        <v>13</v>
      </c>
      <c r="B1051" s="9" t="s">
        <v>477</v>
      </c>
      <c r="C1051" s="10" t="s">
        <v>191</v>
      </c>
      <c r="D1051" s="11">
        <v>2</v>
      </c>
      <c r="F1051" s="5">
        <f>ROUND($D1051*E1051,2)</f>
        <v>0</v>
      </c>
    </row>
    <row r="1052" spans="1:6" x14ac:dyDescent="0.3">
      <c r="A1052" s="8"/>
      <c r="B1052" s="9"/>
      <c r="C1052" s="10"/>
      <c r="D1052" s="11"/>
      <c r="F1052" s="5"/>
    </row>
    <row r="1053" spans="1:6" x14ac:dyDescent="0.3">
      <c r="A1053" s="8">
        <v>14</v>
      </c>
      <c r="B1053" s="9" t="s">
        <v>478</v>
      </c>
      <c r="C1053" s="10" t="s">
        <v>191</v>
      </c>
      <c r="D1053" s="11">
        <v>1</v>
      </c>
      <c r="F1053" s="5">
        <f>ROUND($D1053*E1053,2)</f>
        <v>0</v>
      </c>
    </row>
    <row r="1054" spans="1:6" x14ac:dyDescent="0.3">
      <c r="A1054" s="8"/>
      <c r="B1054" s="9"/>
      <c r="C1054" s="10"/>
      <c r="D1054" s="11"/>
      <c r="F1054" s="5"/>
    </row>
    <row r="1055" spans="1:6" x14ac:dyDescent="0.3">
      <c r="A1055" s="8">
        <v>15</v>
      </c>
      <c r="B1055" s="9" t="s">
        <v>479</v>
      </c>
      <c r="C1055" s="10" t="s">
        <v>191</v>
      </c>
      <c r="D1055" s="11">
        <v>1</v>
      </c>
      <c r="F1055" s="5">
        <f>ROUND($D1055*E1055,2)</f>
        <v>0</v>
      </c>
    </row>
    <row r="1056" spans="1:6" x14ac:dyDescent="0.3">
      <c r="A1056" s="8"/>
      <c r="B1056" s="9"/>
      <c r="C1056" s="10"/>
      <c r="D1056" s="11"/>
      <c r="F1056" s="5"/>
    </row>
    <row r="1057" spans="1:6" x14ac:dyDescent="0.3">
      <c r="A1057" s="8">
        <v>16</v>
      </c>
      <c r="B1057" s="9" t="s">
        <v>480</v>
      </c>
      <c r="C1057" s="10" t="s">
        <v>191</v>
      </c>
      <c r="D1057" s="11">
        <v>2</v>
      </c>
      <c r="F1057" s="5">
        <f>ROUND($D1057*E1057,2)</f>
        <v>0</v>
      </c>
    </row>
    <row r="1058" spans="1:6" x14ac:dyDescent="0.3">
      <c r="A1058" s="8"/>
      <c r="B1058" s="9"/>
      <c r="C1058" s="10"/>
      <c r="D1058" s="11"/>
      <c r="F1058" s="5"/>
    </row>
    <row r="1059" spans="1:6" x14ac:dyDescent="0.3">
      <c r="A1059" s="8"/>
      <c r="B1059" s="14" t="s">
        <v>481</v>
      </c>
      <c r="C1059" s="10"/>
      <c r="D1059" s="10"/>
      <c r="F1059" s="5"/>
    </row>
    <row r="1060" spans="1:6" x14ac:dyDescent="0.3">
      <c r="A1060" s="8"/>
      <c r="B1060" s="9"/>
      <c r="C1060" s="10"/>
      <c r="D1060" s="11"/>
      <c r="F1060" s="5"/>
    </row>
    <row r="1061" spans="1:6" x14ac:dyDescent="0.3">
      <c r="A1061" s="8">
        <v>17</v>
      </c>
      <c r="B1061" s="9" t="s">
        <v>482</v>
      </c>
      <c r="C1061" s="10" t="s">
        <v>191</v>
      </c>
      <c r="D1061" s="11">
        <v>1</v>
      </c>
      <c r="F1061" s="5">
        <f>ROUND($D1061*E1061,2)</f>
        <v>0</v>
      </c>
    </row>
    <row r="1062" spans="1:6" x14ac:dyDescent="0.3">
      <c r="A1062" s="8"/>
      <c r="B1062" s="9"/>
      <c r="C1062" s="10"/>
      <c r="D1062" s="11"/>
      <c r="F1062" s="5"/>
    </row>
    <row r="1063" spans="1:6" x14ac:dyDescent="0.3">
      <c r="A1063" s="8"/>
      <c r="B1063" s="14" t="s">
        <v>483</v>
      </c>
      <c r="C1063" s="10"/>
      <c r="D1063" s="10"/>
      <c r="F1063" s="5"/>
    </row>
    <row r="1064" spans="1:6" x14ac:dyDescent="0.3">
      <c r="A1064" s="8"/>
      <c r="B1064" s="9"/>
      <c r="C1064" s="10"/>
      <c r="D1064" s="11"/>
      <c r="F1064" s="5"/>
    </row>
    <row r="1065" spans="1:6" ht="28.8" x14ac:dyDescent="0.3">
      <c r="A1065" s="8">
        <v>18</v>
      </c>
      <c r="B1065" s="9" t="s">
        <v>484</v>
      </c>
      <c r="C1065" s="10" t="s">
        <v>191</v>
      </c>
      <c r="D1065" s="11">
        <v>1</v>
      </c>
      <c r="F1065" s="5">
        <f>ROUND($D1065*E1065,2)</f>
        <v>0</v>
      </c>
    </row>
    <row r="1066" spans="1:6" x14ac:dyDescent="0.3">
      <c r="A1066" s="8"/>
      <c r="B1066" s="9"/>
      <c r="C1066" s="10"/>
      <c r="D1066" s="11"/>
      <c r="F1066" s="5"/>
    </row>
    <row r="1067" spans="1:6" x14ac:dyDescent="0.3">
      <c r="A1067" s="8"/>
      <c r="B1067" s="13" t="s">
        <v>485</v>
      </c>
      <c r="C1067" s="10"/>
      <c r="D1067" s="10"/>
      <c r="F1067" s="5"/>
    </row>
    <row r="1068" spans="1:6" x14ac:dyDescent="0.3">
      <c r="A1068" s="8"/>
      <c r="B1068" s="9"/>
      <c r="C1068" s="10"/>
      <c r="D1068" s="11"/>
      <c r="F1068" s="5"/>
    </row>
    <row r="1069" spans="1:6" ht="28.8" x14ac:dyDescent="0.3">
      <c r="A1069" s="8">
        <v>19</v>
      </c>
      <c r="B1069" s="9" t="s">
        <v>671</v>
      </c>
      <c r="C1069" s="10" t="s">
        <v>21</v>
      </c>
      <c r="D1069" s="11">
        <v>1</v>
      </c>
      <c r="F1069" s="5">
        <f>ROUND($D1069*E1069,2)</f>
        <v>0</v>
      </c>
    </row>
    <row r="1070" spans="1:6" x14ac:dyDescent="0.3">
      <c r="A1070" s="8"/>
      <c r="B1070" s="9"/>
      <c r="C1070" s="10"/>
      <c r="D1070" s="11"/>
      <c r="F1070" s="5"/>
    </row>
    <row r="1071" spans="1:6" x14ac:dyDescent="0.3">
      <c r="A1071" s="8"/>
      <c r="B1071" s="13" t="s">
        <v>323</v>
      </c>
      <c r="C1071" s="10"/>
      <c r="D1071" s="10"/>
      <c r="F1071" s="5"/>
    </row>
    <row r="1072" spans="1:6" x14ac:dyDescent="0.3">
      <c r="A1072" s="8"/>
      <c r="B1072" s="9"/>
      <c r="C1072" s="10"/>
      <c r="D1072" s="11"/>
      <c r="F1072" s="5"/>
    </row>
    <row r="1073" spans="1:6" ht="57.6" x14ac:dyDescent="0.3">
      <c r="A1073" s="8"/>
      <c r="B1073" s="14" t="s">
        <v>381</v>
      </c>
      <c r="C1073" s="10"/>
      <c r="D1073" s="10"/>
      <c r="F1073" s="5"/>
    </row>
    <row r="1074" spans="1:6" x14ac:dyDescent="0.3">
      <c r="A1074" s="8"/>
      <c r="B1074" s="9"/>
      <c r="C1074" s="10"/>
      <c r="D1074" s="11"/>
      <c r="F1074" s="5"/>
    </row>
    <row r="1075" spans="1:6" ht="43.2" x14ac:dyDescent="0.3">
      <c r="A1075" s="8">
        <v>20</v>
      </c>
      <c r="B1075" s="9" t="s">
        <v>672</v>
      </c>
      <c r="C1075" s="10" t="s">
        <v>21</v>
      </c>
      <c r="D1075" s="11">
        <v>1</v>
      </c>
      <c r="E1075" s="142">
        <v>30000</v>
      </c>
      <c r="F1075" s="5">
        <f>ROUND($D1075*E1075,2)</f>
        <v>30000</v>
      </c>
    </row>
    <row r="1076" spans="1:6" x14ac:dyDescent="0.3">
      <c r="A1076" s="8"/>
      <c r="B1076" s="9"/>
      <c r="C1076" s="10"/>
      <c r="D1076" s="11"/>
      <c r="F1076" s="5"/>
    </row>
    <row r="1077" spans="1:6" x14ac:dyDescent="0.3">
      <c r="A1077" s="8"/>
      <c r="B1077" s="13" t="s">
        <v>486</v>
      </c>
      <c r="C1077" s="10"/>
      <c r="D1077" s="10"/>
      <c r="F1077" s="5"/>
    </row>
    <row r="1078" spans="1:6" x14ac:dyDescent="0.3">
      <c r="A1078" s="8"/>
      <c r="B1078" s="9"/>
      <c r="C1078" s="10"/>
      <c r="D1078" s="11"/>
      <c r="F1078" s="5"/>
    </row>
    <row r="1079" spans="1:6" x14ac:dyDescent="0.3">
      <c r="A1079" s="8"/>
      <c r="B1079" s="13" t="s">
        <v>487</v>
      </c>
      <c r="C1079" s="10"/>
      <c r="D1079" s="10"/>
      <c r="F1079" s="5"/>
    </row>
    <row r="1080" spans="1:6" x14ac:dyDescent="0.3">
      <c r="A1080" s="8"/>
      <c r="B1080" s="9"/>
      <c r="C1080" s="10"/>
      <c r="D1080" s="11"/>
      <c r="F1080" s="5"/>
    </row>
    <row r="1081" spans="1:6" ht="28.8" x14ac:dyDescent="0.3">
      <c r="A1081" s="8"/>
      <c r="B1081" s="9" t="s">
        <v>488</v>
      </c>
      <c r="C1081" s="10"/>
      <c r="D1081" s="10"/>
      <c r="F1081" s="5"/>
    </row>
    <row r="1082" spans="1:6" x14ac:dyDescent="0.3">
      <c r="A1082" s="8"/>
      <c r="B1082" s="9"/>
      <c r="C1082" s="10"/>
      <c r="D1082" s="11"/>
      <c r="F1082" s="5"/>
    </row>
    <row r="1083" spans="1:6" x14ac:dyDescent="0.3">
      <c r="A1083" s="8"/>
      <c r="B1083" s="13" t="s">
        <v>489</v>
      </c>
      <c r="C1083" s="10"/>
      <c r="D1083" s="10"/>
      <c r="F1083" s="5"/>
    </row>
    <row r="1084" spans="1:6" x14ac:dyDescent="0.3">
      <c r="A1084" s="8"/>
      <c r="B1084" s="9"/>
      <c r="C1084" s="10"/>
      <c r="D1084" s="11"/>
      <c r="F1084" s="5"/>
    </row>
    <row r="1085" spans="1:6" ht="57.6" x14ac:dyDescent="0.3">
      <c r="A1085" s="8"/>
      <c r="B1085" s="14" t="s">
        <v>490</v>
      </c>
      <c r="C1085" s="10"/>
      <c r="D1085" s="10"/>
      <c r="F1085" s="5"/>
    </row>
    <row r="1086" spans="1:6" x14ac:dyDescent="0.3">
      <c r="A1086" s="8"/>
      <c r="B1086" s="9"/>
      <c r="C1086" s="10"/>
      <c r="D1086" s="11"/>
      <c r="F1086" s="5"/>
    </row>
    <row r="1087" spans="1:6" x14ac:dyDescent="0.3">
      <c r="A1087" s="8">
        <v>1</v>
      </c>
      <c r="B1087" s="9" t="s">
        <v>491</v>
      </c>
      <c r="C1087" s="10" t="s">
        <v>191</v>
      </c>
      <c r="D1087" s="11">
        <v>1</v>
      </c>
      <c r="F1087" s="5">
        <f>ROUND($D1087*E1087,2)</f>
        <v>0</v>
      </c>
    </row>
    <row r="1088" spans="1:6" x14ac:dyDescent="0.3">
      <c r="A1088" s="8"/>
      <c r="B1088" s="9"/>
      <c r="C1088" s="10"/>
      <c r="D1088" s="11"/>
      <c r="F1088" s="5"/>
    </row>
    <row r="1089" spans="1:6" x14ac:dyDescent="0.3">
      <c r="A1089" s="8"/>
      <c r="B1089" s="13" t="s">
        <v>492</v>
      </c>
      <c r="C1089" s="10"/>
      <c r="D1089" s="10"/>
      <c r="F1089" s="5"/>
    </row>
    <row r="1090" spans="1:6" x14ac:dyDescent="0.3">
      <c r="A1090" s="8"/>
      <c r="B1090" s="9"/>
      <c r="C1090" s="10"/>
      <c r="D1090" s="11"/>
      <c r="F1090" s="5"/>
    </row>
    <row r="1091" spans="1:6" x14ac:dyDescent="0.3">
      <c r="A1091" s="8"/>
      <c r="B1091" s="13" t="s">
        <v>493</v>
      </c>
      <c r="C1091" s="10"/>
      <c r="D1091" s="10"/>
      <c r="F1091" s="5"/>
    </row>
    <row r="1092" spans="1:6" x14ac:dyDescent="0.3">
      <c r="A1092" s="8"/>
      <c r="B1092" s="9"/>
      <c r="C1092" s="10"/>
      <c r="D1092" s="11"/>
      <c r="F1092" s="5"/>
    </row>
    <row r="1093" spans="1:6" x14ac:dyDescent="0.3">
      <c r="A1093" s="8"/>
      <c r="B1093" s="13" t="s">
        <v>146</v>
      </c>
      <c r="C1093" s="10"/>
      <c r="D1093" s="10"/>
      <c r="F1093" s="5"/>
    </row>
    <row r="1094" spans="1:6" x14ac:dyDescent="0.3">
      <c r="A1094" s="8"/>
      <c r="B1094" s="9"/>
      <c r="C1094" s="10"/>
      <c r="D1094" s="11"/>
      <c r="F1094" s="5"/>
    </row>
    <row r="1095" spans="1:6" ht="28.8" x14ac:dyDescent="0.3">
      <c r="A1095" s="8"/>
      <c r="B1095" s="9" t="s">
        <v>494</v>
      </c>
      <c r="C1095" s="10"/>
      <c r="D1095" s="10"/>
      <c r="F1095" s="5"/>
    </row>
    <row r="1096" spans="1:6" x14ac:dyDescent="0.3">
      <c r="A1096" s="8"/>
      <c r="B1096" s="9"/>
      <c r="C1096" s="10"/>
      <c r="D1096" s="11"/>
      <c r="F1096" s="5"/>
    </row>
    <row r="1097" spans="1:6" ht="43.2" x14ac:dyDescent="0.3">
      <c r="A1097" s="8"/>
      <c r="B1097" s="9" t="s">
        <v>495</v>
      </c>
      <c r="C1097" s="10"/>
      <c r="D1097" s="10"/>
      <c r="F1097" s="5"/>
    </row>
    <row r="1098" spans="1:6" x14ac:dyDescent="0.3">
      <c r="A1098" s="8"/>
      <c r="B1098" s="9"/>
      <c r="C1098" s="10"/>
      <c r="D1098" s="11"/>
      <c r="F1098" s="5"/>
    </row>
    <row r="1099" spans="1:6" ht="28.8" x14ac:dyDescent="0.3">
      <c r="A1099" s="8"/>
      <c r="B1099" s="9" t="s">
        <v>673</v>
      </c>
      <c r="C1099" s="10"/>
      <c r="D1099" s="10"/>
      <c r="F1099" s="5"/>
    </row>
    <row r="1100" spans="1:6" x14ac:dyDescent="0.3">
      <c r="A1100" s="8"/>
      <c r="B1100" s="9"/>
      <c r="C1100" s="10"/>
      <c r="D1100" s="11"/>
      <c r="F1100" s="5"/>
    </row>
    <row r="1101" spans="1:6" x14ac:dyDescent="0.3">
      <c r="A1101" s="8"/>
      <c r="B1101" s="16" t="s">
        <v>496</v>
      </c>
      <c r="C1101" s="10"/>
      <c r="D1101" s="10"/>
      <c r="F1101" s="5"/>
    </row>
    <row r="1102" spans="1:6" x14ac:dyDescent="0.3">
      <c r="A1102" s="8"/>
      <c r="B1102" s="9"/>
      <c r="C1102" s="10"/>
      <c r="D1102" s="11"/>
      <c r="F1102" s="5"/>
    </row>
    <row r="1103" spans="1:6" ht="129.6" x14ac:dyDescent="0.3">
      <c r="A1103" s="8"/>
      <c r="B1103" s="9" t="s">
        <v>497</v>
      </c>
      <c r="C1103" s="10"/>
      <c r="D1103" s="10"/>
      <c r="F1103" s="5"/>
    </row>
    <row r="1104" spans="1:6" x14ac:dyDescent="0.3">
      <c r="A1104" s="8"/>
      <c r="B1104" s="9"/>
      <c r="C1104" s="10"/>
      <c r="D1104" s="11"/>
      <c r="F1104" s="5"/>
    </row>
    <row r="1105" spans="1:6" x14ac:dyDescent="0.3">
      <c r="A1105" s="8"/>
      <c r="B1105" s="13" t="s">
        <v>498</v>
      </c>
      <c r="C1105" s="10"/>
      <c r="D1105" s="10"/>
      <c r="F1105" s="5"/>
    </row>
    <row r="1106" spans="1:6" x14ac:dyDescent="0.3">
      <c r="A1106" s="8"/>
      <c r="B1106" s="9"/>
      <c r="C1106" s="10"/>
      <c r="D1106" s="11"/>
      <c r="F1106" s="5"/>
    </row>
    <row r="1107" spans="1:6" x14ac:dyDescent="0.3">
      <c r="A1107" s="8"/>
      <c r="B1107" s="13" t="s">
        <v>499</v>
      </c>
      <c r="C1107" s="10"/>
      <c r="D1107" s="10"/>
      <c r="F1107" s="5"/>
    </row>
    <row r="1108" spans="1:6" x14ac:dyDescent="0.3">
      <c r="A1108" s="8"/>
      <c r="B1108" s="9"/>
      <c r="C1108" s="10"/>
      <c r="D1108" s="11"/>
      <c r="F1108" s="5"/>
    </row>
    <row r="1109" spans="1:6" ht="43.2" x14ac:dyDescent="0.3">
      <c r="A1109" s="8"/>
      <c r="B1109" s="14" t="s">
        <v>500</v>
      </c>
      <c r="C1109" s="10"/>
      <c r="D1109" s="10"/>
      <c r="F1109" s="5"/>
    </row>
    <row r="1110" spans="1:6" x14ac:dyDescent="0.3">
      <c r="A1110" s="8"/>
      <c r="B1110" s="9"/>
      <c r="C1110" s="10"/>
      <c r="D1110" s="11"/>
      <c r="F1110" s="5"/>
    </row>
    <row r="1111" spans="1:6" x14ac:dyDescent="0.3">
      <c r="A1111" s="8">
        <v>1</v>
      </c>
      <c r="B1111" s="9" t="s">
        <v>431</v>
      </c>
      <c r="C1111" s="10" t="s">
        <v>648</v>
      </c>
      <c r="D1111" s="11">
        <v>291</v>
      </c>
      <c r="F1111" s="5" t="s">
        <v>581</v>
      </c>
    </row>
    <row r="1112" spans="1:6" x14ac:dyDescent="0.3">
      <c r="A1112" s="8"/>
      <c r="B1112" s="9"/>
      <c r="C1112" s="10"/>
      <c r="D1112" s="11"/>
      <c r="F1112" s="5"/>
    </row>
    <row r="1113" spans="1:6" x14ac:dyDescent="0.3">
      <c r="A1113" s="8"/>
      <c r="B1113" s="13" t="s">
        <v>501</v>
      </c>
      <c r="C1113" s="10"/>
      <c r="D1113" s="10"/>
      <c r="F1113" s="5"/>
    </row>
    <row r="1114" spans="1:6" x14ac:dyDescent="0.3">
      <c r="A1114" s="8"/>
      <c r="B1114" s="9"/>
      <c r="C1114" s="10"/>
      <c r="D1114" s="11"/>
      <c r="F1114" s="5"/>
    </row>
    <row r="1115" spans="1:6" ht="43.2" x14ac:dyDescent="0.3">
      <c r="A1115" s="8"/>
      <c r="B1115" s="14" t="s">
        <v>502</v>
      </c>
      <c r="C1115" s="10"/>
      <c r="D1115" s="10"/>
      <c r="F1115" s="5"/>
    </row>
    <row r="1116" spans="1:6" x14ac:dyDescent="0.3">
      <c r="A1116" s="8"/>
      <c r="B1116" s="9"/>
      <c r="C1116" s="10"/>
      <c r="D1116" s="11"/>
      <c r="F1116" s="5"/>
    </row>
    <row r="1117" spans="1:6" x14ac:dyDescent="0.3">
      <c r="A1117" s="8">
        <v>2</v>
      </c>
      <c r="B1117" s="9" t="s">
        <v>503</v>
      </c>
      <c r="C1117" s="10" t="s">
        <v>648</v>
      </c>
      <c r="D1117" s="11">
        <v>48</v>
      </c>
      <c r="F1117" s="5" t="s">
        <v>581</v>
      </c>
    </row>
    <row r="1118" spans="1:6" x14ac:dyDescent="0.3">
      <c r="A1118" s="8"/>
      <c r="B1118" s="9"/>
      <c r="C1118" s="10"/>
      <c r="D1118" s="11"/>
      <c r="F1118" s="5"/>
    </row>
    <row r="1119" spans="1:6" x14ac:dyDescent="0.3">
      <c r="A1119" s="8"/>
      <c r="B1119" s="13" t="s">
        <v>504</v>
      </c>
      <c r="C1119" s="10"/>
      <c r="D1119" s="10"/>
      <c r="F1119" s="5"/>
    </row>
    <row r="1120" spans="1:6" x14ac:dyDescent="0.3">
      <c r="A1120" s="8"/>
      <c r="B1120" s="9"/>
      <c r="C1120" s="10"/>
      <c r="D1120" s="11"/>
      <c r="F1120" s="5"/>
    </row>
    <row r="1121" spans="1:6" ht="43.2" x14ac:dyDescent="0.3">
      <c r="A1121" s="8"/>
      <c r="B1121" s="14" t="s">
        <v>507</v>
      </c>
      <c r="C1121" s="10"/>
      <c r="D1121" s="10"/>
      <c r="F1121" s="5"/>
    </row>
    <row r="1122" spans="1:6" x14ac:dyDescent="0.3">
      <c r="A1122" s="8"/>
      <c r="B1122" s="9"/>
      <c r="C1122" s="10"/>
      <c r="D1122" s="11"/>
      <c r="F1122" s="5"/>
    </row>
    <row r="1123" spans="1:6" x14ac:dyDescent="0.3">
      <c r="A1123" s="8">
        <v>3</v>
      </c>
      <c r="B1123" s="9" t="s">
        <v>505</v>
      </c>
      <c r="C1123" s="10" t="s">
        <v>648</v>
      </c>
      <c r="D1123" s="11">
        <v>51</v>
      </c>
      <c r="F1123" s="5" t="s">
        <v>581</v>
      </c>
    </row>
    <row r="1124" spans="1:6" x14ac:dyDescent="0.3">
      <c r="A1124" s="8"/>
      <c r="B1124" s="9"/>
      <c r="C1124" s="10"/>
      <c r="D1124" s="11"/>
      <c r="F1124" s="5"/>
    </row>
    <row r="1125" spans="1:6" x14ac:dyDescent="0.3">
      <c r="A1125" s="8"/>
      <c r="B1125" s="13" t="s">
        <v>506</v>
      </c>
      <c r="C1125" s="10"/>
      <c r="D1125" s="10"/>
      <c r="F1125" s="5"/>
    </row>
    <row r="1126" spans="1:6" x14ac:dyDescent="0.3">
      <c r="A1126" s="8"/>
      <c r="B1126" s="9"/>
      <c r="C1126" s="10"/>
      <c r="D1126" s="11"/>
      <c r="F1126" s="5"/>
    </row>
    <row r="1127" spans="1:6" ht="43.2" x14ac:dyDescent="0.3">
      <c r="A1127" s="8"/>
      <c r="B1127" s="14" t="s">
        <v>507</v>
      </c>
      <c r="C1127" s="10"/>
      <c r="D1127" s="10"/>
      <c r="F1127" s="5"/>
    </row>
    <row r="1128" spans="1:6" x14ac:dyDescent="0.3">
      <c r="A1128" s="8"/>
      <c r="B1128" s="9"/>
      <c r="C1128" s="10"/>
      <c r="D1128" s="11"/>
      <c r="F1128" s="5"/>
    </row>
    <row r="1129" spans="1:6" x14ac:dyDescent="0.3">
      <c r="A1129" s="8">
        <v>4</v>
      </c>
      <c r="B1129" s="9" t="s">
        <v>508</v>
      </c>
      <c r="C1129" s="10" t="s">
        <v>648</v>
      </c>
      <c r="D1129" s="11">
        <v>30</v>
      </c>
      <c r="F1129" s="5" t="s">
        <v>581</v>
      </c>
    </row>
    <row r="1130" spans="1:6" x14ac:dyDescent="0.3">
      <c r="A1130" s="8"/>
      <c r="B1130" s="9"/>
      <c r="C1130" s="10"/>
      <c r="D1130" s="11"/>
      <c r="F1130" s="5"/>
    </row>
    <row r="1131" spans="1:6" x14ac:dyDescent="0.3">
      <c r="A1131" s="8">
        <v>5</v>
      </c>
      <c r="B1131" s="9" t="s">
        <v>509</v>
      </c>
      <c r="C1131" s="10" t="s">
        <v>648</v>
      </c>
      <c r="D1131" s="11">
        <v>3</v>
      </c>
      <c r="F1131" s="5" t="s">
        <v>581</v>
      </c>
    </row>
    <row r="1132" spans="1:6" x14ac:dyDescent="0.3">
      <c r="A1132" s="8"/>
      <c r="B1132" s="9"/>
      <c r="C1132" s="10"/>
      <c r="D1132" s="11"/>
      <c r="F1132" s="5"/>
    </row>
    <row r="1133" spans="1:6" x14ac:dyDescent="0.3">
      <c r="A1133" s="8">
        <v>6</v>
      </c>
      <c r="B1133" s="9" t="s">
        <v>510</v>
      </c>
      <c r="C1133" s="10" t="s">
        <v>648</v>
      </c>
      <c r="D1133" s="11">
        <v>3</v>
      </c>
      <c r="F1133" s="5" t="s">
        <v>581</v>
      </c>
    </row>
    <row r="1134" spans="1:6" x14ac:dyDescent="0.3">
      <c r="A1134" s="8"/>
      <c r="B1134" s="9"/>
      <c r="C1134" s="10"/>
      <c r="D1134" s="11"/>
      <c r="F1134" s="5"/>
    </row>
    <row r="1135" spans="1:6" x14ac:dyDescent="0.3">
      <c r="A1135" s="8"/>
      <c r="B1135" s="13" t="s">
        <v>511</v>
      </c>
      <c r="C1135" s="10"/>
      <c r="D1135" s="10"/>
      <c r="F1135" s="5"/>
    </row>
    <row r="1136" spans="1:6" x14ac:dyDescent="0.3">
      <c r="A1136" s="8"/>
      <c r="B1136" s="9"/>
      <c r="C1136" s="10"/>
      <c r="D1136" s="11"/>
      <c r="F1136" s="5"/>
    </row>
    <row r="1137" spans="1:6" ht="28.8" x14ac:dyDescent="0.3">
      <c r="A1137" s="8"/>
      <c r="B1137" s="14" t="s">
        <v>512</v>
      </c>
      <c r="C1137" s="10"/>
      <c r="D1137" s="10"/>
      <c r="F1137" s="5"/>
    </row>
    <row r="1138" spans="1:6" x14ac:dyDescent="0.3">
      <c r="A1138" s="8"/>
      <c r="B1138" s="9"/>
      <c r="C1138" s="10"/>
      <c r="D1138" s="11"/>
      <c r="F1138" s="5"/>
    </row>
    <row r="1139" spans="1:6" x14ac:dyDescent="0.3">
      <c r="A1139" s="8">
        <v>7</v>
      </c>
      <c r="B1139" s="9" t="s">
        <v>513</v>
      </c>
      <c r="C1139" s="10" t="s">
        <v>648</v>
      </c>
      <c r="D1139" s="11">
        <v>4</v>
      </c>
      <c r="F1139" s="5" t="s">
        <v>581</v>
      </c>
    </row>
    <row r="1140" spans="1:6" x14ac:dyDescent="0.3">
      <c r="A1140" s="8"/>
      <c r="B1140" s="9"/>
      <c r="C1140" s="10"/>
      <c r="D1140" s="11"/>
      <c r="F1140" s="5"/>
    </row>
    <row r="1141" spans="1:6" x14ac:dyDescent="0.3">
      <c r="A1141" s="30">
        <v>1</v>
      </c>
      <c r="B1141" s="31" t="s">
        <v>674</v>
      </c>
      <c r="C1141" s="32"/>
      <c r="D1141" s="33"/>
      <c r="E1141" s="146">
        <f>SUM(F329:F439)</f>
        <v>0</v>
      </c>
      <c r="F1141" s="34"/>
    </row>
    <row r="1142" spans="1:6" x14ac:dyDescent="0.3">
      <c r="A1142" s="35"/>
      <c r="B1142" s="14"/>
      <c r="C1142" s="36"/>
      <c r="D1142" s="37"/>
      <c r="E1142" s="147"/>
      <c r="F1142" s="39"/>
    </row>
    <row r="1143" spans="1:6" x14ac:dyDescent="0.3">
      <c r="A1143" s="35">
        <v>2</v>
      </c>
      <c r="B1143" s="14" t="s">
        <v>514</v>
      </c>
      <c r="C1143" s="36"/>
      <c r="D1143" s="37"/>
      <c r="E1143" s="147">
        <f>SUM(F444:F521)</f>
        <v>0</v>
      </c>
      <c r="F1143" s="39"/>
    </row>
    <row r="1144" spans="1:6" x14ac:dyDescent="0.3">
      <c r="A1144" s="35"/>
      <c r="B1144" s="14"/>
      <c r="C1144" s="36"/>
      <c r="D1144" s="37"/>
      <c r="E1144" s="147"/>
      <c r="F1144" s="39"/>
    </row>
    <row r="1145" spans="1:6" x14ac:dyDescent="0.3">
      <c r="A1145" s="35">
        <v>3</v>
      </c>
      <c r="B1145" s="14" t="s">
        <v>515</v>
      </c>
      <c r="C1145" s="36"/>
      <c r="D1145" s="37"/>
      <c r="E1145" s="147">
        <f>SUM(F525:F553)</f>
        <v>0</v>
      </c>
      <c r="F1145" s="39"/>
    </row>
    <row r="1146" spans="1:6" x14ac:dyDescent="0.3">
      <c r="A1146" s="35"/>
      <c r="B1146" s="14"/>
      <c r="C1146" s="36"/>
      <c r="D1146" s="37"/>
      <c r="E1146" s="147"/>
      <c r="F1146" s="39"/>
    </row>
    <row r="1147" spans="1:6" x14ac:dyDescent="0.3">
      <c r="A1147" s="35">
        <v>4</v>
      </c>
      <c r="B1147" s="14" t="s">
        <v>516</v>
      </c>
      <c r="C1147" s="36"/>
      <c r="D1147" s="37"/>
      <c r="E1147" s="147">
        <f>SUM(F557:F607)</f>
        <v>0</v>
      </c>
      <c r="F1147" s="39"/>
    </row>
    <row r="1148" spans="1:6" x14ac:dyDescent="0.3">
      <c r="A1148" s="35"/>
      <c r="B1148" s="14"/>
      <c r="C1148" s="36"/>
      <c r="D1148" s="37"/>
      <c r="E1148" s="147"/>
      <c r="F1148" s="39"/>
    </row>
    <row r="1149" spans="1:6" x14ac:dyDescent="0.3">
      <c r="A1149" s="35">
        <v>5</v>
      </c>
      <c r="B1149" s="14" t="s">
        <v>517</v>
      </c>
      <c r="C1149" s="36"/>
      <c r="D1149" s="37"/>
      <c r="E1149" s="147">
        <f>SUM(F611:F647)</f>
        <v>0</v>
      </c>
      <c r="F1149" s="39"/>
    </row>
    <row r="1150" spans="1:6" x14ac:dyDescent="0.3">
      <c r="A1150" s="35"/>
      <c r="B1150" s="14"/>
      <c r="C1150" s="36"/>
      <c r="D1150" s="37"/>
      <c r="E1150" s="147"/>
      <c r="F1150" s="39"/>
    </row>
    <row r="1151" spans="1:6" x14ac:dyDescent="0.3">
      <c r="A1151" s="35">
        <v>6</v>
      </c>
      <c r="B1151" s="14" t="s">
        <v>518</v>
      </c>
      <c r="C1151" s="36"/>
      <c r="D1151" s="37"/>
      <c r="E1151" s="147">
        <f>SUM(F651:F699)</f>
        <v>10000</v>
      </c>
      <c r="F1151" s="39"/>
    </row>
    <row r="1152" spans="1:6" x14ac:dyDescent="0.3">
      <c r="A1152" s="35"/>
      <c r="B1152" s="14"/>
      <c r="C1152" s="36"/>
      <c r="D1152" s="37"/>
      <c r="E1152" s="147"/>
      <c r="F1152" s="39"/>
    </row>
    <row r="1153" spans="1:6" x14ac:dyDescent="0.3">
      <c r="A1153" s="35">
        <v>7</v>
      </c>
      <c r="B1153" s="14" t="s">
        <v>519</v>
      </c>
      <c r="C1153" s="36"/>
      <c r="D1153" s="37"/>
      <c r="E1153" s="147">
        <f>SUM(F703:F823)</f>
        <v>25000</v>
      </c>
      <c r="F1153" s="39"/>
    </row>
    <row r="1154" spans="1:6" x14ac:dyDescent="0.3">
      <c r="A1154" s="35"/>
      <c r="B1154" s="14"/>
      <c r="C1154" s="36"/>
      <c r="D1154" s="37"/>
      <c r="E1154" s="147"/>
      <c r="F1154" s="39"/>
    </row>
    <row r="1155" spans="1:6" x14ac:dyDescent="0.3">
      <c r="A1155" s="35">
        <v>8</v>
      </c>
      <c r="B1155" s="14" t="s">
        <v>520</v>
      </c>
      <c r="C1155" s="36"/>
      <c r="D1155" s="37"/>
      <c r="E1155" s="147">
        <f>SUM(F827:F913)</f>
        <v>50000</v>
      </c>
      <c r="F1155" s="39"/>
    </row>
    <row r="1156" spans="1:6" x14ac:dyDescent="0.3">
      <c r="A1156" s="35"/>
      <c r="B1156" s="14"/>
      <c r="C1156" s="36"/>
      <c r="D1156" s="37"/>
      <c r="E1156" s="147"/>
      <c r="F1156" s="39"/>
    </row>
    <row r="1157" spans="1:6" x14ac:dyDescent="0.3">
      <c r="A1157" s="35">
        <v>9</v>
      </c>
      <c r="B1157" s="14" t="s">
        <v>521</v>
      </c>
      <c r="C1157" s="36"/>
      <c r="D1157" s="37"/>
      <c r="E1157" s="147">
        <f>SUM(F917:F957)</f>
        <v>0</v>
      </c>
      <c r="F1157" s="39"/>
    </row>
    <row r="1158" spans="1:6" x14ac:dyDescent="0.3">
      <c r="A1158" s="35"/>
      <c r="B1158" s="14"/>
      <c r="C1158" s="36"/>
      <c r="D1158" s="37"/>
      <c r="E1158" s="147"/>
      <c r="F1158" s="39"/>
    </row>
    <row r="1159" spans="1:6" x14ac:dyDescent="0.3">
      <c r="A1159" s="35">
        <v>10</v>
      </c>
      <c r="B1159" s="14" t="s">
        <v>522</v>
      </c>
      <c r="C1159" s="36"/>
      <c r="D1159" s="37"/>
      <c r="E1159" s="147">
        <f>SUM(F961:F995)</f>
        <v>0</v>
      </c>
      <c r="F1159" s="39"/>
    </row>
    <row r="1160" spans="1:6" x14ac:dyDescent="0.3">
      <c r="A1160" s="35"/>
      <c r="B1160" s="14"/>
      <c r="C1160" s="36"/>
      <c r="D1160" s="37"/>
      <c r="E1160" s="147"/>
      <c r="F1160" s="39"/>
    </row>
    <row r="1161" spans="1:6" x14ac:dyDescent="0.3">
      <c r="A1161" s="35">
        <v>11</v>
      </c>
      <c r="B1161" s="14" t="s">
        <v>523</v>
      </c>
      <c r="C1161" s="36"/>
      <c r="D1161" s="37"/>
      <c r="E1161" s="147">
        <f>SUM(F999:F1075)</f>
        <v>30000</v>
      </c>
      <c r="F1161" s="39"/>
    </row>
    <row r="1162" spans="1:6" x14ac:dyDescent="0.3">
      <c r="A1162" s="35"/>
      <c r="B1162" s="14"/>
      <c r="C1162" s="36"/>
      <c r="D1162" s="37"/>
      <c r="E1162" s="147"/>
      <c r="F1162" s="39"/>
    </row>
    <row r="1163" spans="1:6" x14ac:dyDescent="0.3">
      <c r="A1163" s="35">
        <v>12</v>
      </c>
      <c r="B1163" s="14" t="s">
        <v>524</v>
      </c>
      <c r="C1163" s="36"/>
      <c r="D1163" s="37"/>
      <c r="E1163" s="147">
        <f>SUM(F1080:F1087)</f>
        <v>0</v>
      </c>
      <c r="F1163" s="39"/>
    </row>
    <row r="1164" spans="1:6" x14ac:dyDescent="0.3">
      <c r="A1164" s="35"/>
      <c r="B1164" s="14"/>
      <c r="C1164" s="36"/>
      <c r="D1164" s="37"/>
      <c r="E1164" s="147"/>
      <c r="F1164" s="39"/>
    </row>
    <row r="1165" spans="1:6" x14ac:dyDescent="0.3">
      <c r="A1165" s="40">
        <v>13</v>
      </c>
      <c r="B1165" s="41" t="s">
        <v>525</v>
      </c>
      <c r="C1165" s="42"/>
      <c r="D1165" s="43"/>
      <c r="E1165" s="148">
        <f>SUM(F1091:F1139)</f>
        <v>0</v>
      </c>
      <c r="F1165" s="44"/>
    </row>
    <row r="1166" spans="1:6" x14ac:dyDescent="0.3">
      <c r="A1166" s="8"/>
      <c r="B1166" s="9"/>
      <c r="C1166" s="10"/>
      <c r="D1166" s="11"/>
      <c r="F1166" s="5"/>
    </row>
    <row r="1167" spans="1:6" x14ac:dyDescent="0.3">
      <c r="A1167" s="8"/>
      <c r="B1167" s="13" t="s">
        <v>526</v>
      </c>
      <c r="C1167" s="10"/>
      <c r="D1167" s="10"/>
      <c r="F1167" s="5"/>
    </row>
    <row r="1168" spans="1:6" x14ac:dyDescent="0.3">
      <c r="A1168" s="8"/>
      <c r="B1168" s="9"/>
      <c r="C1168" s="10"/>
      <c r="D1168" s="11"/>
      <c r="F1168" s="5"/>
    </row>
    <row r="1169" spans="1:6" x14ac:dyDescent="0.3">
      <c r="A1169" s="8"/>
      <c r="B1169" s="13" t="s">
        <v>527</v>
      </c>
      <c r="C1169" s="10"/>
      <c r="D1169" s="10"/>
      <c r="F1169" s="5"/>
    </row>
    <row r="1170" spans="1:6" x14ac:dyDescent="0.3">
      <c r="A1170" s="8"/>
      <c r="B1170" s="9"/>
      <c r="C1170" s="10"/>
      <c r="D1170" s="11"/>
      <c r="F1170" s="5"/>
    </row>
    <row r="1171" spans="1:6" ht="115.2" x14ac:dyDescent="0.3">
      <c r="A1171" s="8"/>
      <c r="B1171" s="9" t="s">
        <v>528</v>
      </c>
      <c r="C1171" s="10"/>
      <c r="D1171" s="10"/>
      <c r="F1171" s="5"/>
    </row>
    <row r="1172" spans="1:6" x14ac:dyDescent="0.3">
      <c r="A1172" s="8"/>
      <c r="B1172" s="9"/>
      <c r="C1172" s="10"/>
      <c r="D1172" s="11"/>
      <c r="F1172" s="5"/>
    </row>
    <row r="1173" spans="1:6" ht="72" x14ac:dyDescent="0.3">
      <c r="A1173" s="8"/>
      <c r="B1173" s="9" t="s">
        <v>529</v>
      </c>
      <c r="C1173" s="10"/>
      <c r="D1173" s="10"/>
      <c r="F1173" s="5"/>
    </row>
    <row r="1174" spans="1:6" x14ac:dyDescent="0.3">
      <c r="A1174" s="8"/>
      <c r="B1174" s="9"/>
      <c r="C1174" s="10"/>
      <c r="D1174" s="11"/>
      <c r="F1174" s="5"/>
    </row>
    <row r="1175" spans="1:6" ht="72" x14ac:dyDescent="0.3">
      <c r="A1175" s="8"/>
      <c r="B1175" s="9" t="s">
        <v>530</v>
      </c>
      <c r="C1175" s="10"/>
      <c r="D1175" s="10"/>
      <c r="F1175" s="5"/>
    </row>
    <row r="1176" spans="1:6" x14ac:dyDescent="0.3">
      <c r="A1176" s="8"/>
      <c r="B1176" s="9"/>
      <c r="C1176" s="10"/>
      <c r="D1176" s="11"/>
      <c r="F1176" s="5"/>
    </row>
    <row r="1177" spans="1:6" ht="43.2" x14ac:dyDescent="0.3">
      <c r="A1177" s="8"/>
      <c r="B1177" s="9" t="s">
        <v>531</v>
      </c>
      <c r="C1177" s="10"/>
      <c r="D1177" s="10"/>
      <c r="F1177" s="5"/>
    </row>
    <row r="1178" spans="1:6" x14ac:dyDescent="0.3">
      <c r="A1178" s="8"/>
      <c r="B1178" s="9"/>
      <c r="C1178" s="10"/>
      <c r="D1178" s="11"/>
      <c r="F1178" s="5"/>
    </row>
    <row r="1179" spans="1:6" x14ac:dyDescent="0.3">
      <c r="A1179" s="8"/>
      <c r="B1179" s="14" t="s">
        <v>675</v>
      </c>
      <c r="C1179" s="10"/>
      <c r="D1179" s="10"/>
      <c r="F1179" s="5"/>
    </row>
    <row r="1180" spans="1:6" x14ac:dyDescent="0.3">
      <c r="A1180" s="8"/>
      <c r="B1180" s="9"/>
      <c r="C1180" s="10"/>
      <c r="D1180" s="11"/>
      <c r="F1180" s="5"/>
    </row>
    <row r="1181" spans="1:6" ht="28.8" x14ac:dyDescent="0.3">
      <c r="A1181" s="8">
        <v>1</v>
      </c>
      <c r="B1181" s="9" t="s">
        <v>532</v>
      </c>
      <c r="C1181" s="10" t="s">
        <v>21</v>
      </c>
      <c r="D1181" s="11">
        <v>1</v>
      </c>
      <c r="E1181" s="142">
        <v>75000</v>
      </c>
      <c r="F1181" s="5">
        <f>ROUND($D1181*E1181,2)</f>
        <v>75000</v>
      </c>
    </row>
    <row r="1182" spans="1:6" x14ac:dyDescent="0.3">
      <c r="A1182" s="8"/>
      <c r="B1182" s="9"/>
      <c r="C1182" s="10"/>
      <c r="D1182" s="11"/>
      <c r="F1182" s="5"/>
    </row>
    <row r="1183" spans="1:6" x14ac:dyDescent="0.3">
      <c r="A1183" s="8">
        <v>2</v>
      </c>
      <c r="B1183" s="9" t="s">
        <v>533</v>
      </c>
      <c r="C1183" s="15" t="s">
        <v>534</v>
      </c>
      <c r="D1183" s="151"/>
      <c r="F1183" s="5">
        <f>F1181*D1183</f>
        <v>0</v>
      </c>
    </row>
    <row r="1184" spans="1:6" x14ac:dyDescent="0.3">
      <c r="A1184" s="8"/>
      <c r="B1184" s="9"/>
      <c r="C1184" s="10"/>
      <c r="D1184" s="152"/>
      <c r="F1184" s="5"/>
    </row>
    <row r="1185" spans="1:6" x14ac:dyDescent="0.3">
      <c r="A1185" s="8">
        <v>3</v>
      </c>
      <c r="B1185" s="9" t="s">
        <v>535</v>
      </c>
      <c r="C1185" s="15" t="s">
        <v>534</v>
      </c>
      <c r="D1185" s="151"/>
      <c r="F1185" s="5">
        <f>F1181*D1185</f>
        <v>0</v>
      </c>
    </row>
    <row r="1186" spans="1:6" x14ac:dyDescent="0.3">
      <c r="A1186" s="8"/>
      <c r="B1186" s="9"/>
      <c r="C1186" s="10"/>
      <c r="D1186" s="152"/>
      <c r="F1186" s="5"/>
    </row>
    <row r="1187" spans="1:6" x14ac:dyDescent="0.3">
      <c r="A1187" s="8"/>
      <c r="B1187" s="14" t="s">
        <v>536</v>
      </c>
      <c r="C1187" s="10"/>
      <c r="D1187" s="10"/>
      <c r="F1187" s="5"/>
    </row>
    <row r="1188" spans="1:6" x14ac:dyDescent="0.3">
      <c r="A1188" s="8"/>
      <c r="B1188" s="9"/>
      <c r="C1188" s="10"/>
      <c r="D1188" s="11"/>
      <c r="F1188" s="5"/>
    </row>
    <row r="1189" spans="1:6" x14ac:dyDescent="0.3">
      <c r="A1189" s="8">
        <v>4</v>
      </c>
      <c r="B1189" s="9" t="s">
        <v>537</v>
      </c>
      <c r="C1189" s="10" t="s">
        <v>21</v>
      </c>
      <c r="D1189" s="11">
        <v>1</v>
      </c>
      <c r="E1189" s="142">
        <v>250000</v>
      </c>
      <c r="F1189" s="5">
        <f>ROUND($D1189*E1189,2)</f>
        <v>250000</v>
      </c>
    </row>
    <row r="1190" spans="1:6" x14ac:dyDescent="0.3">
      <c r="A1190" s="8"/>
      <c r="B1190" s="9"/>
      <c r="C1190" s="10"/>
      <c r="D1190" s="11"/>
      <c r="F1190" s="5"/>
    </row>
    <row r="1191" spans="1:6" x14ac:dyDescent="0.3">
      <c r="A1191" s="8">
        <v>5</v>
      </c>
      <c r="B1191" s="9" t="s">
        <v>533</v>
      </c>
      <c r="C1191" s="15" t="s">
        <v>534</v>
      </c>
      <c r="D1191" s="151"/>
      <c r="F1191" s="5">
        <f>F1189*D1191</f>
        <v>0</v>
      </c>
    </row>
    <row r="1192" spans="1:6" x14ac:dyDescent="0.3">
      <c r="A1192" s="8"/>
      <c r="B1192" s="9"/>
      <c r="C1192" s="10"/>
      <c r="D1192" s="152"/>
      <c r="F1192" s="5"/>
    </row>
    <row r="1193" spans="1:6" x14ac:dyDescent="0.3">
      <c r="A1193" s="8">
        <v>6</v>
      </c>
      <c r="B1193" s="9" t="s">
        <v>535</v>
      </c>
      <c r="C1193" s="15" t="s">
        <v>534</v>
      </c>
      <c r="D1193" s="151"/>
      <c r="F1193" s="5">
        <f>F1189*D1193</f>
        <v>0</v>
      </c>
    </row>
    <row r="1194" spans="1:6" x14ac:dyDescent="0.3">
      <c r="A1194" s="8"/>
      <c r="B1194" s="9"/>
      <c r="C1194" s="10"/>
      <c r="D1194" s="152"/>
      <c r="F1194" s="5"/>
    </row>
    <row r="1195" spans="1:6" x14ac:dyDescent="0.3">
      <c r="A1195" s="8"/>
      <c r="B1195" s="14" t="s">
        <v>538</v>
      </c>
      <c r="C1195" s="10"/>
      <c r="D1195" s="10"/>
      <c r="F1195" s="5"/>
    </row>
    <row r="1196" spans="1:6" x14ac:dyDescent="0.3">
      <c r="A1196" s="8"/>
      <c r="B1196" s="9"/>
      <c r="C1196" s="10"/>
      <c r="D1196" s="11"/>
      <c r="F1196" s="5"/>
    </row>
    <row r="1197" spans="1:6" ht="28.8" x14ac:dyDescent="0.3">
      <c r="A1197" s="8">
        <v>7</v>
      </c>
      <c r="B1197" s="9" t="s">
        <v>676</v>
      </c>
      <c r="C1197" s="10" t="s">
        <v>21</v>
      </c>
      <c r="D1197" s="11">
        <v>1</v>
      </c>
      <c r="E1197" s="142">
        <v>3000000</v>
      </c>
      <c r="F1197" s="5">
        <f>ROUND($D1197*E1197,2)</f>
        <v>3000000</v>
      </c>
    </row>
    <row r="1198" spans="1:6" x14ac:dyDescent="0.3">
      <c r="A1198" s="8"/>
      <c r="B1198" s="9"/>
      <c r="C1198" s="10"/>
      <c r="D1198" s="152"/>
      <c r="F1198" s="5"/>
    </row>
    <row r="1199" spans="1:6" x14ac:dyDescent="0.3">
      <c r="A1199" s="8">
        <v>8</v>
      </c>
      <c r="B1199" s="9" t="s">
        <v>533</v>
      </c>
      <c r="C1199" s="15" t="s">
        <v>534</v>
      </c>
      <c r="D1199" s="151"/>
      <c r="F1199" s="5">
        <f>F1197*D1199</f>
        <v>0</v>
      </c>
    </row>
    <row r="1200" spans="1:6" x14ac:dyDescent="0.3">
      <c r="A1200" s="8"/>
      <c r="B1200" s="9"/>
      <c r="C1200" s="10"/>
      <c r="D1200" s="151"/>
      <c r="F1200" s="5"/>
    </row>
    <row r="1201" spans="1:6" x14ac:dyDescent="0.3">
      <c r="A1201" s="8">
        <v>9</v>
      </c>
      <c r="B1201" s="9" t="s">
        <v>535</v>
      </c>
      <c r="C1201" s="15" t="s">
        <v>534</v>
      </c>
      <c r="D1201" s="151"/>
      <c r="F1201" s="5">
        <f>F1197*D1201</f>
        <v>0</v>
      </c>
    </row>
    <row r="1202" spans="1:6" x14ac:dyDescent="0.3">
      <c r="A1202" s="8"/>
      <c r="B1202" s="9"/>
      <c r="C1202" s="10"/>
      <c r="D1202" s="152"/>
      <c r="F1202" s="5"/>
    </row>
    <row r="1203" spans="1:6" x14ac:dyDescent="0.3">
      <c r="A1203" s="8"/>
      <c r="B1203" s="14" t="s">
        <v>539</v>
      </c>
      <c r="C1203" s="10"/>
      <c r="D1203" s="10"/>
      <c r="F1203" s="5"/>
    </row>
    <row r="1204" spans="1:6" x14ac:dyDescent="0.3">
      <c r="A1204" s="8"/>
      <c r="B1204" s="9"/>
      <c r="C1204" s="10"/>
      <c r="D1204" s="11"/>
      <c r="F1204" s="5"/>
    </row>
    <row r="1205" spans="1:6" ht="28.8" x14ac:dyDescent="0.3">
      <c r="A1205" s="8">
        <v>10</v>
      </c>
      <c r="B1205" s="9" t="s">
        <v>540</v>
      </c>
      <c r="C1205" s="10" t="s">
        <v>21</v>
      </c>
      <c r="D1205" s="11">
        <v>1</v>
      </c>
      <c r="E1205" s="142">
        <v>2000000</v>
      </c>
      <c r="F1205" s="5">
        <f>ROUND($D1205*E1205,2)</f>
        <v>2000000</v>
      </c>
    </row>
    <row r="1206" spans="1:6" x14ac:dyDescent="0.3">
      <c r="A1206" s="8"/>
      <c r="B1206" s="9"/>
      <c r="C1206" s="10"/>
      <c r="D1206" s="11"/>
      <c r="F1206" s="5"/>
    </row>
    <row r="1207" spans="1:6" x14ac:dyDescent="0.3">
      <c r="A1207" s="8">
        <v>11</v>
      </c>
      <c r="B1207" s="9" t="s">
        <v>533</v>
      </c>
      <c r="C1207" s="15" t="s">
        <v>534</v>
      </c>
      <c r="D1207" s="151"/>
      <c r="F1207" s="5">
        <f>F1205*D1207</f>
        <v>0</v>
      </c>
    </row>
    <row r="1208" spans="1:6" x14ac:dyDescent="0.3">
      <c r="A1208" s="8"/>
      <c r="B1208" s="9"/>
      <c r="C1208" s="10"/>
      <c r="D1208" s="152"/>
      <c r="F1208" s="5"/>
    </row>
    <row r="1209" spans="1:6" x14ac:dyDescent="0.3">
      <c r="A1209" s="8">
        <v>12</v>
      </c>
      <c r="B1209" s="9" t="s">
        <v>535</v>
      </c>
      <c r="C1209" s="15" t="s">
        <v>534</v>
      </c>
      <c r="D1209" s="151"/>
      <c r="F1209" s="5">
        <f>F1205*D1209</f>
        <v>0</v>
      </c>
    </row>
    <row r="1210" spans="1:6" x14ac:dyDescent="0.3">
      <c r="A1210" s="8"/>
      <c r="B1210" s="9"/>
      <c r="C1210" s="10"/>
      <c r="D1210" s="11"/>
      <c r="F1210" s="5"/>
    </row>
    <row r="1211" spans="1:6" x14ac:dyDescent="0.3">
      <c r="A1211" s="8"/>
      <c r="B1211" s="14" t="s">
        <v>541</v>
      </c>
      <c r="C1211" s="10"/>
      <c r="D1211" s="10"/>
      <c r="F1211" s="5"/>
    </row>
    <row r="1212" spans="1:6" x14ac:dyDescent="0.3">
      <c r="A1212" s="8"/>
      <c r="B1212" s="9"/>
      <c r="C1212" s="10"/>
      <c r="D1212" s="11"/>
      <c r="F1212" s="5"/>
    </row>
    <row r="1213" spans="1:6" ht="28.8" x14ac:dyDescent="0.3">
      <c r="A1213" s="8">
        <v>13</v>
      </c>
      <c r="B1213" s="9" t="s">
        <v>542</v>
      </c>
      <c r="C1213" s="10" t="s">
        <v>21</v>
      </c>
      <c r="D1213" s="11">
        <v>1</v>
      </c>
      <c r="E1213" s="142">
        <v>30000</v>
      </c>
      <c r="F1213" s="5">
        <f>ROUND($D1213*E1213,2)</f>
        <v>30000</v>
      </c>
    </row>
    <row r="1214" spans="1:6" x14ac:dyDescent="0.3">
      <c r="A1214" s="8"/>
      <c r="B1214" s="9"/>
      <c r="C1214" s="10"/>
      <c r="D1214" s="11"/>
      <c r="F1214" s="5"/>
    </row>
    <row r="1215" spans="1:6" x14ac:dyDescent="0.3">
      <c r="A1215" s="8">
        <v>14</v>
      </c>
      <c r="B1215" s="9" t="s">
        <v>533</v>
      </c>
      <c r="C1215" s="15" t="s">
        <v>534</v>
      </c>
      <c r="D1215" s="151"/>
      <c r="F1215" s="5">
        <f>F1213*D1215</f>
        <v>0</v>
      </c>
    </row>
    <row r="1216" spans="1:6" x14ac:dyDescent="0.3">
      <c r="A1216" s="8"/>
      <c r="B1216" s="9"/>
      <c r="C1216" s="10"/>
      <c r="D1216" s="152"/>
      <c r="F1216" s="5"/>
    </row>
    <row r="1217" spans="1:6" x14ac:dyDescent="0.3">
      <c r="A1217" s="8">
        <v>15</v>
      </c>
      <c r="B1217" s="9" t="s">
        <v>535</v>
      </c>
      <c r="C1217" s="15" t="s">
        <v>534</v>
      </c>
      <c r="D1217" s="151"/>
      <c r="F1217" s="5">
        <f>F1213*D1217</f>
        <v>0</v>
      </c>
    </row>
    <row r="1218" spans="1:6" x14ac:dyDescent="0.3">
      <c r="A1218" s="8"/>
      <c r="B1218" s="9"/>
      <c r="C1218" s="10"/>
      <c r="D1218" s="152"/>
      <c r="F1218" s="5"/>
    </row>
    <row r="1219" spans="1:6" x14ac:dyDescent="0.3">
      <c r="A1219" s="8"/>
      <c r="B1219" s="14" t="s">
        <v>543</v>
      </c>
      <c r="C1219" s="10"/>
      <c r="D1219" s="10"/>
      <c r="F1219" s="5"/>
    </row>
    <row r="1220" spans="1:6" x14ac:dyDescent="0.3">
      <c r="A1220" s="8"/>
      <c r="B1220" s="9"/>
      <c r="C1220" s="10"/>
      <c r="D1220" s="11"/>
      <c r="F1220" s="5"/>
    </row>
    <row r="1221" spans="1:6" ht="72" x14ac:dyDescent="0.3">
      <c r="A1221" s="8"/>
      <c r="B1221" s="9" t="s">
        <v>677</v>
      </c>
      <c r="C1221" s="10"/>
      <c r="D1221" s="10"/>
      <c r="F1221" s="5"/>
    </row>
    <row r="1222" spans="1:6" x14ac:dyDescent="0.3">
      <c r="A1222" s="8"/>
      <c r="B1222" s="9"/>
      <c r="C1222" s="10"/>
      <c r="D1222" s="11"/>
      <c r="F1222" s="5"/>
    </row>
    <row r="1223" spans="1:6" ht="57.6" x14ac:dyDescent="0.3">
      <c r="A1223" s="8">
        <v>16</v>
      </c>
      <c r="B1223" s="9" t="s">
        <v>544</v>
      </c>
      <c r="C1223" s="10" t="s">
        <v>21</v>
      </c>
      <c r="D1223" s="11">
        <v>1</v>
      </c>
      <c r="E1223" s="142">
        <v>2300000</v>
      </c>
      <c r="F1223" s="5">
        <f>ROUND($D1223*E1223,2)</f>
        <v>2300000</v>
      </c>
    </row>
    <row r="1224" spans="1:6" x14ac:dyDescent="0.3">
      <c r="A1224" s="8"/>
      <c r="B1224" s="9"/>
      <c r="C1224" s="10"/>
      <c r="D1224" s="11"/>
      <c r="F1224" s="5"/>
    </row>
    <row r="1225" spans="1:6" ht="43.2" x14ac:dyDescent="0.3">
      <c r="A1225" s="8">
        <v>17</v>
      </c>
      <c r="B1225" s="9" t="s">
        <v>545</v>
      </c>
      <c r="C1225" s="10" t="s">
        <v>21</v>
      </c>
      <c r="D1225" s="11">
        <v>1</v>
      </c>
      <c r="E1225" s="142">
        <v>1500000</v>
      </c>
      <c r="F1225" s="5">
        <f>D1225*E1225</f>
        <v>1500000</v>
      </c>
    </row>
    <row r="1226" spans="1:6" x14ac:dyDescent="0.3">
      <c r="A1226" s="8"/>
      <c r="B1226" s="9"/>
      <c r="C1226" s="10"/>
      <c r="D1226" s="11"/>
      <c r="F1226" s="5"/>
    </row>
    <row r="1227" spans="1:6" ht="28.8" x14ac:dyDescent="0.3">
      <c r="A1227" s="8">
        <v>18</v>
      </c>
      <c r="B1227" s="9" t="s">
        <v>546</v>
      </c>
      <c r="C1227" s="10" t="s">
        <v>21</v>
      </c>
      <c r="D1227" s="11">
        <v>1</v>
      </c>
      <c r="E1227" s="142">
        <v>600000</v>
      </c>
      <c r="F1227" s="5">
        <f>D1227*E1227</f>
        <v>600000</v>
      </c>
    </row>
    <row r="1228" spans="1:6" x14ac:dyDescent="0.3">
      <c r="A1228" s="8"/>
      <c r="B1228" s="9"/>
      <c r="C1228" s="10"/>
      <c r="D1228" s="11"/>
      <c r="F1228" s="5"/>
    </row>
    <row r="1229" spans="1:6" ht="57.6" x14ac:dyDescent="0.3">
      <c r="A1229" s="8">
        <v>19</v>
      </c>
      <c r="B1229" s="9" t="s">
        <v>547</v>
      </c>
      <c r="C1229" s="10" t="s">
        <v>21</v>
      </c>
      <c r="D1229" s="11">
        <v>1</v>
      </c>
      <c r="E1229" s="142">
        <v>450000</v>
      </c>
      <c r="F1229" s="5">
        <f>ROUND($D1229*E1229,2)</f>
        <v>450000</v>
      </c>
    </row>
    <row r="1230" spans="1:6" x14ac:dyDescent="0.3">
      <c r="A1230" s="8"/>
      <c r="B1230" s="9"/>
      <c r="C1230" s="10"/>
      <c r="D1230" s="11"/>
      <c r="F1230" s="5"/>
    </row>
    <row r="1231" spans="1:6" x14ac:dyDescent="0.3">
      <c r="A1231" s="8">
        <v>20</v>
      </c>
      <c r="B1231" s="9" t="s">
        <v>548</v>
      </c>
      <c r="C1231" s="10" t="s">
        <v>534</v>
      </c>
      <c r="D1231" s="151"/>
      <c r="F1231" s="5" cm="1">
        <f t="array" ref="F1231">SUM(F1223:F1229*D1231)</f>
        <v>0</v>
      </c>
    </row>
    <row r="1232" spans="1:6" x14ac:dyDescent="0.3">
      <c r="A1232" s="8"/>
      <c r="B1232" s="9"/>
      <c r="C1232" s="10"/>
      <c r="D1232" s="152"/>
      <c r="F1232" s="5"/>
    </row>
    <row r="1233" spans="1:6" x14ac:dyDescent="0.3">
      <c r="A1233" s="8">
        <v>21</v>
      </c>
      <c r="B1233" s="9" t="s">
        <v>549</v>
      </c>
      <c r="C1233" s="10" t="s">
        <v>534</v>
      </c>
      <c r="D1233" s="151"/>
      <c r="F1233" s="5" cm="1">
        <f t="array" ref="F1233">SUM(F1223:F1229*D1233)</f>
        <v>0</v>
      </c>
    </row>
    <row r="1234" spans="1:6" x14ac:dyDescent="0.3">
      <c r="A1234" s="8"/>
      <c r="B1234" s="9"/>
      <c r="C1234" s="10"/>
      <c r="D1234" s="11"/>
      <c r="F1234" s="5"/>
    </row>
    <row r="1235" spans="1:6" x14ac:dyDescent="0.3">
      <c r="A1235" s="8"/>
      <c r="B1235" s="13" t="s">
        <v>323</v>
      </c>
      <c r="C1235" s="10"/>
      <c r="D1235" s="10"/>
      <c r="F1235" s="5"/>
    </row>
    <row r="1236" spans="1:6" x14ac:dyDescent="0.3">
      <c r="A1236" s="8"/>
      <c r="B1236" s="9"/>
      <c r="C1236" s="10"/>
      <c r="D1236" s="11"/>
      <c r="F1236" s="5"/>
    </row>
    <row r="1237" spans="1:6" ht="43.2" x14ac:dyDescent="0.3">
      <c r="A1237" s="8"/>
      <c r="B1237" s="14" t="s">
        <v>678</v>
      </c>
      <c r="C1237" s="10"/>
      <c r="D1237" s="10"/>
      <c r="F1237" s="5"/>
    </row>
    <row r="1238" spans="1:6" x14ac:dyDescent="0.3">
      <c r="A1238" s="8"/>
      <c r="B1238" s="9"/>
      <c r="C1238" s="10"/>
      <c r="D1238" s="11"/>
      <c r="F1238" s="5"/>
    </row>
    <row r="1239" spans="1:6" ht="43.2" x14ac:dyDescent="0.3">
      <c r="A1239" s="8">
        <v>22</v>
      </c>
      <c r="B1239" s="9" t="s">
        <v>550</v>
      </c>
      <c r="C1239" s="10" t="s">
        <v>21</v>
      </c>
      <c r="D1239" s="11">
        <v>1</v>
      </c>
      <c r="E1239" s="142">
        <v>450000</v>
      </c>
      <c r="F1239" s="5">
        <f>ROUND($D1239*E1239,2)</f>
        <v>450000</v>
      </c>
    </row>
    <row r="1240" spans="1:6" x14ac:dyDescent="0.3">
      <c r="A1240" s="8"/>
      <c r="B1240" s="9"/>
      <c r="C1240" s="10"/>
      <c r="D1240" s="11"/>
      <c r="F1240" s="5"/>
    </row>
    <row r="1241" spans="1:6" x14ac:dyDescent="0.3">
      <c r="A1241" s="8"/>
      <c r="B1241" s="13" t="s">
        <v>551</v>
      </c>
      <c r="C1241" s="10"/>
      <c r="D1241" s="10"/>
      <c r="F1241" s="5"/>
    </row>
    <row r="1242" spans="1:6" x14ac:dyDescent="0.3">
      <c r="A1242" s="8"/>
      <c r="B1242" s="9"/>
      <c r="C1242" s="10"/>
      <c r="D1242" s="11"/>
      <c r="F1242" s="5"/>
    </row>
    <row r="1243" spans="1:6" x14ac:dyDescent="0.3">
      <c r="A1243" s="8"/>
      <c r="B1243" s="13" t="s">
        <v>552</v>
      </c>
      <c r="C1243" s="10"/>
      <c r="D1243" s="10"/>
      <c r="F1243" s="5"/>
    </row>
    <row r="1244" spans="1:6" x14ac:dyDescent="0.3">
      <c r="A1244" s="8"/>
      <c r="B1244" s="9"/>
      <c r="C1244" s="10"/>
      <c r="D1244" s="11"/>
      <c r="F1244" s="5"/>
    </row>
    <row r="1245" spans="1:6" x14ac:dyDescent="0.3">
      <c r="A1245" s="8"/>
      <c r="B1245" s="13" t="s">
        <v>553</v>
      </c>
      <c r="C1245" s="10"/>
      <c r="D1245" s="10"/>
      <c r="F1245" s="5"/>
    </row>
    <row r="1246" spans="1:6" x14ac:dyDescent="0.3">
      <c r="A1246" s="8"/>
      <c r="B1246" s="9"/>
      <c r="C1246" s="10"/>
      <c r="D1246" s="11"/>
      <c r="F1246" s="5"/>
    </row>
    <row r="1247" spans="1:6" x14ac:dyDescent="0.3">
      <c r="A1247" s="8"/>
      <c r="B1247" s="13" t="s">
        <v>554</v>
      </c>
      <c r="C1247" s="10"/>
      <c r="D1247" s="10"/>
      <c r="F1247" s="5"/>
    </row>
    <row r="1248" spans="1:6" x14ac:dyDescent="0.3">
      <c r="A1248" s="8"/>
      <c r="B1248" s="9"/>
      <c r="C1248" s="10"/>
      <c r="D1248" s="11"/>
      <c r="F1248" s="5"/>
    </row>
    <row r="1249" spans="1:6" x14ac:dyDescent="0.3">
      <c r="A1249" s="8"/>
      <c r="B1249" s="13" t="s">
        <v>555</v>
      </c>
      <c r="C1249" s="10"/>
      <c r="D1249" s="10"/>
      <c r="F1249" s="5"/>
    </row>
    <row r="1250" spans="1:6" x14ac:dyDescent="0.3">
      <c r="A1250" s="8"/>
      <c r="B1250" s="9"/>
      <c r="C1250" s="10"/>
      <c r="D1250" s="11"/>
      <c r="F1250" s="5"/>
    </row>
    <row r="1251" spans="1:6" ht="115.2" x14ac:dyDescent="0.3">
      <c r="A1251" s="8"/>
      <c r="B1251" s="9" t="s">
        <v>556</v>
      </c>
      <c r="C1251" s="10"/>
      <c r="D1251" s="10"/>
      <c r="F1251" s="5"/>
    </row>
    <row r="1252" spans="1:6" x14ac:dyDescent="0.3">
      <c r="A1252" s="8"/>
      <c r="B1252" s="9"/>
      <c r="C1252" s="10"/>
      <c r="D1252" s="11"/>
      <c r="F1252" s="5"/>
    </row>
    <row r="1253" spans="1:6" x14ac:dyDescent="0.3">
      <c r="A1253" s="8"/>
      <c r="B1253" s="13" t="s">
        <v>557</v>
      </c>
      <c r="C1253" s="10"/>
      <c r="D1253" s="10"/>
      <c r="F1253" s="5"/>
    </row>
    <row r="1254" spans="1:6" x14ac:dyDescent="0.3">
      <c r="A1254" s="8"/>
      <c r="B1254" s="9"/>
      <c r="C1254" s="10"/>
      <c r="D1254" s="11"/>
      <c r="F1254" s="5"/>
    </row>
    <row r="1255" spans="1:6" ht="43.2" x14ac:dyDescent="0.3">
      <c r="A1255" s="8"/>
      <c r="B1255" s="9" t="s">
        <v>558</v>
      </c>
      <c r="C1255" s="10"/>
      <c r="D1255" s="10"/>
      <c r="F1255" s="5"/>
    </row>
    <row r="1256" spans="1:6" x14ac:dyDescent="0.3">
      <c r="A1256" s="8"/>
      <c r="B1256" s="9"/>
      <c r="C1256" s="10"/>
      <c r="D1256" s="11"/>
      <c r="F1256" s="5"/>
    </row>
    <row r="1257" spans="1:6" x14ac:dyDescent="0.3">
      <c r="A1257" s="8"/>
      <c r="B1257" s="13" t="s">
        <v>559</v>
      </c>
      <c r="C1257" s="10"/>
      <c r="D1257" s="10"/>
      <c r="F1257" s="5"/>
    </row>
    <row r="1258" spans="1:6" x14ac:dyDescent="0.3">
      <c r="A1258" s="8"/>
      <c r="B1258" s="9"/>
      <c r="C1258" s="10"/>
      <c r="D1258" s="11"/>
      <c r="F1258" s="5"/>
    </row>
    <row r="1259" spans="1:6" ht="43.2" x14ac:dyDescent="0.3">
      <c r="A1259" s="8"/>
      <c r="B1259" s="9" t="s">
        <v>560</v>
      </c>
      <c r="C1259" s="10"/>
      <c r="D1259" s="10"/>
      <c r="F1259" s="5"/>
    </row>
    <row r="1260" spans="1:6" x14ac:dyDescent="0.3">
      <c r="A1260" s="8"/>
      <c r="B1260" s="9"/>
      <c r="C1260" s="10"/>
      <c r="D1260" s="11"/>
      <c r="F1260" s="5"/>
    </row>
    <row r="1261" spans="1:6" x14ac:dyDescent="0.3">
      <c r="A1261" s="8"/>
      <c r="B1261" s="13" t="s">
        <v>561</v>
      </c>
      <c r="C1261" s="10"/>
      <c r="D1261" s="10"/>
      <c r="F1261" s="5"/>
    </row>
    <row r="1262" spans="1:6" x14ac:dyDescent="0.3">
      <c r="A1262" s="8"/>
      <c r="B1262" s="9"/>
      <c r="C1262" s="10"/>
      <c r="D1262" s="11"/>
      <c r="F1262" s="5"/>
    </row>
    <row r="1263" spans="1:6" ht="28.8" x14ac:dyDescent="0.3">
      <c r="A1263" s="8"/>
      <c r="B1263" s="9" t="s">
        <v>562</v>
      </c>
      <c r="C1263" s="10"/>
      <c r="D1263" s="10"/>
      <c r="F1263" s="5"/>
    </row>
    <row r="1264" spans="1:6" x14ac:dyDescent="0.3">
      <c r="A1264" s="8"/>
      <c r="B1264" s="9"/>
      <c r="C1264" s="10"/>
      <c r="D1264" s="11"/>
      <c r="F1264" s="5"/>
    </row>
    <row r="1265" spans="1:6" x14ac:dyDescent="0.3">
      <c r="A1265" s="8"/>
      <c r="B1265" s="13" t="s">
        <v>563</v>
      </c>
      <c r="C1265" s="10"/>
      <c r="D1265" s="10"/>
      <c r="F1265" s="5"/>
    </row>
    <row r="1266" spans="1:6" x14ac:dyDescent="0.3">
      <c r="A1266" s="8"/>
      <c r="B1266" s="9"/>
      <c r="C1266" s="10"/>
      <c r="D1266" s="11"/>
      <c r="F1266" s="5"/>
    </row>
    <row r="1267" spans="1:6" ht="43.2" x14ac:dyDescent="0.3">
      <c r="A1267" s="8"/>
      <c r="B1267" s="9" t="s">
        <v>564</v>
      </c>
      <c r="C1267" s="10"/>
      <c r="D1267" s="10"/>
      <c r="F1267" s="5"/>
    </row>
    <row r="1268" spans="1:6" x14ac:dyDescent="0.3">
      <c r="A1268" s="8"/>
      <c r="B1268" s="9"/>
      <c r="C1268" s="10"/>
      <c r="D1268" s="11"/>
      <c r="F1268" s="5"/>
    </row>
    <row r="1269" spans="1:6" x14ac:dyDescent="0.3">
      <c r="A1269" s="8"/>
      <c r="B1269" s="13" t="s">
        <v>565</v>
      </c>
      <c r="C1269" s="10"/>
      <c r="D1269" s="10"/>
      <c r="F1269" s="5"/>
    </row>
    <row r="1270" spans="1:6" x14ac:dyDescent="0.3">
      <c r="A1270" s="8"/>
      <c r="B1270" s="9"/>
      <c r="C1270" s="10"/>
      <c r="D1270" s="11"/>
      <c r="F1270" s="5"/>
    </row>
    <row r="1271" spans="1:6" x14ac:dyDescent="0.3">
      <c r="A1271" s="8"/>
      <c r="B1271" s="14" t="s">
        <v>566</v>
      </c>
      <c r="C1271" s="10"/>
      <c r="D1271" s="10"/>
      <c r="F1271" s="5"/>
    </row>
    <row r="1272" spans="1:6" x14ac:dyDescent="0.3">
      <c r="A1272" s="8"/>
      <c r="B1272" s="9"/>
      <c r="C1272" s="10"/>
      <c r="D1272" s="11"/>
      <c r="F1272" s="5"/>
    </row>
    <row r="1273" spans="1:6" ht="86.4" x14ac:dyDescent="0.3">
      <c r="A1273" s="8"/>
      <c r="B1273" s="9" t="s">
        <v>567</v>
      </c>
      <c r="C1273" s="10"/>
      <c r="D1273" s="10"/>
      <c r="F1273" s="5"/>
    </row>
    <row r="1274" spans="1:6" x14ac:dyDescent="0.3">
      <c r="A1274" s="8"/>
      <c r="B1274" s="9"/>
      <c r="C1274" s="10"/>
      <c r="D1274" s="11"/>
      <c r="F1274" s="5"/>
    </row>
    <row r="1275" spans="1:6" x14ac:dyDescent="0.3">
      <c r="A1275" s="8"/>
      <c r="B1275" s="14" t="s">
        <v>568</v>
      </c>
      <c r="C1275" s="10"/>
      <c r="D1275" s="10"/>
      <c r="F1275" s="5"/>
    </row>
    <row r="1276" spans="1:6" x14ac:dyDescent="0.3">
      <c r="A1276" s="8"/>
      <c r="B1276" s="9"/>
      <c r="C1276" s="10"/>
      <c r="D1276" s="11"/>
      <c r="F1276" s="5"/>
    </row>
    <row r="1277" spans="1:6" ht="28.8" x14ac:dyDescent="0.3">
      <c r="A1277" s="8"/>
      <c r="B1277" s="9" t="s">
        <v>569</v>
      </c>
      <c r="C1277" s="10"/>
      <c r="D1277" s="10"/>
      <c r="F1277" s="5"/>
    </row>
    <row r="1278" spans="1:6" x14ac:dyDescent="0.3">
      <c r="A1278" s="8"/>
      <c r="B1278" s="9"/>
      <c r="C1278" s="10"/>
      <c r="D1278" s="11"/>
      <c r="F1278" s="5"/>
    </row>
    <row r="1279" spans="1:6" x14ac:dyDescent="0.3">
      <c r="A1279" s="8"/>
      <c r="B1279" s="14" t="s">
        <v>570</v>
      </c>
      <c r="C1279" s="10"/>
      <c r="D1279" s="10"/>
      <c r="F1279" s="5"/>
    </row>
    <row r="1280" spans="1:6" x14ac:dyDescent="0.3">
      <c r="A1280" s="8"/>
      <c r="B1280" s="9"/>
      <c r="C1280" s="10"/>
      <c r="D1280" s="11"/>
      <c r="F1280" s="5"/>
    </row>
    <row r="1281" spans="1:6" ht="100.8" x14ac:dyDescent="0.3">
      <c r="A1281" s="8"/>
      <c r="B1281" s="9" t="s">
        <v>571</v>
      </c>
      <c r="C1281" s="10"/>
      <c r="D1281" s="10"/>
      <c r="F1281" s="5"/>
    </row>
    <row r="1282" spans="1:6" x14ac:dyDescent="0.3">
      <c r="A1282" s="8"/>
      <c r="B1282" s="9"/>
      <c r="C1282" s="10"/>
      <c r="D1282" s="11"/>
      <c r="F1282" s="5"/>
    </row>
    <row r="1283" spans="1:6" x14ac:dyDescent="0.3">
      <c r="A1283" s="8"/>
      <c r="B1283" s="14" t="s">
        <v>572</v>
      </c>
      <c r="C1283" s="10"/>
      <c r="D1283" s="10"/>
      <c r="F1283" s="5"/>
    </row>
    <row r="1284" spans="1:6" x14ac:dyDescent="0.3">
      <c r="A1284" s="8"/>
      <c r="B1284" s="9"/>
      <c r="C1284" s="10"/>
      <c r="D1284" s="11"/>
      <c r="F1284" s="5"/>
    </row>
    <row r="1285" spans="1:6" ht="57.6" x14ac:dyDescent="0.3">
      <c r="A1285" s="8"/>
      <c r="B1285" s="9" t="s">
        <v>573</v>
      </c>
      <c r="C1285" s="10"/>
      <c r="D1285" s="10"/>
      <c r="F1285" s="5"/>
    </row>
    <row r="1286" spans="1:6" x14ac:dyDescent="0.3">
      <c r="A1286" s="8"/>
      <c r="B1286" s="9"/>
      <c r="C1286" s="10"/>
      <c r="D1286" s="11"/>
      <c r="F1286" s="5"/>
    </row>
    <row r="1287" spans="1:6" x14ac:dyDescent="0.3">
      <c r="A1287" s="8"/>
      <c r="B1287" s="14" t="s">
        <v>574</v>
      </c>
      <c r="C1287" s="10"/>
      <c r="D1287" s="10"/>
      <c r="F1287" s="5"/>
    </row>
    <row r="1288" spans="1:6" x14ac:dyDescent="0.3">
      <c r="A1288" s="8"/>
      <c r="B1288" s="9"/>
      <c r="C1288" s="10"/>
      <c r="D1288" s="11"/>
      <c r="F1288" s="5"/>
    </row>
    <row r="1289" spans="1:6" ht="43.2" x14ac:dyDescent="0.3">
      <c r="A1289" s="8"/>
      <c r="B1289" s="9" t="s">
        <v>575</v>
      </c>
      <c r="C1289" s="10"/>
      <c r="D1289" s="10"/>
      <c r="F1289" s="5"/>
    </row>
    <row r="1290" spans="1:6" x14ac:dyDescent="0.3">
      <c r="A1290" s="8"/>
      <c r="B1290" s="9"/>
      <c r="C1290" s="10"/>
      <c r="D1290" s="11"/>
      <c r="F1290" s="5"/>
    </row>
    <row r="1291" spans="1:6" x14ac:dyDescent="0.3">
      <c r="A1291" s="8"/>
      <c r="B1291" s="13" t="s">
        <v>553</v>
      </c>
      <c r="C1291" s="10"/>
      <c r="D1291" s="10"/>
      <c r="F1291" s="5"/>
    </row>
    <row r="1292" spans="1:6" x14ac:dyDescent="0.3">
      <c r="A1292" s="8"/>
      <c r="B1292" s="9"/>
      <c r="C1292" s="10"/>
      <c r="D1292" s="11"/>
      <c r="F1292" s="5"/>
    </row>
    <row r="1293" spans="1:6" ht="43.2" x14ac:dyDescent="0.3">
      <c r="A1293" s="8"/>
      <c r="B1293" s="9" t="s">
        <v>576</v>
      </c>
      <c r="C1293" s="10"/>
      <c r="D1293" s="10"/>
      <c r="F1293" s="5"/>
    </row>
    <row r="1294" spans="1:6" x14ac:dyDescent="0.3">
      <c r="A1294" s="8"/>
      <c r="B1294" s="9"/>
      <c r="C1294" s="10"/>
      <c r="D1294" s="11"/>
      <c r="F1294" s="5"/>
    </row>
    <row r="1295" spans="1:6" ht="28.8" x14ac:dyDescent="0.3">
      <c r="A1295" s="8"/>
      <c r="B1295" s="9" t="s">
        <v>577</v>
      </c>
      <c r="C1295" s="10"/>
      <c r="D1295" s="10"/>
      <c r="F1295" s="5"/>
    </row>
    <row r="1296" spans="1:6" x14ac:dyDescent="0.3">
      <c r="A1296" s="8"/>
      <c r="B1296" s="9"/>
      <c r="C1296" s="10"/>
      <c r="D1296" s="11"/>
      <c r="F1296" s="5"/>
    </row>
    <row r="1297" spans="1:6" ht="43.2" x14ac:dyDescent="0.3">
      <c r="A1297" s="8"/>
      <c r="B1297" s="14" t="s">
        <v>578</v>
      </c>
      <c r="C1297" s="10"/>
      <c r="D1297" s="10"/>
      <c r="F1297" s="5"/>
    </row>
    <row r="1298" spans="1:6" x14ac:dyDescent="0.3">
      <c r="A1298" s="8"/>
      <c r="B1298" s="9"/>
      <c r="C1298" s="10"/>
      <c r="D1298" s="11"/>
      <c r="F1298" s="5"/>
    </row>
    <row r="1299" spans="1:6" ht="72" x14ac:dyDescent="0.3">
      <c r="A1299" s="8">
        <v>1</v>
      </c>
      <c r="B1299" s="9" t="s">
        <v>579</v>
      </c>
      <c r="C1299" s="10" t="s">
        <v>580</v>
      </c>
      <c r="D1299" s="11">
        <v>1</v>
      </c>
      <c r="F1299" s="5" t="s">
        <v>581</v>
      </c>
    </row>
    <row r="1300" spans="1:6" x14ac:dyDescent="0.3">
      <c r="A1300" s="8"/>
      <c r="B1300" s="9"/>
      <c r="C1300" s="10"/>
      <c r="D1300" s="11"/>
      <c r="F1300" s="5"/>
    </row>
    <row r="1301" spans="1:6" ht="28.8" x14ac:dyDescent="0.3">
      <c r="A1301" s="8">
        <v>2</v>
      </c>
      <c r="B1301" s="9" t="s">
        <v>582</v>
      </c>
      <c r="C1301" s="10" t="s">
        <v>580</v>
      </c>
      <c r="D1301" s="11">
        <v>1</v>
      </c>
      <c r="F1301" s="5" t="s">
        <v>581</v>
      </c>
    </row>
    <row r="1302" spans="1:6" x14ac:dyDescent="0.3">
      <c r="A1302" s="8"/>
      <c r="B1302" s="9"/>
      <c r="C1302" s="10"/>
      <c r="D1302" s="11"/>
      <c r="F1302" s="5"/>
    </row>
    <row r="1303" spans="1:6" ht="28.8" x14ac:dyDescent="0.3">
      <c r="A1303" s="8">
        <v>3</v>
      </c>
      <c r="B1303" s="9" t="s">
        <v>583</v>
      </c>
      <c r="C1303" s="10" t="s">
        <v>580</v>
      </c>
      <c r="D1303" s="11">
        <v>1</v>
      </c>
      <c r="F1303" s="5" t="s">
        <v>581</v>
      </c>
    </row>
    <row r="1304" spans="1:6" x14ac:dyDescent="0.3">
      <c r="A1304" s="8"/>
      <c r="B1304" s="9"/>
      <c r="C1304" s="10"/>
      <c r="D1304" s="11"/>
      <c r="F1304" s="5"/>
    </row>
    <row r="1305" spans="1:6" x14ac:dyDescent="0.3">
      <c r="A1305" s="8"/>
      <c r="B1305" s="13" t="s">
        <v>323</v>
      </c>
      <c r="C1305" s="10"/>
      <c r="D1305" s="10"/>
      <c r="F1305" s="5"/>
    </row>
    <row r="1306" spans="1:6" x14ac:dyDescent="0.3">
      <c r="A1306" s="8"/>
      <c r="B1306" s="9"/>
      <c r="C1306" s="10"/>
      <c r="D1306" s="11"/>
      <c r="F1306" s="5"/>
    </row>
    <row r="1307" spans="1:6" ht="57.6" x14ac:dyDescent="0.3">
      <c r="A1307" s="8"/>
      <c r="B1307" s="14" t="s">
        <v>381</v>
      </c>
      <c r="C1307" s="10"/>
      <c r="D1307" s="10"/>
      <c r="F1307" s="5"/>
    </row>
    <row r="1308" spans="1:6" x14ac:dyDescent="0.3">
      <c r="A1308" s="8"/>
      <c r="B1308" s="9"/>
      <c r="C1308" s="10"/>
      <c r="D1308" s="11"/>
      <c r="F1308" s="5"/>
    </row>
    <row r="1309" spans="1:6" ht="57.6" x14ac:dyDescent="0.3">
      <c r="A1309" s="8">
        <v>4</v>
      </c>
      <c r="B1309" s="9" t="s">
        <v>584</v>
      </c>
      <c r="C1309" s="10" t="s">
        <v>21</v>
      </c>
      <c r="D1309" s="11">
        <v>1</v>
      </c>
      <c r="E1309" s="142">
        <v>500000</v>
      </c>
      <c r="F1309" s="5">
        <f>ROUND($D1309*E1309,2)</f>
        <v>500000</v>
      </c>
    </row>
    <row r="1310" spans="1:6" x14ac:dyDescent="0.3">
      <c r="A1310" s="8"/>
      <c r="B1310" s="9"/>
      <c r="C1310" s="10"/>
      <c r="D1310" s="11"/>
      <c r="F1310" s="5"/>
    </row>
    <row r="1311" spans="1:6" ht="43.2" x14ac:dyDescent="0.3">
      <c r="A1311" s="8">
        <v>5</v>
      </c>
      <c r="B1311" s="9" t="s">
        <v>585</v>
      </c>
      <c r="C1311" s="10" t="s">
        <v>21</v>
      </c>
      <c r="D1311" s="11">
        <v>1</v>
      </c>
      <c r="E1311" s="142">
        <v>25000</v>
      </c>
      <c r="F1311" s="5">
        <f>ROUND($D1311*E1311,2)</f>
        <v>25000</v>
      </c>
    </row>
    <row r="1312" spans="1:6" x14ac:dyDescent="0.3">
      <c r="A1312" s="8"/>
      <c r="B1312" s="9"/>
      <c r="C1312" s="10"/>
      <c r="D1312" s="11"/>
      <c r="F1312" s="5"/>
    </row>
    <row r="1313" spans="1:6" x14ac:dyDescent="0.3">
      <c r="A1313" s="8"/>
      <c r="B1313" s="13" t="s">
        <v>586</v>
      </c>
      <c r="C1313" s="10"/>
      <c r="D1313" s="10"/>
      <c r="F1313" s="5"/>
    </row>
    <row r="1314" spans="1:6" x14ac:dyDescent="0.3">
      <c r="A1314" s="8"/>
      <c r="B1314" s="9"/>
      <c r="C1314" s="10"/>
      <c r="D1314" s="11"/>
      <c r="F1314" s="5"/>
    </row>
    <row r="1315" spans="1:6" x14ac:dyDescent="0.3">
      <c r="A1315" s="8"/>
      <c r="B1315" s="13" t="s">
        <v>587</v>
      </c>
      <c r="C1315" s="10"/>
      <c r="D1315" s="10"/>
      <c r="F1315" s="5"/>
    </row>
    <row r="1316" spans="1:6" x14ac:dyDescent="0.3">
      <c r="A1316" s="8"/>
      <c r="B1316" s="9"/>
      <c r="C1316" s="10"/>
      <c r="D1316" s="11"/>
      <c r="F1316" s="5"/>
    </row>
    <row r="1317" spans="1:6" x14ac:dyDescent="0.3">
      <c r="A1317" s="8"/>
      <c r="B1317" s="13" t="s">
        <v>587</v>
      </c>
      <c r="C1317" s="10"/>
      <c r="D1317" s="10"/>
      <c r="F1317" s="5"/>
    </row>
    <row r="1318" spans="1:6" x14ac:dyDescent="0.3">
      <c r="A1318" s="8"/>
      <c r="B1318" s="9"/>
      <c r="C1318" s="10"/>
      <c r="D1318" s="11"/>
      <c r="F1318" s="5"/>
    </row>
    <row r="1319" spans="1:6" x14ac:dyDescent="0.3">
      <c r="A1319" s="8"/>
      <c r="B1319" s="13" t="s">
        <v>146</v>
      </c>
      <c r="C1319" s="10"/>
      <c r="D1319" s="10"/>
      <c r="F1319" s="5"/>
    </row>
    <row r="1320" spans="1:6" x14ac:dyDescent="0.3">
      <c r="A1320" s="8"/>
      <c r="B1320" s="9"/>
      <c r="C1320" s="10"/>
      <c r="D1320" s="11"/>
      <c r="F1320" s="5"/>
    </row>
    <row r="1321" spans="1:6" x14ac:dyDescent="0.3">
      <c r="A1321" s="8"/>
      <c r="B1321" s="16" t="s">
        <v>147</v>
      </c>
      <c r="C1321" s="10"/>
      <c r="D1321" s="10"/>
      <c r="F1321" s="5"/>
    </row>
    <row r="1322" spans="1:6" x14ac:dyDescent="0.3">
      <c r="A1322" s="8"/>
      <c r="B1322" s="9"/>
      <c r="C1322" s="10"/>
      <c r="D1322" s="11"/>
      <c r="F1322" s="5"/>
    </row>
    <row r="1323" spans="1:6" ht="72" x14ac:dyDescent="0.3">
      <c r="A1323" s="8"/>
      <c r="B1323" s="9" t="s">
        <v>148</v>
      </c>
      <c r="C1323" s="10"/>
      <c r="D1323" s="10"/>
      <c r="F1323" s="5"/>
    </row>
    <row r="1324" spans="1:6" x14ac:dyDescent="0.3">
      <c r="A1324" s="8"/>
      <c r="B1324" s="9"/>
      <c r="C1324" s="10"/>
      <c r="D1324" s="11"/>
      <c r="F1324" s="5"/>
    </row>
    <row r="1325" spans="1:6" x14ac:dyDescent="0.3">
      <c r="A1325" s="8"/>
      <c r="B1325" s="16" t="s">
        <v>149</v>
      </c>
      <c r="C1325" s="10"/>
      <c r="D1325" s="10"/>
      <c r="F1325" s="5"/>
    </row>
    <row r="1326" spans="1:6" x14ac:dyDescent="0.3">
      <c r="A1326" s="8"/>
      <c r="B1326" s="9"/>
      <c r="C1326" s="10"/>
      <c r="D1326" s="11"/>
      <c r="F1326" s="5"/>
    </row>
    <row r="1327" spans="1:6" ht="57.6" x14ac:dyDescent="0.3">
      <c r="A1327" s="8"/>
      <c r="B1327" s="9" t="s">
        <v>150</v>
      </c>
      <c r="C1327" s="10"/>
      <c r="D1327" s="10"/>
      <c r="F1327" s="5"/>
    </row>
    <row r="1328" spans="1:6" x14ac:dyDescent="0.3">
      <c r="A1328" s="8"/>
      <c r="B1328" s="9"/>
      <c r="C1328" s="10"/>
      <c r="D1328" s="11"/>
      <c r="F1328" s="5"/>
    </row>
    <row r="1329" spans="1:6" x14ac:dyDescent="0.3">
      <c r="A1329" s="8"/>
      <c r="B1329" s="16" t="s">
        <v>151</v>
      </c>
      <c r="C1329" s="10"/>
      <c r="D1329" s="10"/>
      <c r="F1329" s="5"/>
    </row>
    <row r="1330" spans="1:6" x14ac:dyDescent="0.3">
      <c r="A1330" s="8"/>
      <c r="B1330" s="9"/>
      <c r="C1330" s="10"/>
      <c r="D1330" s="11"/>
      <c r="F1330" s="5"/>
    </row>
    <row r="1331" spans="1:6" ht="28.8" x14ac:dyDescent="0.3">
      <c r="A1331" s="8"/>
      <c r="B1331" s="9" t="s">
        <v>588</v>
      </c>
      <c r="C1331" s="10"/>
      <c r="D1331" s="10"/>
      <c r="F1331" s="5"/>
    </row>
    <row r="1332" spans="1:6" x14ac:dyDescent="0.3">
      <c r="A1332" s="8"/>
      <c r="B1332" s="9"/>
      <c r="C1332" s="10"/>
      <c r="D1332" s="11"/>
      <c r="F1332" s="5"/>
    </row>
    <row r="1333" spans="1:6" x14ac:dyDescent="0.3">
      <c r="A1333" s="8"/>
      <c r="B1333" s="16" t="s">
        <v>149</v>
      </c>
      <c r="C1333" s="10"/>
      <c r="D1333" s="10"/>
      <c r="F1333" s="5"/>
    </row>
    <row r="1334" spans="1:6" x14ac:dyDescent="0.3">
      <c r="A1334" s="8"/>
      <c r="B1334" s="9"/>
      <c r="C1334" s="10"/>
      <c r="D1334" s="11"/>
      <c r="F1334" s="5"/>
    </row>
    <row r="1335" spans="1:6" ht="57.6" x14ac:dyDescent="0.3">
      <c r="A1335" s="8"/>
      <c r="B1335" s="9" t="s">
        <v>150</v>
      </c>
      <c r="C1335" s="10"/>
      <c r="D1335" s="10"/>
      <c r="F1335" s="5"/>
    </row>
    <row r="1336" spans="1:6" x14ac:dyDescent="0.3">
      <c r="A1336" s="8"/>
      <c r="B1336" s="9"/>
      <c r="C1336" s="10"/>
      <c r="D1336" s="11"/>
      <c r="F1336" s="5"/>
    </row>
    <row r="1337" spans="1:6" x14ac:dyDescent="0.3">
      <c r="A1337" s="8"/>
      <c r="B1337" s="16" t="s">
        <v>153</v>
      </c>
      <c r="C1337" s="10"/>
      <c r="D1337" s="10"/>
      <c r="F1337" s="5"/>
    </row>
    <row r="1338" spans="1:6" x14ac:dyDescent="0.3">
      <c r="A1338" s="8"/>
      <c r="B1338" s="9"/>
      <c r="C1338" s="10"/>
      <c r="D1338" s="11"/>
      <c r="F1338" s="5"/>
    </row>
    <row r="1339" spans="1:6" ht="86.4" x14ac:dyDescent="0.3">
      <c r="A1339" s="8"/>
      <c r="B1339" s="9" t="s">
        <v>154</v>
      </c>
      <c r="C1339" s="10"/>
      <c r="D1339" s="10"/>
      <c r="F1339" s="5"/>
    </row>
    <row r="1340" spans="1:6" x14ac:dyDescent="0.3">
      <c r="A1340" s="8"/>
      <c r="B1340" s="9"/>
      <c r="C1340" s="10"/>
      <c r="D1340" s="11"/>
      <c r="F1340" s="5"/>
    </row>
    <row r="1341" spans="1:6" x14ac:dyDescent="0.3">
      <c r="A1341" s="8"/>
      <c r="B1341" s="16" t="s">
        <v>155</v>
      </c>
      <c r="C1341" s="10"/>
      <c r="D1341" s="10"/>
      <c r="F1341" s="5"/>
    </row>
    <row r="1342" spans="1:6" x14ac:dyDescent="0.3">
      <c r="A1342" s="8"/>
      <c r="B1342" s="9"/>
      <c r="C1342" s="10"/>
      <c r="D1342" s="11"/>
      <c r="F1342" s="5"/>
    </row>
    <row r="1343" spans="1:6" ht="43.2" x14ac:dyDescent="0.3">
      <c r="A1343" s="8"/>
      <c r="B1343" s="9" t="s">
        <v>156</v>
      </c>
      <c r="C1343" s="10"/>
      <c r="D1343" s="10"/>
      <c r="F1343" s="5"/>
    </row>
    <row r="1344" spans="1:6" x14ac:dyDescent="0.3">
      <c r="A1344" s="8"/>
      <c r="B1344" s="9"/>
      <c r="C1344" s="10"/>
      <c r="D1344" s="11"/>
      <c r="F1344" s="5"/>
    </row>
    <row r="1345" spans="1:6" x14ac:dyDescent="0.3">
      <c r="A1345" s="8"/>
      <c r="B1345" s="13" t="s">
        <v>589</v>
      </c>
      <c r="C1345" s="10"/>
      <c r="D1345" s="10"/>
      <c r="F1345" s="5"/>
    </row>
    <row r="1346" spans="1:6" x14ac:dyDescent="0.3">
      <c r="A1346" s="8"/>
      <c r="B1346" s="9"/>
      <c r="C1346" s="10"/>
      <c r="D1346" s="11"/>
      <c r="F1346" s="5"/>
    </row>
    <row r="1347" spans="1:6" x14ac:dyDescent="0.3">
      <c r="A1347" s="8"/>
      <c r="B1347" s="14" t="s">
        <v>590</v>
      </c>
      <c r="C1347" s="10"/>
      <c r="D1347" s="10"/>
      <c r="F1347" s="5"/>
    </row>
    <row r="1348" spans="1:6" x14ac:dyDescent="0.3">
      <c r="A1348" s="8"/>
      <c r="B1348" s="9"/>
      <c r="C1348" s="10"/>
      <c r="D1348" s="11"/>
      <c r="F1348" s="5"/>
    </row>
    <row r="1349" spans="1:6" x14ac:dyDescent="0.3">
      <c r="A1349" s="8">
        <v>1</v>
      </c>
      <c r="B1349" s="9" t="s">
        <v>591</v>
      </c>
      <c r="C1349" s="10" t="s">
        <v>647</v>
      </c>
      <c r="D1349" s="11">
        <v>417</v>
      </c>
      <c r="F1349" s="5" t="s">
        <v>581</v>
      </c>
    </row>
    <row r="1350" spans="1:6" x14ac:dyDescent="0.3">
      <c r="A1350" s="8"/>
      <c r="B1350" s="9"/>
      <c r="C1350" s="10"/>
      <c r="D1350" s="11"/>
      <c r="F1350" s="5"/>
    </row>
    <row r="1351" spans="1:6" x14ac:dyDescent="0.3">
      <c r="A1351" s="8"/>
      <c r="B1351" s="14" t="s">
        <v>159</v>
      </c>
      <c r="C1351" s="10"/>
      <c r="D1351" s="10"/>
      <c r="F1351" s="5"/>
    </row>
    <row r="1352" spans="1:6" x14ac:dyDescent="0.3">
      <c r="A1352" s="8"/>
      <c r="B1352" s="9"/>
      <c r="C1352" s="10"/>
      <c r="D1352" s="11"/>
      <c r="F1352" s="5"/>
    </row>
    <row r="1353" spans="1:6" x14ac:dyDescent="0.3">
      <c r="A1353" s="8">
        <v>2</v>
      </c>
      <c r="B1353" s="9" t="s">
        <v>160</v>
      </c>
      <c r="C1353" s="10" t="s">
        <v>647</v>
      </c>
      <c r="D1353" s="11">
        <v>33</v>
      </c>
      <c r="F1353" s="5" t="s">
        <v>581</v>
      </c>
    </row>
    <row r="1354" spans="1:6" x14ac:dyDescent="0.3">
      <c r="A1354" s="8"/>
      <c r="B1354" s="9"/>
      <c r="C1354" s="10"/>
      <c r="D1354" s="11"/>
      <c r="F1354" s="5"/>
    </row>
    <row r="1355" spans="1:6" x14ac:dyDescent="0.3">
      <c r="A1355" s="8"/>
      <c r="B1355" s="14" t="s">
        <v>167</v>
      </c>
      <c r="C1355" s="10"/>
      <c r="D1355" s="10"/>
      <c r="F1355" s="5"/>
    </row>
    <row r="1356" spans="1:6" x14ac:dyDescent="0.3">
      <c r="A1356" s="8"/>
      <c r="B1356" s="9"/>
      <c r="C1356" s="10"/>
      <c r="D1356" s="11"/>
      <c r="F1356" s="5"/>
    </row>
    <row r="1357" spans="1:6" x14ac:dyDescent="0.3">
      <c r="A1357" s="8">
        <v>3</v>
      </c>
      <c r="B1357" s="9" t="s">
        <v>168</v>
      </c>
      <c r="C1357" s="10" t="s">
        <v>648</v>
      </c>
      <c r="D1357" s="11">
        <v>167</v>
      </c>
      <c r="F1357" s="5" t="s">
        <v>581</v>
      </c>
    </row>
    <row r="1358" spans="1:6" x14ac:dyDescent="0.3">
      <c r="A1358" s="8"/>
      <c r="B1358" s="9"/>
      <c r="C1358" s="10"/>
      <c r="D1358" s="11"/>
      <c r="F1358" s="5"/>
    </row>
    <row r="1359" spans="1:6" x14ac:dyDescent="0.3">
      <c r="A1359" s="8">
        <v>4</v>
      </c>
      <c r="B1359" s="9" t="s">
        <v>592</v>
      </c>
      <c r="C1359" s="10" t="s">
        <v>648</v>
      </c>
      <c r="D1359" s="11">
        <v>125</v>
      </c>
      <c r="F1359" s="5" t="s">
        <v>581</v>
      </c>
    </row>
    <row r="1360" spans="1:6" x14ac:dyDescent="0.3">
      <c r="A1360" s="8"/>
      <c r="B1360" s="9"/>
      <c r="C1360" s="10"/>
      <c r="D1360" s="11"/>
      <c r="F1360" s="5"/>
    </row>
    <row r="1361" spans="1:6" ht="43.2" x14ac:dyDescent="0.3">
      <c r="A1361" s="8"/>
      <c r="B1361" s="14" t="s">
        <v>593</v>
      </c>
      <c r="C1361" s="10"/>
      <c r="D1361" s="10"/>
      <c r="F1361" s="5"/>
    </row>
    <row r="1362" spans="1:6" x14ac:dyDescent="0.3">
      <c r="A1362" s="8"/>
      <c r="B1362" s="9"/>
      <c r="C1362" s="10"/>
      <c r="D1362" s="11"/>
      <c r="F1362" s="5"/>
    </row>
    <row r="1363" spans="1:6" x14ac:dyDescent="0.3">
      <c r="A1363" s="8">
        <v>5</v>
      </c>
      <c r="B1363" s="9" t="s">
        <v>594</v>
      </c>
      <c r="C1363" s="10" t="s">
        <v>648</v>
      </c>
      <c r="D1363" s="11">
        <v>83</v>
      </c>
      <c r="F1363" s="5" t="s">
        <v>581</v>
      </c>
    </row>
    <row r="1364" spans="1:6" x14ac:dyDescent="0.3">
      <c r="A1364" s="8"/>
      <c r="B1364" s="9"/>
      <c r="C1364" s="10"/>
      <c r="D1364" s="11"/>
      <c r="F1364" s="5"/>
    </row>
    <row r="1365" spans="1:6" x14ac:dyDescent="0.3">
      <c r="A1365" s="8">
        <v>6</v>
      </c>
      <c r="B1365" s="9" t="s">
        <v>595</v>
      </c>
      <c r="C1365" s="10" t="s">
        <v>648</v>
      </c>
      <c r="D1365" s="11">
        <v>125</v>
      </c>
      <c r="F1365" s="5" t="s">
        <v>581</v>
      </c>
    </row>
    <row r="1366" spans="1:6" x14ac:dyDescent="0.3">
      <c r="A1366" s="8"/>
      <c r="B1366" s="9"/>
      <c r="C1366" s="10"/>
      <c r="D1366" s="11"/>
      <c r="F1366" s="5"/>
    </row>
    <row r="1367" spans="1:6" x14ac:dyDescent="0.3">
      <c r="A1367" s="8"/>
      <c r="B1367" s="14" t="s">
        <v>173</v>
      </c>
      <c r="C1367" s="10"/>
      <c r="D1367" s="10"/>
      <c r="F1367" s="5"/>
    </row>
    <row r="1368" spans="1:6" x14ac:dyDescent="0.3">
      <c r="A1368" s="8"/>
      <c r="B1368" s="9"/>
      <c r="C1368" s="10"/>
      <c r="D1368" s="11"/>
      <c r="F1368" s="5"/>
    </row>
    <row r="1369" spans="1:6" ht="57.6" x14ac:dyDescent="0.3">
      <c r="A1369" s="8">
        <v>7</v>
      </c>
      <c r="B1369" s="9" t="s">
        <v>596</v>
      </c>
      <c r="C1369" s="10" t="s">
        <v>648</v>
      </c>
      <c r="D1369" s="11">
        <v>83</v>
      </c>
      <c r="F1369" s="5" t="s">
        <v>581</v>
      </c>
    </row>
    <row r="1370" spans="1:6" x14ac:dyDescent="0.3">
      <c r="A1370" s="8"/>
      <c r="B1370" s="9"/>
      <c r="C1370" s="10"/>
      <c r="D1370" s="11"/>
      <c r="F1370" s="5"/>
    </row>
    <row r="1371" spans="1:6" ht="28.8" x14ac:dyDescent="0.3">
      <c r="A1371" s="8"/>
      <c r="B1371" s="14" t="s">
        <v>597</v>
      </c>
      <c r="C1371" s="10"/>
      <c r="D1371" s="10"/>
      <c r="F1371" s="5"/>
    </row>
    <row r="1372" spans="1:6" x14ac:dyDescent="0.3">
      <c r="A1372" s="8"/>
      <c r="B1372" s="9"/>
      <c r="C1372" s="10"/>
      <c r="D1372" s="11"/>
      <c r="F1372" s="5"/>
    </row>
    <row r="1373" spans="1:6" x14ac:dyDescent="0.3">
      <c r="A1373" s="8">
        <v>8</v>
      </c>
      <c r="B1373" s="9" t="s">
        <v>598</v>
      </c>
      <c r="C1373" s="10" t="s">
        <v>647</v>
      </c>
      <c r="D1373" s="11">
        <v>175</v>
      </c>
      <c r="F1373" s="5" t="s">
        <v>581</v>
      </c>
    </row>
    <row r="1374" spans="1:6" x14ac:dyDescent="0.3">
      <c r="A1374" s="8"/>
      <c r="B1374" s="9"/>
      <c r="C1374" s="10"/>
      <c r="D1374" s="11"/>
      <c r="F1374" s="5"/>
    </row>
    <row r="1375" spans="1:6" ht="28.8" x14ac:dyDescent="0.3">
      <c r="A1375" s="8"/>
      <c r="B1375" s="14" t="s">
        <v>599</v>
      </c>
      <c r="C1375" s="10"/>
      <c r="D1375" s="10"/>
      <c r="F1375" s="5"/>
    </row>
    <row r="1376" spans="1:6" x14ac:dyDescent="0.3">
      <c r="A1376" s="8"/>
      <c r="B1376" s="9"/>
      <c r="C1376" s="10"/>
      <c r="D1376" s="11"/>
      <c r="F1376" s="5"/>
    </row>
    <row r="1377" spans="1:6" x14ac:dyDescent="0.3">
      <c r="A1377" s="8">
        <v>9</v>
      </c>
      <c r="B1377" s="9" t="s">
        <v>598</v>
      </c>
      <c r="C1377" s="10" t="s">
        <v>647</v>
      </c>
      <c r="D1377" s="11">
        <v>250</v>
      </c>
      <c r="F1377" s="5" t="s">
        <v>581</v>
      </c>
    </row>
    <row r="1378" spans="1:6" x14ac:dyDescent="0.3">
      <c r="A1378" s="8"/>
      <c r="B1378" s="9"/>
      <c r="C1378" s="10"/>
      <c r="D1378" s="11"/>
      <c r="F1378" s="5"/>
    </row>
    <row r="1379" spans="1:6" ht="28.8" x14ac:dyDescent="0.3">
      <c r="A1379" s="8"/>
      <c r="B1379" s="14" t="s">
        <v>600</v>
      </c>
      <c r="C1379" s="10"/>
      <c r="D1379" s="10"/>
      <c r="F1379" s="5"/>
    </row>
    <row r="1380" spans="1:6" x14ac:dyDescent="0.3">
      <c r="A1380" s="8"/>
      <c r="B1380" s="9"/>
      <c r="C1380" s="10"/>
      <c r="D1380" s="11"/>
      <c r="F1380" s="5"/>
    </row>
    <row r="1381" spans="1:6" x14ac:dyDescent="0.3">
      <c r="A1381" s="8">
        <v>10</v>
      </c>
      <c r="B1381" s="9" t="s">
        <v>601</v>
      </c>
      <c r="C1381" s="10" t="s">
        <v>647</v>
      </c>
      <c r="D1381" s="11">
        <v>25</v>
      </c>
      <c r="F1381" s="5" t="s">
        <v>581</v>
      </c>
    </row>
    <row r="1382" spans="1:6" x14ac:dyDescent="0.3">
      <c r="A1382" s="8"/>
      <c r="B1382" s="9"/>
      <c r="C1382" s="10"/>
      <c r="D1382" s="11"/>
      <c r="F1382" s="5"/>
    </row>
    <row r="1383" spans="1:6" x14ac:dyDescent="0.3">
      <c r="A1383" s="8"/>
      <c r="B1383" s="14" t="s">
        <v>206</v>
      </c>
      <c r="C1383" s="10"/>
      <c r="D1383" s="10"/>
      <c r="F1383" s="5"/>
    </row>
    <row r="1384" spans="1:6" x14ac:dyDescent="0.3">
      <c r="A1384" s="8"/>
      <c r="B1384" s="9"/>
      <c r="C1384" s="10"/>
      <c r="D1384" s="11"/>
      <c r="F1384" s="5"/>
    </row>
    <row r="1385" spans="1:6" x14ac:dyDescent="0.3">
      <c r="A1385" s="8">
        <v>11</v>
      </c>
      <c r="B1385" s="9" t="s">
        <v>602</v>
      </c>
      <c r="C1385" s="10" t="s">
        <v>648</v>
      </c>
      <c r="D1385" s="11">
        <v>83</v>
      </c>
      <c r="F1385" s="5" t="s">
        <v>581</v>
      </c>
    </row>
    <row r="1386" spans="1:6" x14ac:dyDescent="0.3">
      <c r="A1386" s="8"/>
      <c r="B1386" s="9"/>
      <c r="C1386" s="10"/>
      <c r="D1386" s="11"/>
      <c r="F1386" s="5"/>
    </row>
    <row r="1387" spans="1:6" x14ac:dyDescent="0.3">
      <c r="A1387" s="8"/>
      <c r="B1387" s="14" t="s">
        <v>679</v>
      </c>
      <c r="C1387" s="10"/>
      <c r="D1387" s="10"/>
      <c r="F1387" s="5"/>
    </row>
    <row r="1388" spans="1:6" x14ac:dyDescent="0.3">
      <c r="A1388" s="8"/>
      <c r="B1388" s="9"/>
      <c r="C1388" s="10"/>
      <c r="D1388" s="11"/>
      <c r="F1388" s="5"/>
    </row>
    <row r="1389" spans="1:6" ht="72" x14ac:dyDescent="0.3">
      <c r="A1389" s="8">
        <v>12</v>
      </c>
      <c r="B1389" s="9" t="s">
        <v>603</v>
      </c>
      <c r="C1389" s="10" t="s">
        <v>648</v>
      </c>
      <c r="D1389" s="11">
        <v>209</v>
      </c>
      <c r="F1389" s="5" t="s">
        <v>581</v>
      </c>
    </row>
    <row r="1390" spans="1:6" x14ac:dyDescent="0.3">
      <c r="A1390" s="8"/>
      <c r="B1390" s="9"/>
      <c r="C1390" s="10"/>
      <c r="D1390" s="11"/>
      <c r="F1390" s="5"/>
    </row>
    <row r="1391" spans="1:6" ht="43.2" x14ac:dyDescent="0.3">
      <c r="A1391" s="8">
        <v>13</v>
      </c>
      <c r="B1391" s="9" t="s">
        <v>604</v>
      </c>
      <c r="C1391" s="10" t="s">
        <v>648</v>
      </c>
      <c r="D1391" s="11">
        <v>416</v>
      </c>
      <c r="F1391" s="5" t="s">
        <v>581</v>
      </c>
    </row>
    <row r="1392" spans="1:6" x14ac:dyDescent="0.3">
      <c r="A1392" s="8"/>
      <c r="B1392" s="9"/>
      <c r="C1392" s="10"/>
      <c r="D1392" s="11"/>
      <c r="F1392" s="5"/>
    </row>
    <row r="1393" spans="1:6" x14ac:dyDescent="0.3">
      <c r="A1393" s="8"/>
      <c r="B1393" s="14" t="s">
        <v>605</v>
      </c>
      <c r="C1393" s="10"/>
      <c r="D1393" s="10"/>
      <c r="F1393" s="5"/>
    </row>
    <row r="1394" spans="1:6" x14ac:dyDescent="0.3">
      <c r="A1394" s="8"/>
      <c r="B1394" s="9"/>
      <c r="C1394" s="10"/>
      <c r="D1394" s="11"/>
      <c r="F1394" s="5"/>
    </row>
    <row r="1395" spans="1:6" x14ac:dyDescent="0.3">
      <c r="A1395" s="8">
        <v>14</v>
      </c>
      <c r="B1395" s="9" t="s">
        <v>606</v>
      </c>
      <c r="C1395" s="10" t="s">
        <v>236</v>
      </c>
      <c r="D1395" s="11">
        <v>104</v>
      </c>
      <c r="F1395" s="5" t="s">
        <v>581</v>
      </c>
    </row>
    <row r="1396" spans="1:6" x14ac:dyDescent="0.3">
      <c r="A1396" s="8"/>
      <c r="B1396" s="9"/>
      <c r="C1396" s="10"/>
      <c r="D1396" s="11"/>
      <c r="F1396" s="5"/>
    </row>
    <row r="1397" spans="1:6" ht="28.8" x14ac:dyDescent="0.3">
      <c r="A1397" s="8"/>
      <c r="B1397" s="14" t="s">
        <v>607</v>
      </c>
      <c r="C1397" s="10"/>
      <c r="D1397" s="10"/>
      <c r="F1397" s="5"/>
    </row>
    <row r="1398" spans="1:6" x14ac:dyDescent="0.3">
      <c r="A1398" s="8"/>
      <c r="B1398" s="9"/>
      <c r="C1398" s="10"/>
      <c r="D1398" s="11"/>
      <c r="F1398" s="5"/>
    </row>
    <row r="1399" spans="1:6" ht="86.4" x14ac:dyDescent="0.3">
      <c r="A1399" s="8">
        <v>15</v>
      </c>
      <c r="B1399" s="9" t="s">
        <v>680</v>
      </c>
      <c r="C1399" s="10" t="s">
        <v>648</v>
      </c>
      <c r="D1399" s="11">
        <v>209</v>
      </c>
      <c r="F1399" s="5" t="s">
        <v>581</v>
      </c>
    </row>
    <row r="1400" spans="1:6" x14ac:dyDescent="0.3">
      <c r="A1400" s="8"/>
      <c r="B1400" s="9"/>
      <c r="C1400" s="10"/>
      <c r="D1400" s="11"/>
      <c r="F1400" s="5"/>
    </row>
    <row r="1401" spans="1:6" x14ac:dyDescent="0.3">
      <c r="A1401" s="8"/>
      <c r="B1401" s="13" t="s">
        <v>608</v>
      </c>
      <c r="C1401" s="10"/>
      <c r="D1401" s="10"/>
      <c r="F1401" s="5"/>
    </row>
    <row r="1402" spans="1:6" x14ac:dyDescent="0.3">
      <c r="A1402" s="8"/>
      <c r="B1402" s="9"/>
      <c r="C1402" s="10"/>
      <c r="D1402" s="11"/>
      <c r="F1402" s="5"/>
    </row>
    <row r="1403" spans="1:6" x14ac:dyDescent="0.3">
      <c r="A1403" s="8"/>
      <c r="B1403" s="14" t="s">
        <v>609</v>
      </c>
      <c r="C1403" s="10"/>
      <c r="D1403" s="10"/>
      <c r="F1403" s="5"/>
    </row>
    <row r="1404" spans="1:6" x14ac:dyDescent="0.3">
      <c r="A1404" s="8"/>
      <c r="B1404" s="9"/>
      <c r="C1404" s="10"/>
      <c r="D1404" s="11"/>
      <c r="F1404" s="5"/>
    </row>
    <row r="1405" spans="1:6" ht="100.8" x14ac:dyDescent="0.3">
      <c r="A1405" s="8">
        <v>16</v>
      </c>
      <c r="B1405" s="9" t="s">
        <v>610</v>
      </c>
      <c r="C1405" s="10" t="s">
        <v>236</v>
      </c>
      <c r="D1405" s="11">
        <v>104</v>
      </c>
      <c r="F1405" s="5" t="s">
        <v>581</v>
      </c>
    </row>
    <row r="1406" spans="1:6" x14ac:dyDescent="0.3">
      <c r="A1406" s="8"/>
      <c r="B1406" s="9"/>
      <c r="C1406" s="10"/>
      <c r="D1406" s="11"/>
      <c r="F1406" s="5"/>
    </row>
    <row r="1407" spans="1:6" x14ac:dyDescent="0.3">
      <c r="A1407" s="8"/>
      <c r="B1407" s="14" t="s">
        <v>611</v>
      </c>
      <c r="C1407" s="10"/>
      <c r="D1407" s="10"/>
      <c r="F1407" s="5"/>
    </row>
    <row r="1408" spans="1:6" x14ac:dyDescent="0.3">
      <c r="A1408" s="8"/>
      <c r="B1408" s="9"/>
      <c r="C1408" s="10"/>
      <c r="D1408" s="11"/>
      <c r="F1408" s="5"/>
    </row>
    <row r="1409" spans="1:6" x14ac:dyDescent="0.3">
      <c r="A1409" s="8">
        <v>17</v>
      </c>
      <c r="B1409" s="9" t="s">
        <v>612</v>
      </c>
      <c r="C1409" s="10" t="s">
        <v>191</v>
      </c>
      <c r="D1409" s="11">
        <v>15</v>
      </c>
      <c r="F1409" s="5" t="s">
        <v>581</v>
      </c>
    </row>
    <row r="1410" spans="1:6" x14ac:dyDescent="0.3">
      <c r="A1410" s="8"/>
      <c r="B1410" s="9"/>
      <c r="C1410" s="10"/>
      <c r="D1410" s="11"/>
      <c r="F1410" s="5"/>
    </row>
    <row r="1411" spans="1:6" x14ac:dyDescent="0.3">
      <c r="A1411" s="8">
        <v>18</v>
      </c>
      <c r="B1411" s="9" t="s">
        <v>613</v>
      </c>
      <c r="C1411" s="10" t="s">
        <v>191</v>
      </c>
      <c r="D1411" s="11">
        <v>10</v>
      </c>
      <c r="F1411" s="5" t="s">
        <v>581</v>
      </c>
    </row>
    <row r="1412" spans="1:6" x14ac:dyDescent="0.3">
      <c r="A1412" s="8"/>
      <c r="B1412" s="9"/>
      <c r="C1412" s="10"/>
      <c r="D1412" s="11"/>
      <c r="F1412" s="5"/>
    </row>
    <row r="1413" spans="1:6" x14ac:dyDescent="0.3">
      <c r="A1413" s="8"/>
      <c r="B1413" s="14" t="s">
        <v>614</v>
      </c>
      <c r="C1413" s="10"/>
      <c r="D1413" s="10"/>
      <c r="F1413" s="5"/>
    </row>
    <row r="1414" spans="1:6" x14ac:dyDescent="0.3">
      <c r="A1414" s="8"/>
      <c r="B1414" s="9"/>
      <c r="C1414" s="10"/>
      <c r="D1414" s="11"/>
      <c r="F1414" s="5"/>
    </row>
    <row r="1415" spans="1:6" ht="57.6" x14ac:dyDescent="0.3">
      <c r="A1415" s="8">
        <v>19</v>
      </c>
      <c r="B1415" s="9" t="s">
        <v>615</v>
      </c>
      <c r="C1415" s="10" t="s">
        <v>648</v>
      </c>
      <c r="D1415" s="11">
        <v>188</v>
      </c>
      <c r="F1415" s="5" t="s">
        <v>581</v>
      </c>
    </row>
    <row r="1416" spans="1:6" x14ac:dyDescent="0.3">
      <c r="A1416" s="8"/>
      <c r="B1416" s="9"/>
      <c r="C1416" s="10"/>
      <c r="D1416" s="11"/>
      <c r="F1416" s="5"/>
    </row>
    <row r="1417" spans="1:6" x14ac:dyDescent="0.3">
      <c r="A1417" s="8"/>
      <c r="B1417" s="14" t="s">
        <v>616</v>
      </c>
      <c r="C1417" s="10"/>
      <c r="D1417" s="10"/>
      <c r="F1417" s="5"/>
    </row>
    <row r="1418" spans="1:6" x14ac:dyDescent="0.3">
      <c r="A1418" s="8"/>
      <c r="B1418" s="9"/>
      <c r="C1418" s="10"/>
      <c r="D1418" s="11"/>
      <c r="F1418" s="5"/>
    </row>
    <row r="1419" spans="1:6" x14ac:dyDescent="0.3">
      <c r="A1419" s="8">
        <v>20</v>
      </c>
      <c r="B1419" s="9" t="s">
        <v>681</v>
      </c>
      <c r="C1419" s="10" t="s">
        <v>647</v>
      </c>
      <c r="D1419" s="11">
        <v>21</v>
      </c>
      <c r="F1419" s="5" t="s">
        <v>581</v>
      </c>
    </row>
    <row r="1420" spans="1:6" x14ac:dyDescent="0.3">
      <c r="A1420" s="8"/>
      <c r="B1420" s="9"/>
      <c r="C1420" s="10"/>
      <c r="D1420" s="11"/>
      <c r="F1420" s="5"/>
    </row>
    <row r="1421" spans="1:6" x14ac:dyDescent="0.3">
      <c r="A1421" s="8"/>
      <c r="B1421" s="13" t="s">
        <v>323</v>
      </c>
      <c r="C1421" s="10"/>
      <c r="D1421" s="10"/>
      <c r="F1421" s="5"/>
    </row>
    <row r="1422" spans="1:6" x14ac:dyDescent="0.3">
      <c r="A1422" s="8"/>
      <c r="B1422" s="9"/>
      <c r="C1422" s="10"/>
      <c r="D1422" s="11"/>
      <c r="F1422" s="5"/>
    </row>
    <row r="1423" spans="1:6" ht="57.6" x14ac:dyDescent="0.3">
      <c r="A1423" s="8"/>
      <c r="B1423" s="14" t="s">
        <v>324</v>
      </c>
      <c r="C1423" s="10"/>
      <c r="D1423" s="10"/>
      <c r="F1423" s="5"/>
    </row>
    <row r="1424" spans="1:6" x14ac:dyDescent="0.3">
      <c r="A1424" s="8"/>
      <c r="B1424" s="9"/>
      <c r="C1424" s="10"/>
      <c r="D1424" s="11"/>
      <c r="F1424" s="5"/>
    </row>
    <row r="1425" spans="1:6" ht="43.2" x14ac:dyDescent="0.3">
      <c r="A1425" s="8">
        <v>21</v>
      </c>
      <c r="B1425" s="9" t="s">
        <v>617</v>
      </c>
      <c r="C1425" s="10" t="s">
        <v>21</v>
      </c>
      <c r="D1425" s="11">
        <v>1</v>
      </c>
      <c r="E1425" s="142">
        <v>100000</v>
      </c>
      <c r="F1425" s="5">
        <f>ROUND($D1425*E1425,2)</f>
        <v>100000</v>
      </c>
    </row>
    <row r="1426" spans="1:6" x14ac:dyDescent="0.3">
      <c r="A1426" s="8"/>
      <c r="B1426" s="9"/>
      <c r="C1426" s="10"/>
      <c r="D1426" s="11"/>
      <c r="F1426" s="5"/>
    </row>
    <row r="1427" spans="1:6" x14ac:dyDescent="0.3">
      <c r="A1427" s="8"/>
      <c r="B1427" s="13" t="s">
        <v>618</v>
      </c>
      <c r="C1427" s="10"/>
      <c r="D1427" s="10"/>
      <c r="F1427" s="5"/>
    </row>
    <row r="1428" spans="1:6" x14ac:dyDescent="0.3">
      <c r="A1428" s="8"/>
      <c r="B1428" s="9"/>
      <c r="C1428" s="10"/>
      <c r="D1428" s="11"/>
      <c r="F1428" s="5"/>
    </row>
    <row r="1429" spans="1:6" x14ac:dyDescent="0.3">
      <c r="A1429" s="8"/>
      <c r="B1429" s="13" t="s">
        <v>619</v>
      </c>
      <c r="C1429" s="10"/>
      <c r="D1429" s="10"/>
      <c r="F1429" s="5"/>
    </row>
    <row r="1430" spans="1:6" x14ac:dyDescent="0.3">
      <c r="A1430" s="8"/>
      <c r="B1430" s="9"/>
      <c r="C1430" s="10"/>
      <c r="D1430" s="11"/>
      <c r="F1430" s="5"/>
    </row>
    <row r="1431" spans="1:6" x14ac:dyDescent="0.3">
      <c r="A1431" s="8"/>
      <c r="B1431" s="13" t="s">
        <v>620</v>
      </c>
      <c r="C1431" s="10"/>
      <c r="D1431" s="10"/>
      <c r="F1431" s="5"/>
    </row>
    <row r="1432" spans="1:6" x14ac:dyDescent="0.3">
      <c r="A1432" s="8"/>
      <c r="B1432" s="9"/>
      <c r="C1432" s="10"/>
      <c r="D1432" s="11"/>
      <c r="F1432" s="5"/>
    </row>
    <row r="1433" spans="1:6" x14ac:dyDescent="0.3">
      <c r="A1433" s="8"/>
      <c r="B1433" s="14" t="s">
        <v>628</v>
      </c>
      <c r="C1433" s="10"/>
      <c r="D1433" s="10"/>
      <c r="F1433" s="5"/>
    </row>
    <row r="1434" spans="1:6" x14ac:dyDescent="0.3">
      <c r="A1434" s="8"/>
      <c r="B1434" s="9"/>
      <c r="C1434" s="10"/>
      <c r="D1434" s="11"/>
      <c r="F1434" s="5"/>
    </row>
    <row r="1435" spans="1:6" ht="43.2" x14ac:dyDescent="0.3">
      <c r="A1435" s="8"/>
      <c r="B1435" s="9" t="s">
        <v>621</v>
      </c>
      <c r="C1435" s="10"/>
      <c r="D1435" s="10"/>
      <c r="F1435" s="5"/>
    </row>
    <row r="1436" spans="1:6" x14ac:dyDescent="0.3">
      <c r="A1436" s="8"/>
      <c r="B1436" s="9"/>
      <c r="C1436" s="10"/>
      <c r="D1436" s="11"/>
      <c r="F1436" s="5"/>
    </row>
    <row r="1437" spans="1:6" ht="158.4" x14ac:dyDescent="0.3">
      <c r="A1437" s="8">
        <v>1</v>
      </c>
      <c r="B1437" s="9" t="s">
        <v>622</v>
      </c>
      <c r="C1437" s="10" t="s">
        <v>236</v>
      </c>
      <c r="D1437" s="11">
        <v>254</v>
      </c>
      <c r="F1437" s="5" t="s">
        <v>581</v>
      </c>
    </row>
    <row r="1438" spans="1:6" x14ac:dyDescent="0.3">
      <c r="A1438" s="8"/>
      <c r="B1438" s="9"/>
      <c r="C1438" s="10"/>
      <c r="D1438" s="11"/>
      <c r="F1438" s="5"/>
    </row>
    <row r="1439" spans="1:6" ht="43.2" x14ac:dyDescent="0.3">
      <c r="A1439" s="8"/>
      <c r="B1439" s="9" t="s">
        <v>621</v>
      </c>
      <c r="C1439" s="10"/>
      <c r="D1439" s="10"/>
      <c r="F1439" s="5"/>
    </row>
    <row r="1440" spans="1:6" x14ac:dyDescent="0.3">
      <c r="A1440" s="8"/>
      <c r="B1440" s="9"/>
      <c r="C1440" s="10"/>
      <c r="D1440" s="11"/>
      <c r="F1440" s="5"/>
    </row>
    <row r="1441" spans="1:6" ht="172.8" x14ac:dyDescent="0.3">
      <c r="A1441" s="8">
        <v>2</v>
      </c>
      <c r="B1441" s="9" t="s">
        <v>623</v>
      </c>
      <c r="C1441" s="10" t="s">
        <v>236</v>
      </c>
      <c r="D1441" s="11">
        <v>100</v>
      </c>
      <c r="F1441" s="5" t="s">
        <v>581</v>
      </c>
    </row>
    <row r="1442" spans="1:6" x14ac:dyDescent="0.3">
      <c r="A1442" s="8"/>
      <c r="B1442" s="9"/>
      <c r="C1442" s="10"/>
      <c r="D1442" s="11"/>
      <c r="F1442" s="5"/>
    </row>
    <row r="1443" spans="1:6" ht="28.8" x14ac:dyDescent="0.3">
      <c r="A1443" s="8">
        <v>3</v>
      </c>
      <c r="B1443" s="9" t="s">
        <v>624</v>
      </c>
      <c r="C1443" s="10" t="s">
        <v>236</v>
      </c>
      <c r="D1443" s="11">
        <v>100</v>
      </c>
      <c r="F1443" s="5" t="s">
        <v>581</v>
      </c>
    </row>
    <row r="1444" spans="1:6" x14ac:dyDescent="0.3">
      <c r="A1444" s="8"/>
      <c r="B1444" s="9"/>
      <c r="C1444" s="10"/>
      <c r="D1444" s="11"/>
      <c r="F1444" s="5"/>
    </row>
    <row r="1445" spans="1:6" x14ac:dyDescent="0.3">
      <c r="A1445" s="8"/>
      <c r="B1445" s="13" t="s">
        <v>323</v>
      </c>
      <c r="C1445" s="10"/>
      <c r="D1445" s="10"/>
      <c r="F1445" s="5"/>
    </row>
    <row r="1446" spans="1:6" x14ac:dyDescent="0.3">
      <c r="A1446" s="8"/>
      <c r="B1446" s="9"/>
      <c r="C1446" s="10"/>
      <c r="D1446" s="11"/>
      <c r="F1446" s="5"/>
    </row>
    <row r="1447" spans="1:6" ht="57.6" x14ac:dyDescent="0.3">
      <c r="A1447" s="8"/>
      <c r="B1447" s="14" t="s">
        <v>324</v>
      </c>
      <c r="C1447" s="10"/>
      <c r="D1447" s="10"/>
      <c r="F1447" s="5"/>
    </row>
    <row r="1448" spans="1:6" x14ac:dyDescent="0.3">
      <c r="A1448" s="8"/>
      <c r="B1448" s="9"/>
      <c r="C1448" s="10"/>
      <c r="D1448" s="11"/>
      <c r="F1448" s="5"/>
    </row>
    <row r="1449" spans="1:6" ht="43.2" x14ac:dyDescent="0.3">
      <c r="A1449" s="8">
        <v>4</v>
      </c>
      <c r="B1449" s="9" t="s">
        <v>625</v>
      </c>
      <c r="C1449" s="10" t="s">
        <v>21</v>
      </c>
      <c r="D1449" s="11">
        <v>1</v>
      </c>
      <c r="E1449" s="142">
        <v>50000</v>
      </c>
      <c r="F1449" s="5">
        <f>ROUND($D1449*E1449,2)</f>
        <v>50000</v>
      </c>
    </row>
    <row r="1450" spans="1:6" x14ac:dyDescent="0.3">
      <c r="A1450" s="8"/>
      <c r="B1450" s="9"/>
      <c r="C1450" s="10"/>
      <c r="D1450" s="11"/>
      <c r="F1450" s="5"/>
    </row>
    <row r="1451" spans="1:6" x14ac:dyDescent="0.3">
      <c r="A1451" s="30">
        <v>1</v>
      </c>
      <c r="B1451" s="31" t="s">
        <v>626</v>
      </c>
      <c r="C1451" s="32"/>
      <c r="D1451" s="33"/>
      <c r="E1451" s="146">
        <f>SUM(F1243:F1311)</f>
        <v>525000</v>
      </c>
      <c r="F1451" s="34"/>
    </row>
    <row r="1452" spans="1:6" x14ac:dyDescent="0.3">
      <c r="A1452" s="35"/>
      <c r="B1452" s="14"/>
      <c r="C1452" s="36"/>
      <c r="D1452" s="37"/>
      <c r="E1452" s="147"/>
      <c r="F1452" s="39"/>
    </row>
    <row r="1453" spans="1:6" x14ac:dyDescent="0.3">
      <c r="A1453" s="35">
        <v>2</v>
      </c>
      <c r="B1453" s="14" t="s">
        <v>627</v>
      </c>
      <c r="C1453" s="36"/>
      <c r="D1453" s="37"/>
      <c r="E1453" s="147">
        <f>SUM(F1317:F1425)</f>
        <v>100000</v>
      </c>
      <c r="F1453" s="39"/>
    </row>
    <row r="1454" spans="1:6" x14ac:dyDescent="0.3">
      <c r="A1454" s="35"/>
      <c r="B1454" s="14"/>
      <c r="C1454" s="36"/>
      <c r="D1454" s="37"/>
      <c r="E1454" s="147"/>
      <c r="F1454" s="39"/>
    </row>
    <row r="1455" spans="1:6" ht="15" thickBot="1" x14ac:dyDescent="0.35">
      <c r="A1455" s="35">
        <v>3</v>
      </c>
      <c r="B1455" s="14" t="s">
        <v>628</v>
      </c>
      <c r="C1455" s="36"/>
      <c r="D1455" s="37"/>
      <c r="E1455" s="147">
        <f>SUM(F1429:F1450)</f>
        <v>50000</v>
      </c>
      <c r="F1455" s="39"/>
    </row>
    <row r="1456" spans="1:6" ht="15" thickTop="1" x14ac:dyDescent="0.3">
      <c r="A1456" s="45"/>
      <c r="B1456" s="46"/>
      <c r="C1456" s="47"/>
      <c r="D1456" s="48"/>
      <c r="E1456" s="149"/>
      <c r="F1456" s="49"/>
    </row>
    <row r="1457" spans="1:6" x14ac:dyDescent="0.3">
      <c r="A1457" s="35">
        <v>1</v>
      </c>
      <c r="B1457" s="14" t="s">
        <v>629</v>
      </c>
      <c r="C1457" s="36"/>
      <c r="D1457" s="37"/>
      <c r="E1457" s="147">
        <f>SUM(E293:E297)</f>
        <v>0</v>
      </c>
      <c r="F1457" s="39"/>
    </row>
    <row r="1458" spans="1:6" x14ac:dyDescent="0.3">
      <c r="A1458" s="35"/>
      <c r="B1458" s="14"/>
      <c r="C1458" s="36"/>
      <c r="D1458" s="37"/>
      <c r="E1458" s="147"/>
      <c r="F1458" s="39"/>
    </row>
    <row r="1459" spans="1:6" x14ac:dyDescent="0.3">
      <c r="A1459" s="35">
        <v>2</v>
      </c>
      <c r="B1459" s="14" t="s">
        <v>630</v>
      </c>
      <c r="C1459" s="36"/>
      <c r="D1459" s="37"/>
      <c r="E1459" s="147">
        <f>SUM(E1141:E1165)</f>
        <v>115000</v>
      </c>
      <c r="F1459" s="39"/>
    </row>
    <row r="1460" spans="1:6" x14ac:dyDescent="0.3">
      <c r="A1460" s="35"/>
      <c r="B1460" s="14"/>
      <c r="C1460" s="36"/>
      <c r="D1460" s="37"/>
      <c r="E1460" s="147"/>
      <c r="F1460" s="39"/>
    </row>
    <row r="1461" spans="1:6" x14ac:dyDescent="0.3">
      <c r="A1461" s="35">
        <v>3</v>
      </c>
      <c r="B1461" s="14" t="s">
        <v>631</v>
      </c>
      <c r="C1461" s="36"/>
      <c r="D1461" s="37"/>
      <c r="E1461" s="147">
        <f>SUM(F1169:F1239)</f>
        <v>10655000</v>
      </c>
      <c r="F1461" s="39"/>
    </row>
    <row r="1462" spans="1:6" x14ac:dyDescent="0.3">
      <c r="A1462" s="35"/>
      <c r="B1462" s="14"/>
      <c r="C1462" s="36"/>
      <c r="D1462" s="37"/>
      <c r="E1462" s="147"/>
      <c r="F1462" s="39"/>
    </row>
    <row r="1463" spans="1:6" x14ac:dyDescent="0.3">
      <c r="A1463" s="35">
        <v>4</v>
      </c>
      <c r="B1463" s="14" t="s">
        <v>632</v>
      </c>
      <c r="C1463" s="36"/>
      <c r="D1463" s="37"/>
      <c r="E1463" s="147">
        <f>SUM(E1451:E1455)</f>
        <v>675000</v>
      </c>
      <c r="F1463" s="39"/>
    </row>
    <row r="1464" spans="1:6" x14ac:dyDescent="0.3">
      <c r="A1464" s="35"/>
      <c r="B1464" s="14"/>
      <c r="C1464" s="36"/>
      <c r="D1464" s="37"/>
      <c r="E1464" s="147"/>
      <c r="F1464" s="39"/>
    </row>
    <row r="1465" spans="1:6" ht="28.8" x14ac:dyDescent="0.3">
      <c r="A1465" s="35"/>
      <c r="B1465" s="14" t="s">
        <v>633</v>
      </c>
      <c r="C1465" s="36" t="s">
        <v>21</v>
      </c>
      <c r="D1465" s="37">
        <v>1</v>
      </c>
      <c r="E1465" s="147">
        <v>0</v>
      </c>
      <c r="F1465" s="39">
        <f>ROUND($D1465*E1465,2)</f>
        <v>0</v>
      </c>
    </row>
    <row r="1466" spans="1:6" x14ac:dyDescent="0.3">
      <c r="A1466" s="35"/>
      <c r="B1466" s="14"/>
      <c r="C1466" s="36"/>
      <c r="D1466" s="37"/>
      <c r="E1466" s="147"/>
      <c r="F1466" s="39"/>
    </row>
    <row r="1467" spans="1:6" x14ac:dyDescent="0.3">
      <c r="A1467" s="35"/>
      <c r="B1467" s="14" t="s">
        <v>634</v>
      </c>
      <c r="C1467" s="36" t="s">
        <v>635</v>
      </c>
      <c r="D1467" s="37"/>
      <c r="E1467" s="147"/>
      <c r="F1467" s="38">
        <f>SUM(E1457:E1465)</f>
        <v>11445000</v>
      </c>
    </row>
    <row r="1468" spans="1:6" x14ac:dyDescent="0.3">
      <c r="A1468" s="35"/>
      <c r="B1468" s="14"/>
      <c r="C1468" s="36"/>
      <c r="D1468" s="37"/>
      <c r="E1468" s="147"/>
      <c r="F1468" s="39"/>
    </row>
    <row r="1469" spans="1:6" x14ac:dyDescent="0.3">
      <c r="A1469" s="35"/>
      <c r="B1469" s="14" t="s">
        <v>637</v>
      </c>
      <c r="C1469" s="36" t="s">
        <v>636</v>
      </c>
      <c r="D1469" s="50">
        <v>0.15</v>
      </c>
      <c r="E1469" s="147">
        <f>F1467</f>
        <v>11445000</v>
      </c>
      <c r="F1469" s="39">
        <f>D1469*E1469</f>
        <v>1716750</v>
      </c>
    </row>
    <row r="1470" spans="1:6" ht="15" thickBot="1" x14ac:dyDescent="0.35">
      <c r="A1470" s="51"/>
      <c r="B1470" s="52"/>
      <c r="C1470" s="53"/>
      <c r="D1470" s="54"/>
      <c r="E1470" s="150"/>
      <c r="F1470" s="55"/>
    </row>
    <row r="1471" spans="1:6" ht="15" thickTop="1" x14ac:dyDescent="0.3"/>
    <row r="1472" spans="1:6" x14ac:dyDescent="0.3">
      <c r="F1472" s="136"/>
    </row>
  </sheetData>
  <sheetProtection algorithmName="SHA-512" hashValue="DDeJCiwRUXbEwDTaf8ZbEksjsQSTbuLa8KqIsBeX+HFMaGRD44SFRuzUCt9t9qwlBTpSXXXHG47ZbWNITkoIFQ==" saltValue="3K9DKMlYCGOk72FlL7pPwg=="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 note</vt:lpstr>
      <vt:lpstr>Final Summary</vt:lpstr>
      <vt:lpstr>Add- Tender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Fiona Tshelane</dc:creator>
  <cp:lastModifiedBy>Faheem Ismail</cp:lastModifiedBy>
  <dcterms:created xsi:type="dcterms:W3CDTF">2024-01-22T08:42:07Z</dcterms:created>
  <dcterms:modified xsi:type="dcterms:W3CDTF">2024-01-31T11:06:21Z</dcterms:modified>
</cp:coreProperties>
</file>