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Z:\01. PROJECTS\Project 2022-1(Jan - Mar)\JDA\Eng_ 20220101\05. Contract Administration and Inspection\BOQ\"/>
    </mc:Choice>
  </mc:AlternateContent>
  <xr:revisionPtr revIDLastSave="0" documentId="13_ncr:1_{E52365C8-96AA-412A-A5D1-EE956D81C735}" xr6:coauthVersionLast="47" xr6:coauthVersionMax="47" xr10:uidLastSave="{00000000-0000-0000-0000-000000000000}"/>
  <bookViews>
    <workbookView xWindow="-120" yWindow="-120" windowWidth="38640" windowHeight="21120" activeTab="2" xr2:uid="{00000000-000D-0000-FFFF-FFFF00000000}"/>
  </bookViews>
  <sheets>
    <sheet name="Schedule" sheetId="1" r:id="rId1"/>
    <sheet name="Structural BOQ" sheetId="2" r:id="rId2"/>
    <sheet name="Summary" sheetId="3" r:id="rId3"/>
  </sheets>
  <definedNames>
    <definedName name="_xlnm.Print_Area" localSheetId="0">Schedule!$A$1:$G$1799</definedName>
    <definedName name="_xlnm.Print_Area" localSheetId="2">Summary!$A$1:$F$71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A7" i="3"/>
  <c r="A9" i="3"/>
  <c r="A11" i="3"/>
  <c r="A13" i="3"/>
  <c r="A15" i="3"/>
  <c r="A17" i="3"/>
  <c r="A19" i="3"/>
  <c r="A21" i="3"/>
  <c r="A23" i="3"/>
  <c r="A25" i="3"/>
  <c r="A27" i="3"/>
  <c r="A29" i="3"/>
  <c r="A31" i="3"/>
  <c r="A33" i="3"/>
  <c r="A35" i="3"/>
  <c r="A37" i="3"/>
  <c r="A39" i="3"/>
  <c r="A41" i="3"/>
  <c r="A43" i="3"/>
  <c r="A45" i="3"/>
  <c r="A47" i="3"/>
  <c r="E719" i="1" l="1"/>
  <c r="E22" i="1"/>
  <c r="E797" i="1"/>
  <c r="B67" i="1"/>
  <c r="B134" i="1" s="1"/>
  <c r="B203" i="1" s="1"/>
  <c r="B276" i="1" s="1"/>
  <c r="B350" i="1" s="1"/>
  <c r="B413" i="1" s="1"/>
  <c r="B496" i="1" s="1"/>
  <c r="B567" i="1" s="1"/>
  <c r="B637" i="1" s="1"/>
  <c r="B707" i="1" s="1"/>
  <c r="B776" i="1" s="1"/>
  <c r="B848" i="1" s="1"/>
  <c r="B903" i="1" s="1"/>
  <c r="B968" i="1" s="1"/>
  <c r="B1032" i="1" s="1"/>
  <c r="B1104" i="1" s="1"/>
  <c r="B1174" i="1" s="1"/>
  <c r="B1248" i="1" s="1"/>
  <c r="B1304" i="1" s="1"/>
  <c r="B1378" i="1" s="1"/>
  <c r="B1416" i="1" s="1"/>
  <c r="B1489" i="1" s="1"/>
  <c r="B1562" i="1" s="1"/>
  <c r="B1618" i="1" s="1"/>
  <c r="B1689" i="1" s="1"/>
  <c r="B1732" i="1" s="1"/>
  <c r="E872" i="1"/>
  <c r="E856" i="1"/>
  <c r="E858" i="1"/>
  <c r="E861" i="1"/>
  <c r="E652" i="1" l="1"/>
  <c r="E792" i="1"/>
  <c r="E786" i="1"/>
  <c r="E790" i="1" s="1"/>
  <c r="E1312" i="1"/>
  <c r="E1623" i="1" l="1"/>
  <c r="E1613" i="1"/>
  <c r="E1589" i="1"/>
  <c r="E125" i="1"/>
  <c r="E19" i="2" l="1"/>
  <c r="E520" i="2"/>
  <c r="E526" i="2" s="1"/>
  <c r="E531" i="2" s="1"/>
  <c r="E216" i="2"/>
  <c r="E536" i="2" l="1"/>
</calcChain>
</file>

<file path=xl/sharedStrings.xml><?xml version="1.0" encoding="utf-8"?>
<sst xmlns="http://schemas.openxmlformats.org/spreadsheetml/2006/main" count="1661" uniqueCount="867">
  <si>
    <t>Schedule 1</t>
  </si>
  <si>
    <t>SECTION 1300</t>
  </si>
  <si>
    <t>Item</t>
  </si>
  <si>
    <t>Description</t>
  </si>
  <si>
    <t>Unit</t>
  </si>
  <si>
    <t>Quantity</t>
  </si>
  <si>
    <t>Rate</t>
  </si>
  <si>
    <t>Amount R</t>
  </si>
  <si>
    <t>13.00</t>
  </si>
  <si>
    <t>CONTRACTOR'S ESTABLISHMENT ON SITE AND GENERAL OBLIGATIONS</t>
  </si>
  <si>
    <t>13.01</t>
  </si>
  <si>
    <t>Contractor's general obligations</t>
  </si>
  <si>
    <t>(a) Fixed obligations</t>
  </si>
  <si>
    <t>L/sum</t>
  </si>
  <si>
    <t>(b) Value-related obligations</t>
  </si>
  <si>
    <t>(c) Time-related obligations</t>
  </si>
  <si>
    <t>month</t>
  </si>
  <si>
    <t>(d)Contract sign boards (2x information boad, see standard drawings)</t>
  </si>
  <si>
    <t>m²</t>
  </si>
  <si>
    <t>PSC13.02</t>
  </si>
  <si>
    <t>Stakeholders</t>
  </si>
  <si>
    <t>%</t>
  </si>
  <si>
    <t>Community Laison officer for the duration of project</t>
  </si>
  <si>
    <t xml:space="preserve">Handling cost, profit and all other charges in respect of item </t>
  </si>
  <si>
    <t>PSC13.03</t>
  </si>
  <si>
    <t xml:space="preserve">Safety obligation on site </t>
  </si>
  <si>
    <t>Health and safety plan</t>
  </si>
  <si>
    <t>Implementation of health and safety plan for the duration of project ._x000D_
Monthly Audit, Site inspection and safety committee meeting conducted by the Employer's agent.Only payable if Contractor scores above 90% score per month and no serious offences occurred.</t>
  </si>
  <si>
    <t>PSC13.04</t>
  </si>
  <si>
    <t>Environmental Management Programme</t>
  </si>
  <si>
    <t xml:space="preserve">a) Compile Environmental Management Plan and attain approval. (Item is only payable where the Contractors Plan is approved) </t>
  </si>
  <si>
    <t>PC sum</t>
  </si>
  <si>
    <t>b) Implement approved Environmental Management Plan, only payable if Contractors scores above 90% score per month and no serious offences exists</t>
  </si>
  <si>
    <t xml:space="preserve"> Total Carried Forward To Summary</t>
  </si>
  <si>
    <t>1</t>
  </si>
  <si>
    <t>SECTION 1400</t>
  </si>
  <si>
    <t>14.00</t>
  </si>
  <si>
    <t>HOUSING, OFFICES AND LABORATORY FOR THE ENGINEER'S SITE PERSONNEL</t>
  </si>
  <si>
    <t>14.01</t>
  </si>
  <si>
    <t>Office and laboratory accommodation</t>
  </si>
  <si>
    <t>(a) Offices (interior floor space only)</t>
  </si>
  <si>
    <t>(e) Ablution units</t>
  </si>
  <si>
    <t>No</t>
  </si>
  <si>
    <t>14.02</t>
  </si>
  <si>
    <t>Office and laboratory furniture</t>
  </si>
  <si>
    <t>(a) Chairs</t>
  </si>
  <si>
    <t>(d) Desks, complete with drawers and locks</t>
  </si>
  <si>
    <t>(f) Conference tables</t>
  </si>
  <si>
    <t>14.03</t>
  </si>
  <si>
    <t>Office and laboratory fittings Installations and equipment</t>
  </si>
  <si>
    <t>(a) Items measured by number</t>
  </si>
  <si>
    <t>(1) 220/250 volt power points</t>
  </si>
  <si>
    <t>(4) Double 55 watt fluorescent light fittings complete with ballast and tubes</t>
  </si>
  <si>
    <t>(6) Hand wash basins complete with taps and drains</t>
  </si>
  <si>
    <t>(10) Fire extinguishers, 9,0 kg,all purpose dry powder type, complete,  mounted on wall with brackets</t>
  </si>
  <si>
    <t>(11) Air conditioning units with 2,2 kW minimum capacity, mounted and with own power connection</t>
  </si>
  <si>
    <t>(14) General-purpose steel cupboards with shelves</t>
  </si>
  <si>
    <t>(16) Refrigerators</t>
  </si>
  <si>
    <t>(b) Prime-cost items and items paid for in a lump sum:</t>
  </si>
  <si>
    <t>(1) Provision of telephone service, including the cost of calls in connection with contract administration and telephone rental</t>
  </si>
  <si>
    <t>(2) Handling costs and profit in respect of subsubitem 14.03(b)(1) above</t>
  </si>
  <si>
    <t>(7) The provision of 400/231 volt 3-phase electrical power installations, including all wiring, switchboards, mains connections, etc</t>
  </si>
  <si>
    <t>(c) Items measured by area</t>
  </si>
  <si>
    <t xml:space="preserve">(8) Notice boards as specified_x000D_
</t>
  </si>
  <si>
    <t>14.04</t>
  </si>
  <si>
    <t>Car ports</t>
  </si>
  <si>
    <t>(a) Car ports, as specified, at offices and laboratory buildings</t>
  </si>
  <si>
    <t>14.07</t>
  </si>
  <si>
    <t>Rented, hotel and other accommodation</t>
  </si>
  <si>
    <t>(a) Provisional sum for providing rented housing, hotel or other accommodation as described in subsubclause 14.03(c)(2)</t>
  </si>
  <si>
    <t>Prov sum</t>
  </si>
  <si>
    <t>(b) Handling costs and profit in respect of subitem 14.07(a)</t>
  </si>
  <si>
    <t>2</t>
  </si>
  <si>
    <t>SECTION 1500</t>
  </si>
  <si>
    <t>15.00</t>
  </si>
  <si>
    <t>ACCOMMODATION OF TRAFFIC</t>
  </si>
  <si>
    <t>15.01</t>
  </si>
  <si>
    <t>Accommodating traffic and maintaining temporary deviations</t>
  </si>
  <si>
    <t>km</t>
  </si>
  <si>
    <t>15.03</t>
  </si>
  <si>
    <t>(a) Flagmen</t>
  </si>
  <si>
    <t>man-day</t>
  </si>
  <si>
    <t>(b) Portable STOP and GO-RY signs</t>
  </si>
  <si>
    <t>(c) Temporary traffic-control signals as specified or as shown on the drawings</t>
  </si>
  <si>
    <t>(d) Amber flicker lights</t>
  </si>
  <si>
    <t>(e) Road signs, R- and TR-series, (size indicated)</t>
  </si>
  <si>
    <t>(f) Road signs, TW-series, (size indicated)</t>
  </si>
  <si>
    <t>(g) Road signs, STW-, DTG-, TGS- AND TG-series (excluding delineators and barricades)</t>
  </si>
  <si>
    <t>(h) Delineators (DTG50J) (size indicated):</t>
  </si>
  <si>
    <t>(2) Mounted back to back</t>
  </si>
  <si>
    <t>(i) Moveable barricade/road sign combination (size indicated)</t>
  </si>
  <si>
    <t>(j) Traffic cones (size indicated)</t>
  </si>
  <si>
    <t>(m) Two-way communication devices</t>
  </si>
  <si>
    <t>15.04</t>
  </si>
  <si>
    <t>Relocation of traffic-control facilities</t>
  </si>
  <si>
    <t>15.12</t>
  </si>
  <si>
    <t>Temporary culverts</t>
  </si>
  <si>
    <t>(a) Provision and laying of temporary prefabricated culverts complete (state size, type and bedding)</t>
  </si>
  <si>
    <t>m</t>
  </si>
  <si>
    <t>Rate Only</t>
  </si>
  <si>
    <t>(d) Overhaul on excavated material carted to spoil, backfill material (but excluding portland cement), prefabricated culverts removed and reinstalled, and prefabricated culverts removed and stacked, for haul in excess of a free-haul distance of 1,0 km</t>
  </si>
  <si>
    <t>m³-km</t>
  </si>
  <si>
    <t>15.13</t>
  </si>
  <si>
    <t>In situ preparation and compaction of existing gravel shoulders to 93% of modified AASHTO density</t>
  </si>
  <si>
    <t>m³</t>
  </si>
  <si>
    <t>3</t>
  </si>
  <si>
    <t>SECTION 1600</t>
  </si>
  <si>
    <t>16.00</t>
  </si>
  <si>
    <t>OVERHAUL</t>
  </si>
  <si>
    <t>16.01</t>
  </si>
  <si>
    <t>Overhaul on material hauled in excess of a free-haul distance of 0,5 km for haul up to or through 1,0 km (restricted overhaul)</t>
  </si>
  <si>
    <t>16.02</t>
  </si>
  <si>
    <t>Overhaul on material hauled in excess of 1,0 km (ordinary overhaul)</t>
  </si>
  <si>
    <t>4</t>
  </si>
  <si>
    <t>SECTION 1700</t>
  </si>
  <si>
    <t>17.00</t>
  </si>
  <si>
    <t>CLEARING AND GRUBBING</t>
  </si>
  <si>
    <t>17.01</t>
  </si>
  <si>
    <t>Clearing and grubbing</t>
  </si>
  <si>
    <t>ha</t>
  </si>
  <si>
    <t>17.02</t>
  </si>
  <si>
    <t>Removal and grubbing of large trees and tree stumps</t>
  </si>
  <si>
    <t>(a) Girth exceeding 1m up to and including 2m</t>
  </si>
  <si>
    <t>(b) Girth exceeding 2m up to and including 3m</t>
  </si>
  <si>
    <t>17.03</t>
  </si>
  <si>
    <t>Re-clearing of surfaces (on the written instructions of the Engineer only)</t>
  </si>
  <si>
    <t>17.04</t>
  </si>
  <si>
    <t>Clearing and grubbing at inlets and outlets of hydraulic structures</t>
  </si>
  <si>
    <t>17.05</t>
  </si>
  <si>
    <t>Cleaning out of hydraulic structures</t>
  </si>
  <si>
    <t>(a) Pipes with an internal diameter up to and including 750 mm</t>
  </si>
  <si>
    <t>(b) Pipes with an internal diameter exceeding 750 mm</t>
  </si>
  <si>
    <t>5</t>
  </si>
  <si>
    <t>PSC EXISTING ROAD MATERIALS</t>
  </si>
  <si>
    <t>PSC17-2</t>
  </si>
  <si>
    <t>EXISTING ROAD MATERIALS</t>
  </si>
  <si>
    <t>PSC17-2.1</t>
  </si>
  <si>
    <t>Demolish existing pavements and discard materials to an approved dumping site to be located by the Contractor, including all haulage and dumping fees:</t>
  </si>
  <si>
    <t>b) Remove and dispose of unreinforced concrete along works area (channels, edge beams, edging around fixtures, etc.)</t>
  </si>
  <si>
    <t>PSC17-2.2</t>
  </si>
  <si>
    <t>Spoiling of paving blocks and road edging in spoil sites designated by the Employer:</t>
  </si>
  <si>
    <t>a) Remove and dispose existing block paving (various types within roadway) along Works area</t>
  </si>
  <si>
    <t>b) Remove and dispose existing block paving (various types for walkways and driveways) along Works area</t>
  </si>
  <si>
    <t>c) Remove and dispose of kerbs (all types precast and cast-insitu) deemed to be in poor condition and for universal access ramps at intersections.</t>
  </si>
  <si>
    <t>PSC17-2.3</t>
  </si>
  <si>
    <t>Dimantle and Demolish of existing structures, the contractort to discard materials to an approved dumping site to be located by the Contractor, including all haulage and dumping fees:</t>
  </si>
  <si>
    <t xml:space="preserve">a) Take down existing fences and dispose of material </t>
  </si>
  <si>
    <t>b) Dismantle and remove pipelines (not encased in concrete), electricity transmission lines, cables, exising damaged inlet covers etc.</t>
  </si>
  <si>
    <t>c) Demolish and remove structures, reinforced and unreinforced concrete and brickwork,  including bollards, benches, planters, dustbins, etc.</t>
  </si>
  <si>
    <t>d) Dismantle steelwork, etc. (steel bins, bollards, benches, kerb inlet)</t>
  </si>
  <si>
    <t>6</t>
  </si>
  <si>
    <t>SECTION 2100</t>
  </si>
  <si>
    <t>21.00</t>
  </si>
  <si>
    <t>DRAINS</t>
  </si>
  <si>
    <t>21.01</t>
  </si>
  <si>
    <t>Excavation for open drains:</t>
  </si>
  <si>
    <t>(a) Excavating soft material situated within the following depth ranges below the surface level:</t>
  </si>
  <si>
    <t>(1) 0 m up to 1,5 m</t>
  </si>
  <si>
    <t>(2) Exceeding 1,5 m and up to 3,0 m</t>
  </si>
  <si>
    <t xml:space="preserve"> Total Carried Forward</t>
  </si>
  <si>
    <t xml:space="preserve"> Brought Forward</t>
  </si>
  <si>
    <t>21.12</t>
  </si>
  <si>
    <t>Concrete outlet structures, manhole boxes, junction boxes and cleaning eyes  for subsoil drainage systems:</t>
  </si>
  <si>
    <t xml:space="preserve">(a) Outlet structures </t>
  </si>
  <si>
    <t>(b) Manholes boxes</t>
  </si>
  <si>
    <t>21.14</t>
  </si>
  <si>
    <t>Repairing or replacing existing drainage systems</t>
  </si>
  <si>
    <t>9</t>
  </si>
  <si>
    <t>SECTION 2200</t>
  </si>
  <si>
    <t>22.00</t>
  </si>
  <si>
    <t>PREFABRICATED CULVERTS</t>
  </si>
  <si>
    <t>22.01</t>
  </si>
  <si>
    <t>Excavation</t>
  </si>
  <si>
    <t>(1) 0 m up to 1.5 m</t>
  </si>
  <si>
    <t>(3) Exceeding 3,0 m and up to 4,5 m</t>
  </si>
  <si>
    <t>(b) Extra over subitem 22.01(a) for excavation in hard material, irrespective of depth</t>
  </si>
  <si>
    <t>22.02</t>
  </si>
  <si>
    <t>Backfilling:</t>
  </si>
  <si>
    <t>(a) Using the excavated material</t>
  </si>
  <si>
    <t>22.03</t>
  </si>
  <si>
    <t>Concrete pipe culverts:</t>
  </si>
  <si>
    <t>(c) On class C bedding _x000D_
Type S/C 100D-load pipes with spigot and socket joints:</t>
  </si>
  <si>
    <t>B22.17</t>
  </si>
  <si>
    <t>Manholes, catchpits, precast inlet and outlet structures complete</t>
  </si>
  <si>
    <t>(a) Manholes</t>
  </si>
  <si>
    <t>(3) Brick manholes for drainage: constructed on all pipes up to 675 mm diameter</t>
  </si>
  <si>
    <t>Construct complete with covers and frames, benching, etc, as per Engineer's drawings</t>
  </si>
  <si>
    <t>a) Manhole at kerb inlet</t>
  </si>
  <si>
    <t>Exceeding 1,0 m but not exceeding 2,5 m</t>
  </si>
  <si>
    <t>Rectangular box Manhole</t>
  </si>
  <si>
    <t xml:space="preserve">Manhole Skew box </t>
  </si>
  <si>
    <t>Manhole (skew box)</t>
  </si>
  <si>
    <t>22.20</t>
  </si>
  <si>
    <t>Benching</t>
  </si>
  <si>
    <t>22.21</t>
  </si>
  <si>
    <t>Accessories</t>
  </si>
  <si>
    <t>(a) Manhole covers including frames</t>
  </si>
  <si>
    <t>(3) Type 4, SABS 558/1973</t>
  </si>
  <si>
    <t>(b) Inlet grids including frames</t>
  </si>
  <si>
    <t>(2) TPA type 40</t>
  </si>
  <si>
    <t>10</t>
  </si>
  <si>
    <t>SECTION 2300</t>
  </si>
  <si>
    <t>23.00</t>
  </si>
  <si>
    <t>CONCRETE KERBING, CONCRETE CHANNELLING, CHUTES AND DOWNPIPES, AND CONCRETE LININGS FOR OPEN DRAINS</t>
  </si>
  <si>
    <t>23.01</t>
  </si>
  <si>
    <t>Concrete kerbing</t>
  </si>
  <si>
    <t>(a) Precast kerbing to SABS 927</t>
  </si>
  <si>
    <t>(12) Figure 12 kerb</t>
  </si>
  <si>
    <t>23.02</t>
  </si>
  <si>
    <t>Concrete kerbing-channelling combination</t>
  </si>
  <si>
    <t>(c) Precast kerb to SABS 927 and cast in situ channel (concrete class 20/19)</t>
  </si>
  <si>
    <t>(3) Figure 3 barrier kerb</t>
  </si>
  <si>
    <t>(8) Figure 8(b) kerb</t>
  </si>
  <si>
    <t xml:space="preserve">(d) Cast in-situ concrete transition kerbs </t>
  </si>
  <si>
    <t>(i)  Cast in-situ concrete transition kerbs for any combination of kerbs. Concrete class 25/19.</t>
  </si>
  <si>
    <t>(ii) Cast in-situ concrete transitions for pedestrian scoops, etc. Concrete class 25/19, 125mm thick, including finishing.</t>
  </si>
  <si>
    <t xml:space="preserve"> iii) Cutting bitumuous surfacing and pavement layers (150mm deep) for concrete kerbing.</t>
  </si>
  <si>
    <t>1) Straight sections</t>
  </si>
  <si>
    <t>2) Curved sections</t>
  </si>
  <si>
    <t>11</t>
  </si>
  <si>
    <t>SECTION 3300</t>
  </si>
  <si>
    <t>33.00</t>
  </si>
  <si>
    <t>MASS EARTHWORKS</t>
  </si>
  <si>
    <t>33.07</t>
  </si>
  <si>
    <t>Removal of unsuitable material (including free-haul of 0.5 km):</t>
  </si>
  <si>
    <t>(a) In layer thicknesses of 200 mm and less:</t>
  </si>
  <si>
    <t>(2) Unstable material</t>
  </si>
  <si>
    <t>33.11</t>
  </si>
  <si>
    <t>Three-roller-passes compaction:</t>
  </si>
  <si>
    <t>(a) Vibratory roller</t>
  </si>
  <si>
    <t>12</t>
  </si>
  <si>
    <t>SECTION 3400</t>
  </si>
  <si>
    <t>34.00</t>
  </si>
  <si>
    <t>PAVEMENT LAYERS OF GRAVEL MATERIAL</t>
  </si>
  <si>
    <t>34.01</t>
  </si>
  <si>
    <t>Pavement layers constructed from gravel taken from cut or borrow , including free haul up to 1,0 km</t>
  </si>
  <si>
    <t xml:space="preserve">(f) Gravel base (chemically stabilized material) compacted to: </t>
  </si>
  <si>
    <t>34.06</t>
  </si>
  <si>
    <t>Extra over item 34.04 for adding extra materia as specified in subsubclause 3207(b)(iii):</t>
  </si>
  <si>
    <t>(c) Gravel base</t>
  </si>
  <si>
    <t>34.07</t>
  </si>
  <si>
    <t>Extra over item 34.04 for temporarily blading the material to windrow</t>
  </si>
  <si>
    <t>34.10</t>
  </si>
  <si>
    <t>(a) Vibratory rollers</t>
  </si>
  <si>
    <t>(c) Grid rollers</t>
  </si>
  <si>
    <t>34.11</t>
  </si>
  <si>
    <t>Watering the pavement excavation floor</t>
  </si>
  <si>
    <t>kℓ</t>
  </si>
  <si>
    <t>13</t>
  </si>
  <si>
    <t>SECTION 3500</t>
  </si>
  <si>
    <t>35.00</t>
  </si>
  <si>
    <t>STABILIZATION</t>
  </si>
  <si>
    <t>35.01</t>
  </si>
  <si>
    <t>Chemical stabilization extra over unstabilized compacted layers</t>
  </si>
  <si>
    <t>(c) Base</t>
  </si>
  <si>
    <t>(2) 150mm thickness</t>
  </si>
  <si>
    <t>35.02</t>
  </si>
  <si>
    <t>Chemical stabilizing agent:</t>
  </si>
  <si>
    <t>(a) Ordinary portland cement</t>
  </si>
  <si>
    <t>t</t>
  </si>
  <si>
    <t>B35.04</t>
  </si>
  <si>
    <t>Provision and application of water for curing</t>
  </si>
  <si>
    <t>14</t>
  </si>
  <si>
    <t>SECTION 3800</t>
  </si>
  <si>
    <t>38.00</t>
  </si>
  <si>
    <t>BREAKING UP EXISTING PAVEMENT LAYERS</t>
  </si>
  <si>
    <t>38.02</t>
  </si>
  <si>
    <t>Milling out existing bituminous material with an average milling depth:</t>
  </si>
  <si>
    <t>38.13</t>
  </si>
  <si>
    <t>Drilling cores:</t>
  </si>
  <si>
    <t>(a) In asphalt</t>
  </si>
  <si>
    <t>Providing the milling machine on the site (1.5 to 2m wide)</t>
  </si>
  <si>
    <t>38.15</t>
  </si>
  <si>
    <t>15</t>
  </si>
  <si>
    <t>SECTION 4100</t>
  </si>
  <si>
    <t>41.00</t>
  </si>
  <si>
    <t>PRIME COAT</t>
  </si>
  <si>
    <t>41.01</t>
  </si>
  <si>
    <t>litre</t>
  </si>
  <si>
    <t>16</t>
  </si>
  <si>
    <t>SECTION 4200</t>
  </si>
  <si>
    <t>42.00</t>
  </si>
  <si>
    <t>ASPHALT BASE AND SURFACING</t>
  </si>
  <si>
    <t>42.04</t>
  </si>
  <si>
    <t>17</t>
  </si>
  <si>
    <t>SECTION 5200</t>
  </si>
  <si>
    <t>52.00</t>
  </si>
  <si>
    <t>GABIONS</t>
  </si>
  <si>
    <t>52.01</t>
  </si>
  <si>
    <t>Foundation trench excavation and backfilling:</t>
  </si>
  <si>
    <t>52.02</t>
  </si>
  <si>
    <t>Surface preparation for bedding the gabions_x000D_
Cavities filled with approved excavated material Cavities filled with approved excavated material</t>
  </si>
  <si>
    <t>52.03</t>
  </si>
  <si>
    <t>Gabions:</t>
  </si>
  <si>
    <t>(a) Galvanized gabion boxes</t>
  </si>
  <si>
    <t>(2) 1,0 m wide by 0,5 m deep</t>
  </si>
  <si>
    <t>(ii) by 2,0 m long mesh Gabions Boxes (As per Engineers Drawings)</t>
  </si>
  <si>
    <t>52.05</t>
  </si>
  <si>
    <t>Filter fabric</t>
  </si>
  <si>
    <t>(a) Bidim U14 or similiar</t>
  </si>
  <si>
    <t>18</t>
  </si>
  <si>
    <t>SECTION 5600</t>
  </si>
  <si>
    <t>56.00</t>
  </si>
  <si>
    <t>ROAD SIGNS</t>
  </si>
  <si>
    <t>56.01</t>
  </si>
  <si>
    <t>Road sign boards with painted or coloured semi-matt background. Symbols, lettering and borders in semi-matt black or in Class 1 retro-reflective material, where the sign board is constructed from:</t>
  </si>
  <si>
    <t>(a) Aluminium sheet (2,0 mm thick)</t>
  </si>
  <si>
    <t>(1) Area not exceeding 2 m²</t>
  </si>
  <si>
    <t>56.03</t>
  </si>
  <si>
    <t>Road sign supports  (overhead road sign structures excluded):</t>
  </si>
  <si>
    <t xml:space="preserve">(b) Steel tubing D shape 76mm OD with 2mm wall thickness galvanized. </t>
  </si>
  <si>
    <t>56.05</t>
  </si>
  <si>
    <t>Excavation and backfilling for road sign supports (not applicable to kilometre posts)</t>
  </si>
  <si>
    <t>56.06</t>
  </si>
  <si>
    <t>Extra over item 56.05 for cement-treated soil backfill</t>
  </si>
  <si>
    <t>56.07</t>
  </si>
  <si>
    <t>Extra over item 56.05 for rock excavation</t>
  </si>
  <si>
    <t>56.08</t>
  </si>
  <si>
    <t>(a) Up to 2 m²</t>
  </si>
  <si>
    <t>(b) Exceeding 2 m² but not 10 m²</t>
  </si>
  <si>
    <t>56.09</t>
  </si>
  <si>
    <t>Dismantling and storing road signs with a surface area of:</t>
  </si>
  <si>
    <t>19</t>
  </si>
  <si>
    <t>SECTION 5700</t>
  </si>
  <si>
    <t>57.00</t>
  </si>
  <si>
    <t>ROAD MARKINGS</t>
  </si>
  <si>
    <t>57.01</t>
  </si>
  <si>
    <t>Road marking paint:</t>
  </si>
  <si>
    <t>(a) White lines (broken or unbroken)</t>
  </si>
  <si>
    <t>(1) 100 mm wide</t>
  </si>
  <si>
    <t>(b) Yellow lines (broken or unbroken)</t>
  </si>
  <si>
    <t>(2) 150 mm wide</t>
  </si>
  <si>
    <t>57.08</t>
  </si>
  <si>
    <t>Removal of existing, temporary or permanent road markings by:</t>
  </si>
  <si>
    <t xml:space="preserve">(a) Sandblasting </t>
  </si>
  <si>
    <t>20</t>
  </si>
  <si>
    <t>SECTION 5800</t>
  </si>
  <si>
    <t>58.00</t>
  </si>
  <si>
    <t>LANDSCAPING AND PLANTING PLANTS</t>
  </si>
  <si>
    <t>B58.09</t>
  </si>
  <si>
    <t>Trees and shrubs:</t>
  </si>
  <si>
    <t>(a) Providing the trees and shrubs _x000D_
_x000D_
Supply and Planting of trees complete as per specifications: Incl. excavations and backfill with specified material, geotextile, drainex pipe and timber stakes, all as specified on Architect's drawings.</t>
  </si>
  <si>
    <t>a) COMBRETUM ERYTHROPHYLLUM [BUSH WILLOW] Tree height: 2.7m to 3.15m; Stem thickness: 45 to 55mm;</t>
  </si>
  <si>
    <t>b) Allow for maintaining landscaping and tress, this includes watering, deweeding, cutting, mowing, pruning, replacing dead plants, application of herbicides, applying fertilizer (if necessary), scarifying, straightening and firming tree stakes and ties, cleaning of rubbish and debris, maintaining monthly records, etc. The maintenance period shall commence upon issue of the Certificate of Practical Completion. Maintenance frequency to be once per week for 6 months.</t>
  </si>
  <si>
    <t>B58.10</t>
  </si>
  <si>
    <t>Extra work for landscaping and street Furniture</t>
  </si>
  <si>
    <t>Provide and install complete as per specifications/drawings:</t>
  </si>
  <si>
    <t>a) New concrete Bench:</t>
  </si>
  <si>
    <t>As per Detail. Refer to Detail for mosaic</t>
  </si>
  <si>
    <t>b) New Way Finding Signage:</t>
  </si>
  <si>
    <t>Way Finding Signage as per Detail. 4 way finding signs per Pole. Sign Post setting out as per Detail.</t>
  </si>
  <si>
    <t>c) New Bollards (Type A):</t>
  </si>
  <si>
    <t>Steel Bin:</t>
  </si>
  <si>
    <t>d) New Bollards (Type B):</t>
  </si>
  <si>
    <t xml:space="preserve">1200mm Steel Bollard or equally approved; Height above ground: 900mm Mitre-top 45degrees. Diameter: 150mm. Finish: Polyurethane Paint Colour: Dark Grey Tarnished Iron 61GY 11/019. </t>
  </si>
  <si>
    <t>e) New Steel Bin:</t>
  </si>
  <si>
    <t>72 litre steel swing bin as per Detail, Diameter: 402mm; Height: 798mm; Options Detail: Planted, Galvanised Mild Steel, Perforated Plate; Material: Galvanised Mild Steel.</t>
  </si>
  <si>
    <t>f) Double Arm Street Light (Street level and Pedestrian level light head):</t>
  </si>
  <si>
    <t>Street Light to match existing. Top Arm at 8m, Low Arm at 4m. Street Lighting to Electrical Engineer and manufactures specification.</t>
  </si>
  <si>
    <t>g) Post Top Light:</t>
  </si>
  <si>
    <t>LED 30w, 4.5mh Buried MOQ 50 seamless cylindrical GRP column with integrated luminaire on top; Standard colour: Black (RAL 9017).</t>
  </si>
  <si>
    <t>h) Tree Planter:</t>
  </si>
  <si>
    <t xml:space="preserve">4 rectangular interlocking pieces pre-cast concrete Tree ring, 50mm thick 25MPa, complete as per specifications. Refer to Architect's drawings. </t>
  </si>
  <si>
    <t>21</t>
  </si>
  <si>
    <t>SECTION 5900</t>
  </si>
  <si>
    <t>59.00</t>
  </si>
  <si>
    <t>FINISHING THE ROAD AND ROAD RESERVE AND TREATING OLD ROADS</t>
  </si>
  <si>
    <t>59.01</t>
  </si>
  <si>
    <t>Finishing the road and road reserve:</t>
  </si>
  <si>
    <t>(a) Dual carriageway road</t>
  </si>
  <si>
    <t>22</t>
  </si>
  <si>
    <t>SECTION 7300</t>
  </si>
  <si>
    <t>73.00</t>
  </si>
  <si>
    <t>CONCRETE BLOCK PAVING FOR ROADS</t>
  </si>
  <si>
    <t>B73.01</t>
  </si>
  <si>
    <t>Concrete block paving</t>
  </si>
  <si>
    <t>Inclusive of 20 mm layer bedding sand imported from commercial sources, with sand and cement mixture swept into joints and lightly hosed down, and cutting of units to fit edge restraint all laid on subgrade conforming to SANS 1200 D Degree Of Accuracy I. Paving to be inspected and re-sanded after three months. (A sample must be provided of all materials to be approved by the architect before placing orders.)</t>
  </si>
  <si>
    <t>a) Walkways Concrete Pavers:</t>
  </si>
  <si>
    <t>in basket weave pattern, @ intersections in herringbone pattern: Concrete Paving Block Type: "Technicrete" Double Zigzag o.e.a (or equal approved); Thickness: 60mm; Colour: Red paving blocks; Pattern: laid to standard basket weave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</si>
  <si>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b) Driveways Pavers:</t>
  </si>
  <si>
    <t>in basket weave pattern: Concrete Paving Block Type: "Technicrete" Double Zigzag o.e.a (or equal approved); Thickness: 80mm; Colour: Grey paving blocks; Pattern: laid to standard basket weave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</si>
  <si>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 xml:space="preserve">c) Clay Pavers Type A:
</t>
  </si>
  <si>
    <t>Clay Paver Type: Corobrik® Springs Factory 52MPa Cederberg Paver  PA clay paving bricks; Traffic Type: Light Traffic/ Medium to Heavy Traffic; Size/ Thickness:  200 x 98,5 x 65mm thick; Pattern: laid in Basket Weave Bond pattern,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</si>
  <si>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 xml:space="preserve">d) Clay Pavers Type B: </t>
  </si>
  <si>
    <t>Corobrik® Springs Factory 83.7MPa Onyx Paver  PA clay paving bricks; Traffic Type: Light Traffic/ Medium to Heavy Traffic; Size/ Thickness:  200 x 98,5 x 65mm thick; Pattern: laid in Basket Weave Bond pattern,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</si>
  <si>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 xml:space="preserve">d) Tactile and warning pavers: </t>
  </si>
  <si>
    <t>PAVING- CONCRETE- DIRECTIONAL TACTILES (400x400mm): Directional tactiles to SANS 784 laid as per Engineers specification; PAVING- CONCRETE- WARNING TACTILES (400x400mm): Warning tactiles to SANS 784 laid as per Engineers specification</t>
  </si>
  <si>
    <t>73.02</t>
  </si>
  <si>
    <t xml:space="preserve">Cast in situ concrete edge and intermediate beams </t>
  </si>
  <si>
    <t>a) Concrete edge beam 150 x 150 mm, in-situ cast concrete class 25/19. At edge of sidewalks against building line and between walkway paving and driveway paving.</t>
  </si>
  <si>
    <t>b) Concrete edge beam 200 x 150 mm, insitu cast concrete class 25/19. At edge of driveways against building line.</t>
  </si>
  <si>
    <t>23</t>
  </si>
  <si>
    <t>73.03</t>
  </si>
  <si>
    <t>Provision of approved herbicide and ant poison:</t>
  </si>
  <si>
    <t xml:space="preserve">(a) Provision of materials </t>
  </si>
  <si>
    <t>(b) Contractor's charges and profit added to the prime cost sum</t>
  </si>
  <si>
    <t>24</t>
  </si>
  <si>
    <t>SECTION 8100</t>
  </si>
  <si>
    <t>81.00</t>
  </si>
  <si>
    <t>TESTING MATERIALS AND WORKMANSHIP</t>
  </si>
  <si>
    <t>81.02</t>
  </si>
  <si>
    <t>Other special tests requested by the engineer</t>
  </si>
  <si>
    <t>25</t>
  </si>
  <si>
    <t>PROVISIONAL SUM</t>
  </si>
  <si>
    <t>PSC1</t>
  </si>
  <si>
    <t>PSC1.1</t>
  </si>
  <si>
    <t>Training:</t>
  </si>
  <si>
    <t>PSC1.1.1</t>
  </si>
  <si>
    <t>Provision of Accredited and Approved Training (Entreprenual and Generic)</t>
  </si>
  <si>
    <t>Handling cost, profit and all other charges in respect of item PSC1.1.1</t>
  </si>
  <si>
    <t>PSC1.1.2</t>
  </si>
  <si>
    <t>Training obligation</t>
  </si>
  <si>
    <t>(a) Technical skills</t>
  </si>
  <si>
    <t>Handling cost, profit and all other charges in respect of item PSC1.1.1.2(a)</t>
  </si>
  <si>
    <t>(b) Student Training</t>
  </si>
  <si>
    <t>Handling cost, profit and all other charges in respect of item PSC1.1.1.2(b)</t>
  </si>
  <si>
    <t>PSC1.1.3</t>
  </si>
  <si>
    <t>Obligation for SMMEs</t>
  </si>
  <si>
    <t>a) Payment for preliminary and general charges by appointed EME or QSE's, fixed and time-related. (Must be 10% of P&amp;Gs)</t>
  </si>
  <si>
    <t>Handling cost, profit and all other charges in respect of item PSC1.1.1.3(a)</t>
  </si>
  <si>
    <t>PSC1.1.4</t>
  </si>
  <si>
    <t>Sums stated Provisionally by Engineer</t>
  </si>
  <si>
    <t>For work to be done by Contractor and valued in terms of Clause 8.1.2.1 d) of conditions of contract</t>
  </si>
  <si>
    <t>a) Relocation of existing services (raising/lowering of manholes/valve chambers/etc., relocating water meters/electrical poles/etc.), protection of existing sevices and  including attaining wayleaves from Service Authorities.</t>
  </si>
  <si>
    <t>Overheads, charges and profit on item above PSC1.1.4(a)</t>
  </si>
  <si>
    <t>a) Provision for soft landscaping and street furniture additional to items described elsewhere in the bills of quantities.</t>
  </si>
  <si>
    <t>a) Design and construction for new electricity installation</t>
  </si>
  <si>
    <t>Overheads, charges and profit on item above</t>
  </si>
  <si>
    <t>26</t>
  </si>
  <si>
    <t>b) Provision for additrional Stormwater work</t>
  </si>
  <si>
    <t>a) Provision for Removal &amp; Relocation of existing Fence line</t>
  </si>
  <si>
    <t>27</t>
  </si>
  <si>
    <t>SMME's</t>
  </si>
  <si>
    <t>PSC2</t>
  </si>
  <si>
    <t>PSC2.1</t>
  </si>
  <si>
    <t xml:space="preserve">Scope of Works Reserved for SMMEs Development_x000D_
Manholes, Kerbing, Paving, Edge Beams, Guard Rails   </t>
  </si>
  <si>
    <t>PSC2.1.1</t>
  </si>
  <si>
    <t xml:space="preserve">Accommodation of Traffic </t>
  </si>
  <si>
    <t xml:space="preserve">SMMEs Preliminary &amp; Generals </t>
  </si>
  <si>
    <t xml:space="preserve">Contractor's handling costs and other charges in respect to Development of SMMEs item B12/23.00 </t>
  </si>
  <si>
    <t>PSC2.1.2</t>
  </si>
  <si>
    <t>Clearing and Grubbing</t>
  </si>
  <si>
    <t>PSC2.1.3</t>
  </si>
  <si>
    <t xml:space="preserve">Concrete Kerbing, Concrete Channeling, Chutes and Downpipes and Concrete linings for open drains </t>
  </si>
  <si>
    <t>PSC2.1.4</t>
  </si>
  <si>
    <t xml:space="preserve">Mass Earthworks </t>
  </si>
  <si>
    <t>PSC2.1.5</t>
  </si>
  <si>
    <t xml:space="preserve">Road Signs  </t>
  </si>
  <si>
    <t>PSC2.1.6</t>
  </si>
  <si>
    <t xml:space="preserve">Road Markings </t>
  </si>
  <si>
    <t>PSC2.1.7</t>
  </si>
  <si>
    <t xml:space="preserve">Concrete Block Paving  </t>
  </si>
  <si>
    <t>PSC2.1.8</t>
  </si>
  <si>
    <t>Drains</t>
  </si>
  <si>
    <t>28</t>
  </si>
  <si>
    <t>PSC2.1.9</t>
  </si>
  <si>
    <t>Landscaping and Planting Plants</t>
  </si>
  <si>
    <t>29</t>
  </si>
  <si>
    <t>SUMMARY OF SECTIONS</t>
  </si>
  <si>
    <t>Section</t>
  </si>
  <si>
    <t>Add 15% VAT</t>
  </si>
  <si>
    <t>SUBTOTAL SCHEDULE A</t>
  </si>
  <si>
    <t>SUBTOTAL SCHEDULE B</t>
  </si>
  <si>
    <t>STRUCTURAL BOQ</t>
  </si>
  <si>
    <t>EARTHWORKS AND DEMOLITION</t>
  </si>
  <si>
    <t>CONCRETE</t>
  </si>
  <si>
    <t>ROOF AND CLADDING</t>
  </si>
  <si>
    <t>STEELWORKS</t>
  </si>
  <si>
    <t>Pay</t>
  </si>
  <si>
    <t>Amount</t>
  </si>
  <si>
    <t>N°</t>
  </si>
  <si>
    <t>Ref.</t>
  </si>
  <si>
    <t>(Rand)</t>
  </si>
  <si>
    <t xml:space="preserve">  SECTION 1 : EARTHWORKS &amp; DEMOLITION</t>
  </si>
  <si>
    <t>SABS</t>
  </si>
  <si>
    <t xml:space="preserve">  SITE CLEARANCE</t>
  </si>
  <si>
    <t>1200C</t>
  </si>
  <si>
    <t>Demolish and remove debris off site to approved dumping area:</t>
  </si>
  <si>
    <t>1.1.1</t>
  </si>
  <si>
    <t>Removal of of demolished structures</t>
  </si>
  <si>
    <r>
      <t>m</t>
    </r>
    <r>
      <rPr>
        <vertAlign val="superscript"/>
        <sz val="9"/>
        <color theme="1"/>
        <rFont val="Arial"/>
        <family val="2"/>
      </rPr>
      <t>3</t>
    </r>
  </si>
  <si>
    <t>rate only</t>
  </si>
  <si>
    <t>1.1.2</t>
  </si>
  <si>
    <t>Wall on 4th Street</t>
  </si>
  <si>
    <t>Demolition and remove brick wall</t>
  </si>
  <si>
    <t>1200D</t>
  </si>
  <si>
    <t>8.3.2</t>
  </si>
  <si>
    <t>EXCAVATION</t>
  </si>
  <si>
    <t>8.3.3 ( a )</t>
  </si>
  <si>
    <t xml:space="preserve">Excavate for foundations in all materials and dispose of </t>
  </si>
  <si>
    <t>within freehaul distance for :</t>
  </si>
  <si>
    <t>1.2.1</t>
  </si>
  <si>
    <t>Pedestrian Access - Main Lift Road Level</t>
  </si>
  <si>
    <t>1.2.1.1</t>
  </si>
  <si>
    <t>Canopy Bases Types "A" &amp; "C"</t>
  </si>
  <si>
    <t>1.2.1.2</t>
  </si>
  <si>
    <t>Turnstile Base Type "B"</t>
  </si>
  <si>
    <t>1.2.2</t>
  </si>
  <si>
    <t>Pedestrian Access - Western Service Road</t>
  </si>
  <si>
    <t>1.2.2.1</t>
  </si>
  <si>
    <t>1.2.2.2</t>
  </si>
  <si>
    <t>1.2.2.3</t>
  </si>
  <si>
    <t>Retaining Wall foundation</t>
  </si>
  <si>
    <t>1.2.2.4</t>
  </si>
  <si>
    <t>"ClearVU" Fence Plinths</t>
  </si>
  <si>
    <t>1.2.3</t>
  </si>
  <si>
    <t>Pedestrian Access - New Staircase at Road Level</t>
  </si>
  <si>
    <t>1.2.3.1</t>
  </si>
  <si>
    <t>1.2.3.2</t>
  </si>
  <si>
    <t>1.2.3.3</t>
  </si>
  <si>
    <t>1.2.4</t>
  </si>
  <si>
    <t>Gates at North and Southe Ends of the Station: Bases</t>
  </si>
  <si>
    <t>1.3.4.1</t>
  </si>
  <si>
    <t>Base Type "B"</t>
  </si>
  <si>
    <t>1.3.4.2</t>
  </si>
  <si>
    <t>Base Type "D"</t>
  </si>
  <si>
    <t>Extra-over items 1.4.3 up to 1.4.5  for excavation in :</t>
  </si>
  <si>
    <t>8.3.3 ( b )</t>
  </si>
  <si>
    <t>1.2.5</t>
  </si>
  <si>
    <t>Intermediate material</t>
  </si>
  <si>
    <t xml:space="preserve"> Carried Forward</t>
  </si>
  <si>
    <t>1.2.6</t>
  </si>
  <si>
    <t>Hard rock material</t>
  </si>
  <si>
    <t>1.2.7</t>
  </si>
  <si>
    <t>Boulder material, Class A</t>
  </si>
  <si>
    <t>1.2.8</t>
  </si>
  <si>
    <t>Boulder material, Class B</t>
  </si>
  <si>
    <t>8.3.4</t>
  </si>
  <si>
    <t>IMPORT MATERIAL</t>
  </si>
  <si>
    <t>G5 compacted in max. 150mm layers to 95% Mod ASHTO</t>
  </si>
  <si>
    <t>1.3.1</t>
  </si>
  <si>
    <t>1.3.1.1</t>
  </si>
  <si>
    <t>1.3.1.2</t>
  </si>
  <si>
    <t>1.3.2</t>
  </si>
  <si>
    <t>1.3.2.1</t>
  </si>
  <si>
    <t>1.3.2.2</t>
  </si>
  <si>
    <t>1.3.2.3</t>
  </si>
  <si>
    <t>1.3.2.4</t>
  </si>
  <si>
    <t>1.3.3</t>
  </si>
  <si>
    <t>1.3.3.1</t>
  </si>
  <si>
    <t>1.3.3.2</t>
  </si>
  <si>
    <t>1.3.3.3</t>
  </si>
  <si>
    <t>1.3.4</t>
  </si>
  <si>
    <t>8.3.6</t>
  </si>
  <si>
    <t>Overhaul ( provisional )</t>
  </si>
  <si>
    <t>1.6.1</t>
  </si>
  <si>
    <t>Limit overhaul</t>
  </si>
  <si>
    <t>1.6.2</t>
  </si>
  <si>
    <t>Long overhaul</t>
  </si>
  <si>
    <t>m³.km</t>
  </si>
  <si>
    <t>Carried Forward to Summary</t>
  </si>
  <si>
    <t xml:space="preserve"> </t>
  </si>
  <si>
    <t xml:space="preserve">  SECTION 2  -  CONCRETE (STRUCTURAL)</t>
  </si>
  <si>
    <t>1200 G</t>
  </si>
  <si>
    <t>8.1.3</t>
  </si>
  <si>
    <t>8.4.2</t>
  </si>
  <si>
    <t>Blinding layer in 20 MPa / 19 mm concrete</t>
  </si>
  <si>
    <t>50mm minimum thickness</t>
  </si>
  <si>
    <t>2.1.1</t>
  </si>
  <si>
    <t>2.1.1.1</t>
  </si>
  <si>
    <t>2.1.1.2</t>
  </si>
  <si>
    <t>2.1.2</t>
  </si>
  <si>
    <t>2.1.2.1</t>
  </si>
  <si>
    <t>2.1.2.2</t>
  </si>
  <si>
    <t>2.1.2.3</t>
  </si>
  <si>
    <t>2.1.2.4</t>
  </si>
  <si>
    <t>Wall of 4th street foundation</t>
  </si>
  <si>
    <t>2.1.2.5</t>
  </si>
  <si>
    <t>2.1.3</t>
  </si>
  <si>
    <t>2.1.3.1</t>
  </si>
  <si>
    <t>2.1.3.2</t>
  </si>
  <si>
    <t>2.1.3.3</t>
  </si>
  <si>
    <t>2.1.4</t>
  </si>
  <si>
    <t>2.1.4.1</t>
  </si>
  <si>
    <t>2.1.4.2</t>
  </si>
  <si>
    <t>8.4.3</t>
  </si>
  <si>
    <t>Strength concrete: 30 MPa / 19 mm</t>
  </si>
  <si>
    <t>2.2.1</t>
  </si>
  <si>
    <t>2.2.1.1</t>
  </si>
  <si>
    <t>Canopy Bases Types "A" &amp; "C" and Plinths</t>
  </si>
  <si>
    <t>2.2.1.2</t>
  </si>
  <si>
    <t>2.2.2</t>
  </si>
  <si>
    <t>2.2.2.1</t>
  </si>
  <si>
    <t>2.2.2.2</t>
  </si>
  <si>
    <t xml:space="preserve">Retaining Wall foundation </t>
  </si>
  <si>
    <t>Retaining Wall Concrete In-fill</t>
  </si>
  <si>
    <t>2.2.3</t>
  </si>
  <si>
    <t>2.2.3.1</t>
  </si>
  <si>
    <t>2.2.3.2</t>
  </si>
  <si>
    <t>2.2.3.3</t>
  </si>
  <si>
    <t>2.2.4</t>
  </si>
  <si>
    <t>Gates at North and South Ends of the Station: Bases</t>
  </si>
  <si>
    <t>2.2.4.1</t>
  </si>
  <si>
    <t>2.2.4.2</t>
  </si>
  <si>
    <t>8.1.1</t>
  </si>
  <si>
    <t>FORMWORK</t>
  </si>
  <si>
    <t>Including all support work.</t>
  </si>
  <si>
    <t>2.3.1</t>
  </si>
  <si>
    <t>8.2.1</t>
  </si>
  <si>
    <t>Rough bases below ground: vertical plane</t>
  </si>
  <si>
    <t>2.3.1.1</t>
  </si>
  <si>
    <t>2.3.1.1.1</t>
  </si>
  <si>
    <t xml:space="preserve">Canopy Bases Types "A" &amp; "C" </t>
  </si>
  <si>
    <r>
      <t>m</t>
    </r>
    <r>
      <rPr>
        <i/>
        <vertAlign val="superscript"/>
        <sz val="10"/>
        <color theme="1"/>
        <rFont val="Arial"/>
        <family val="2"/>
      </rPr>
      <t>2</t>
    </r>
  </si>
  <si>
    <t>2.3.1.1.2</t>
  </si>
  <si>
    <t>2.3.1.2</t>
  </si>
  <si>
    <t>2.3.1.2.1</t>
  </si>
  <si>
    <t>2.3.1.2.2</t>
  </si>
  <si>
    <t>2.3.1.2.3</t>
  </si>
  <si>
    <t>2.3.1.2.4</t>
  </si>
  <si>
    <t>2.3.1.3</t>
  </si>
  <si>
    <t>2.3.1.3.1</t>
  </si>
  <si>
    <t>2.3.1.3.2</t>
  </si>
  <si>
    <t>2.3.1.3.3</t>
  </si>
  <si>
    <t>2.3.1.4</t>
  </si>
  <si>
    <t>2.3.1.4.1</t>
  </si>
  <si>
    <t>2.3.1.4.2</t>
  </si>
  <si>
    <t>2.3.2</t>
  </si>
  <si>
    <t>8.2.2</t>
  </si>
  <si>
    <t>Smooth vertical plane to:</t>
  </si>
  <si>
    <t>2.3.2.1</t>
  </si>
  <si>
    <t>2.3.2.1.1</t>
  </si>
  <si>
    <t xml:space="preserve">Plinth Detail D1 </t>
  </si>
  <si>
    <t>2.3.2.1.2</t>
  </si>
  <si>
    <t>Plinth Detail D2</t>
  </si>
  <si>
    <t>2.3.2.2</t>
  </si>
  <si>
    <t xml:space="preserve">Pedestrian Access - Western Service Road: Plinth D1 </t>
  </si>
  <si>
    <t>2.3.2.3</t>
  </si>
  <si>
    <t>Pedestrian Access - New Staircase at Road Level: Plinth D1</t>
  </si>
  <si>
    <t>Smooth horizontal plane to:</t>
  </si>
  <si>
    <t>Chamfers exceeding 20 mm x 20 mm and grooves</t>
  </si>
  <si>
    <t>2.5.1</t>
  </si>
  <si>
    <t>2.5.1.1</t>
  </si>
  <si>
    <t>2.5.1.2</t>
  </si>
  <si>
    <t>2.5.2</t>
  </si>
  <si>
    <t>2.5.3</t>
  </si>
  <si>
    <t>8.1.2</t>
  </si>
  <si>
    <t>REINFORCEMENT</t>
  </si>
  <si>
    <t>8.1..2.3</t>
  </si>
  <si>
    <t>Mild steel bars</t>
  </si>
  <si>
    <t>2.8.1</t>
  </si>
  <si>
    <t>up to 12mm dia.</t>
  </si>
  <si>
    <t>2.8.1.1</t>
  </si>
  <si>
    <t>kg</t>
  </si>
  <si>
    <t>2.8.1.2</t>
  </si>
  <si>
    <t>2.8.1.3</t>
  </si>
  <si>
    <t>8.3.1</t>
  </si>
  <si>
    <t>High-tensile steel bars</t>
  </si>
  <si>
    <t>sizes up to 40mm</t>
  </si>
  <si>
    <t>2.9.1.1</t>
  </si>
  <si>
    <t>2.9.1.2</t>
  </si>
  <si>
    <t>2.9.1.3</t>
  </si>
  <si>
    <t>2.9.1.4</t>
  </si>
  <si>
    <t>High-tensile welded mesh reinforcement</t>
  </si>
  <si>
    <t>2.10.1</t>
  </si>
  <si>
    <t>Type reference 193 in 6m x 2.4m standard sheets</t>
  </si>
  <si>
    <t>2.10.2</t>
  </si>
  <si>
    <t>Type reference 245 in 6m x 2.4m standard sheets</t>
  </si>
  <si>
    <r>
      <t>m</t>
    </r>
    <r>
      <rPr>
        <vertAlign val="superscript"/>
        <sz val="10"/>
        <color theme="1"/>
        <rFont val="Arial"/>
        <family val="2"/>
      </rPr>
      <t>2</t>
    </r>
  </si>
  <si>
    <t>2.10.3</t>
  </si>
  <si>
    <t>Type reference 311 in 6m x 2.4m standard sheets</t>
  </si>
  <si>
    <t>2.10.4</t>
  </si>
  <si>
    <t>Type reference 395 in 6m x 2.4m standard sheets</t>
  </si>
  <si>
    <t>2.10.5</t>
  </si>
  <si>
    <t xml:space="preserve">Type reference 500 in 6m x 2.4m standard sheets for </t>
  </si>
  <si>
    <t>2.11</t>
  </si>
  <si>
    <t>8.4.4</t>
  </si>
  <si>
    <t>UNFORMED SURFACE FINISHES</t>
  </si>
  <si>
    <t>2.11.1</t>
  </si>
  <si>
    <t>Wood-floated finish ( see PSG 7.1 )</t>
  </si>
  <si>
    <t>2.11.2</t>
  </si>
  <si>
    <t>Steel-floated finish ( see PSG 7.2 )</t>
  </si>
  <si>
    <t>2.11.3</t>
  </si>
  <si>
    <t>2.11.3.1</t>
  </si>
  <si>
    <t>2.11.3.2</t>
  </si>
  <si>
    <t>2.11.4</t>
  </si>
  <si>
    <t>2.11.4.1</t>
  </si>
  <si>
    <t>2.11.4.2</t>
  </si>
  <si>
    <t>2.12.4</t>
  </si>
  <si>
    <t>Power-floated finish ( see PSG 7.1 )</t>
  </si>
  <si>
    <t>2.12.5</t>
  </si>
  <si>
    <t>Special-Surface finish ( see PSG 7.1 )</t>
  </si>
  <si>
    <t>2.13</t>
  </si>
  <si>
    <t>JOINTS</t>
  </si>
  <si>
    <t>2.14</t>
  </si>
  <si>
    <t>GROUTING</t>
  </si>
  <si>
    <t>2.14.1</t>
  </si>
  <si>
    <t>2.14.1.1</t>
  </si>
  <si>
    <t>no</t>
  </si>
  <si>
    <t>2.14.1.2</t>
  </si>
  <si>
    <t>2.14.2</t>
  </si>
  <si>
    <t>2.14.3</t>
  </si>
  <si>
    <t>2.15</t>
  </si>
  <si>
    <t>HD BOLTS</t>
  </si>
  <si>
    <t>Supply and Install Holding Down Bolts for:</t>
  </si>
  <si>
    <t>2.15.1</t>
  </si>
  <si>
    <r>
      <rPr>
        <b/>
        <i/>
        <sz val="10"/>
        <color theme="1"/>
        <rFont val="Arial"/>
        <family val="2"/>
      </rPr>
      <t>M20 Grade 8.8</t>
    </r>
    <r>
      <rPr>
        <sz val="10"/>
        <color theme="1"/>
        <rFont val="Arial"/>
        <family val="2"/>
      </rPr>
      <t xml:space="preserve"> and 450mm long</t>
    </r>
  </si>
  <si>
    <t>2.15.1.1</t>
  </si>
  <si>
    <t>2.15.1.1.1</t>
  </si>
  <si>
    <t>2.15.1.1.2</t>
  </si>
  <si>
    <t>2.15.1.2</t>
  </si>
  <si>
    <t>2.15.1.3</t>
  </si>
  <si>
    <t>2.15.1.4</t>
  </si>
  <si>
    <t>2.15.2</t>
  </si>
  <si>
    <t xml:space="preserve"> M20 anchor bolts to be HILTI HIT-V threaded</t>
  </si>
  <si>
    <t>rod with 300mm embedment, drilled with HILTI HIT-RE-500</t>
  </si>
  <si>
    <t>epoxy or approved equivalent.</t>
  </si>
  <si>
    <t>2.15.2.1</t>
  </si>
  <si>
    <t>2.15.2.2</t>
  </si>
  <si>
    <t>Roof Over Stair Tower at South Road</t>
  </si>
  <si>
    <t>2.15.2.3</t>
  </si>
  <si>
    <t>Pedestrian Access - Western Service Road: ClearVu Poles</t>
  </si>
  <si>
    <t>2.15.2.4</t>
  </si>
  <si>
    <t>Gates at North and South Ends of the Station</t>
  </si>
  <si>
    <t>2.15.3</t>
  </si>
  <si>
    <t xml:space="preserve">M10 Rawl Bolts or similar approved Installed to </t>
  </si>
  <si>
    <t>Manufacturer's Speciifications.</t>
  </si>
  <si>
    <t>2.15.3.1</t>
  </si>
  <si>
    <t>Grille over Openings</t>
  </si>
  <si>
    <t xml:space="preserve">  SECTION 4  -  MISCELLANEOUS ITEMS</t>
  </si>
  <si>
    <t>Roof sheeting:</t>
  </si>
  <si>
    <t xml:space="preserve">Supply and fit "Chromadek" 0.8 mm thick IBR roof </t>
  </si>
  <si>
    <t xml:space="preserve">sheeting to approved colour including all fasteners </t>
  </si>
  <si>
    <t>and Flashing sheets on Alucushion insulation.</t>
  </si>
  <si>
    <t>3.1.1</t>
  </si>
  <si>
    <t>3.1.2</t>
  </si>
  <si>
    <t>3.1.3</t>
  </si>
  <si>
    <t>3.1.4</t>
  </si>
  <si>
    <t>Rectagrid Panels:</t>
  </si>
  <si>
    <t>3.2.1</t>
  </si>
  <si>
    <t>3.2.1.1</t>
  </si>
  <si>
    <t>Vertical Panels</t>
  </si>
  <si>
    <t>3.2.1.2</t>
  </si>
  <si>
    <t>Horizontal Panels</t>
  </si>
  <si>
    <t>3.2.2</t>
  </si>
  <si>
    <t>3.2.2.1</t>
  </si>
  <si>
    <t>3.2.3</t>
  </si>
  <si>
    <t>3.2.3.1</t>
  </si>
  <si>
    <t>3.2.4</t>
  </si>
  <si>
    <t xml:space="preserve">76x25mm Medium Security ClearVu Fence with </t>
  </si>
  <si>
    <t>76x76x2.5 SHS Posts, inclusive of the Fixing</t>
  </si>
  <si>
    <t>Accessories:</t>
  </si>
  <si>
    <t>3.3.1</t>
  </si>
  <si>
    <t>3.3.2</t>
  </si>
  <si>
    <t>Turnstiles</t>
  </si>
  <si>
    <t>TITAN 4: four arm, full height, bi-directional double turnstile  - Polyester exterior grade powder coat - charcoal blue - Fail Secure. Including delivery and installation.</t>
  </si>
  <si>
    <t>Bypass Gates</t>
  </si>
  <si>
    <t>Security gate - maglock and door closer (843mm clear opening) Size to be confirmed - Polyester exterior grade powder coat -charcoal blue. Including delivery and installation.</t>
  </si>
  <si>
    <t>Roller Shutter Gate</t>
  </si>
  <si>
    <t>Xpanda or equal approved Aluminium electrically operated roller shutter in Graphite Grey Powder coated finish (Colour code: RAL 7024), overall size 4800mm x 2400mm high with 550mm headroom with 130mm clearance on free side and 315mm clearance on operator side, 75mm wide extruded slates with Fenestra cutouts and polycarbonate inserts, 75mm wide side guides, Xpanda Rol-Lok, with slatted canopy cover and weather strip T-bar to bottom edge, with perimeter framing plugged and screwed to face at maximum 300mm centres to steel Stucture.</t>
  </si>
  <si>
    <t>ClearVu Fence- Panels</t>
  </si>
  <si>
    <t>Provide ClearVu wall fence panels width 3305mm, height 2400mm, with 3,5mm coated wire diameter, galvanised and Polymetric 6000 coated Jet Black.</t>
  </si>
  <si>
    <t>ClearVu Fence- Posts</t>
  </si>
  <si>
    <t>Taper locking posts</t>
  </si>
  <si>
    <t>Barbed Wire</t>
  </si>
  <si>
    <t xml:space="preserve">Ripper Concertina coil 730mm - Galvanised fixed to ClearVu fencing. </t>
  </si>
  <si>
    <t xml:space="preserve">  SECTION 5  -  STRUCTURAL STEELWORK</t>
  </si>
  <si>
    <t>1200 H</t>
  </si>
  <si>
    <t>SANS 10120 AH</t>
  </si>
  <si>
    <t xml:space="preserve">  SUPPLY AND FABRICATION </t>
  </si>
  <si>
    <t>8.3.1.2</t>
  </si>
  <si>
    <t xml:space="preserve">  Supply and fabrication in Grade 355JR steel to </t>
  </si>
  <si>
    <t>SANS 1431, steelwork complete with all necessary</t>
  </si>
  <si>
    <t xml:space="preserve"> cleats, base plates,brackets, gussets, packs etc.</t>
  </si>
  <si>
    <t>Canopy Structure:</t>
  </si>
  <si>
    <t>4.1.1</t>
  </si>
  <si>
    <t>4.1.1.1</t>
  </si>
  <si>
    <t>3.576m column UB 203x133x25 kg/m</t>
  </si>
  <si>
    <t>4.1.1.2</t>
  </si>
  <si>
    <t>2.80m Rafter IPE 200</t>
  </si>
  <si>
    <t>4.1.1.3</t>
  </si>
  <si>
    <t>Apex Tie-Beams L 80x80x6 - 7.34kg/m</t>
  </si>
  <si>
    <t>4.1.1.4</t>
  </si>
  <si>
    <t>Purlins CLPC 100x50x20x2.0 - 6.31kg/m</t>
  </si>
  <si>
    <t>4.1.1.5</t>
  </si>
  <si>
    <t>Bracing members L 50x50x5 - 3.77kg/m)</t>
  </si>
  <si>
    <t>4.1.1.6</t>
  </si>
  <si>
    <t>2.940m Column RHS 200x100x6.0 - 27.2 kg/m</t>
  </si>
  <si>
    <t>4.1.1.7</t>
  </si>
  <si>
    <t>4.90m Rafters RHS 200x100x6.0 - 27.2 kg/m</t>
  </si>
  <si>
    <t>4.1.2</t>
  </si>
  <si>
    <t>4.1.2.1</t>
  </si>
  <si>
    <t>3.007m column UB 203x133x25 kg/m</t>
  </si>
  <si>
    <t>4.1.2.2</t>
  </si>
  <si>
    <t>2.80m rafter IPE 200</t>
  </si>
  <si>
    <t>4.1.2.3</t>
  </si>
  <si>
    <t>4.1.2.4</t>
  </si>
  <si>
    <t>4.1.2.5</t>
  </si>
  <si>
    <t>4.1.3</t>
  </si>
  <si>
    <t>Purlins CLPC 100x50x20x2.0 - 3.53kg/m</t>
  </si>
  <si>
    <t>4.1.4</t>
  </si>
  <si>
    <t>4.1.4.1</t>
  </si>
  <si>
    <t>6,905m Inclined column UB 203x133x25 kg/m</t>
  </si>
  <si>
    <t>4.1.4.2</t>
  </si>
  <si>
    <t>3.910m column UB 203x133x25 kg/m</t>
  </si>
  <si>
    <t>4.1.4.3</t>
  </si>
  <si>
    <t>9.00m Rafter UB 203x133x25 kg/m</t>
  </si>
  <si>
    <t>4.1.4.4</t>
  </si>
  <si>
    <t>Apex Tie-Beams CHS 89.9x4.0 - 8,38kg/m</t>
  </si>
  <si>
    <t>4.1.4.5</t>
  </si>
  <si>
    <t>Purlins CLPC 125x50x20x2.0 - 4,84kg/m</t>
  </si>
  <si>
    <t>4.1.4.6</t>
  </si>
  <si>
    <t>Bracing members L 60x60x6 - 5.42kg/m)</t>
  </si>
  <si>
    <t>4.1.4.7</t>
  </si>
  <si>
    <t>0.620m Haunch UB 203x133x25 kg/m</t>
  </si>
  <si>
    <t>4.1.4.8</t>
  </si>
  <si>
    <t>T40 CS Hangers - 9.86 kg/m</t>
  </si>
  <si>
    <t>4.1.5</t>
  </si>
  <si>
    <t>4.1.5.1</t>
  </si>
  <si>
    <t>4.475m column SHS 80x80x5.0 - 11.9kg/m</t>
  </si>
  <si>
    <t>4.1.5.2</t>
  </si>
  <si>
    <t>12.64m Beams SHS 80x80x5.0 - 11.9kg/m</t>
  </si>
  <si>
    <t>4.1.5.3</t>
  </si>
  <si>
    <t>4.1.6</t>
  </si>
  <si>
    <t>4.1.6.1</t>
  </si>
  <si>
    <t>SHOP PREPARATION AND PAINTING</t>
  </si>
  <si>
    <t>4.2.1</t>
  </si>
  <si>
    <t>Sand Blast, Shop Prime and Paint the Architect specification</t>
  </si>
  <si>
    <t>of steelwork included under items 4.1</t>
  </si>
  <si>
    <t>TRANSPORT</t>
  </si>
  <si>
    <t>4.3.1</t>
  </si>
  <si>
    <t xml:space="preserve">Delivery, including offloading and stacking on site, of </t>
  </si>
  <si>
    <t>steelwork included under items 4.1</t>
  </si>
  <si>
    <t>ERECTION</t>
  </si>
  <si>
    <t>4.4.1</t>
  </si>
  <si>
    <t>Erection of steelwork included under items 4.1</t>
  </si>
  <si>
    <t>including all lifting and positioning at required elevations.</t>
  </si>
  <si>
    <t>a) Remove and dispose of existing asphalt paved surfaces on walkways up to 80mm thick (average) along Works area (from roadway for new pavement works and excavations for new drainage and sleeves)</t>
  </si>
  <si>
    <t xml:space="preserve">(2) 450mm dia. </t>
  </si>
  <si>
    <t xml:space="preserve">(3) 600mm dia. </t>
  </si>
  <si>
    <t>(a) Not exceeding 30 mm</t>
  </si>
  <si>
    <t xml:space="preserve">(c) Exceeding 60 mm </t>
  </si>
  <si>
    <t>Milling out cemented material:</t>
  </si>
  <si>
    <t>(b) Average milling depth exceeding 
      50mm but not exceeding 100mm:</t>
  </si>
  <si>
    <t>Excavating and spoiling material from an existing pavement and/or the underlying fill:</t>
  </si>
  <si>
    <t xml:space="preserve">(b) Cemented material </t>
  </si>
  <si>
    <t>(d) Bituminous material (RAP)</t>
  </si>
  <si>
    <t>Excavating milled stabilized material to stockpile and back to the road again</t>
  </si>
  <si>
    <t>38.03</t>
  </si>
  <si>
    <t>38.04</t>
  </si>
  <si>
    <t>B38.13</t>
  </si>
  <si>
    <t>B38.14</t>
  </si>
  <si>
    <t>Moving the milling machine on the site for a distance exceeding 1.0km (1.5 to 2m wide)</t>
  </si>
  <si>
    <t>Temporary traffic-control facilities (one-lane width closures)</t>
  </si>
  <si>
    <t>Contract : Watt Street PEU</t>
  </si>
  <si>
    <t>Contract : Watt Street PEU Structural</t>
  </si>
  <si>
    <t>Prime coat:</t>
  </si>
  <si>
    <t>(f) Bitumen emulsion bases prime</t>
  </si>
  <si>
    <t xml:space="preserve">Extra over item 41.01 for applying the prime coat in areas accessible only to hand held equipment  </t>
  </si>
  <si>
    <t>42.02</t>
  </si>
  <si>
    <t>Asphalt surfacing (state specified thickness and type of bitumen)</t>
  </si>
  <si>
    <t>(a) Continuously graded</t>
  </si>
  <si>
    <t>(2) Medium graded</t>
  </si>
  <si>
    <t>(iii) 30 mm thick</t>
  </si>
  <si>
    <t>Tack coat of 30% stable-grade emulsion 0,8/m²</t>
  </si>
  <si>
    <t>PC Sum</t>
  </si>
  <si>
    <t xml:space="preserve">Bitumen stabilization </t>
  </si>
  <si>
    <t>(i) BTB base compacted to 93% of Mod. RICE, 150 mm thick</t>
  </si>
  <si>
    <t xml:space="preserve">(i) BTB base </t>
  </si>
  <si>
    <t>(2) 98% of modified AASHTO density (C3 layer) (for walkways)</t>
  </si>
  <si>
    <t>35.03</t>
  </si>
  <si>
    <t>35.04</t>
  </si>
  <si>
    <t>SUBTOTAL SCHEDULE (A + B)</t>
  </si>
  <si>
    <t xml:space="preserve">TOTAL </t>
  </si>
  <si>
    <t>b) Design and construction for Structural works</t>
  </si>
  <si>
    <t>L/ Sum</t>
  </si>
  <si>
    <t>Dismantling, storing and re-erecting road signs with a surface area of (reinstallation of complete of road signs):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</si>
</sst>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0.0"/>
    <numFmt numFmtId="165" formatCode="&quot;R&quot;#,##0.00"/>
    <numFmt numFmtId="166" formatCode="_ * #,##0.00_ ;_ * \-#,##0.00_ ;_ * &quot;-&quot;??_ ;_ @_ "/>
  </numFmts>
  <fonts count="22" x14ac:knownFonts="1">
    <font>
      <sz val="11"/>
      <name val="Calibri"/>
      <family val="2"/>
      <scheme val="minor"/>
    </font>
    <font>
      <sz val="11"/>
      <color theme="1"/>
      <name val="Calibri"/>
      <family val="2"/>
      <scheme val="minor"/>
    </font>
    <font>
      <sz val="10"/>
      <name val="Calibri"/>
      <family val="2"/>
      <scheme val="minor"/>
    </font>
    <font>
      <sz val="9"/>
      <name val="Calibri"/>
      <family val="2"/>
      <scheme val="minor"/>
    </font>
    <font>
      <sz val="9"/>
      <name val="Arial"/>
      <family val="2"/>
    </font>
    <font>
      <b/>
      <u/>
      <sz val="10"/>
      <name val="Arial"/>
      <family val="2"/>
    </font>
    <font>
      <sz val="10"/>
      <name val="Arial"/>
      <family val="2"/>
    </font>
    <font>
      <sz val="11"/>
      <name val="Calibri"/>
      <family val="2"/>
      <scheme val="minor"/>
    </font>
    <font>
      <sz val="10"/>
      <name val="Arial"/>
      <family val="2"/>
    </font>
    <font>
      <b/>
      <u/>
      <sz val="10"/>
      <name val="Arial"/>
      <family val="2"/>
    </font>
    <font>
      <sz val="10"/>
      <name val="Calibri"/>
      <family val="2"/>
      <scheme val="minor"/>
    </font>
    <font>
      <b/>
      <sz val="10"/>
      <name val="Arial"/>
      <family val="2"/>
    </font>
    <font>
      <vertAlign val="superscript"/>
      <sz val="9"/>
      <color theme="1"/>
      <name val="Arial"/>
      <family val="2"/>
    </font>
    <font>
      <sz val="10"/>
      <color theme="1"/>
      <name val="Arial"/>
      <family val="2"/>
    </font>
    <font>
      <i/>
      <vertAlign val="superscript"/>
      <sz val="10"/>
      <color theme="1"/>
      <name val="Arial"/>
      <family val="2"/>
    </font>
    <font>
      <vertAlign val="superscript"/>
      <sz val="10"/>
      <color theme="1"/>
      <name val="Arial"/>
      <family val="2"/>
    </font>
    <font>
      <b/>
      <i/>
      <sz val="10"/>
      <color theme="1"/>
      <name val="Arial"/>
      <family val="2"/>
    </font>
    <font>
      <sz val="9"/>
      <color rgb="FFFF0000"/>
      <name val="Arial"/>
      <family val="2"/>
    </font>
    <font>
      <sz val="9"/>
      <name val="Arial"/>
      <family val="2"/>
    </font>
    <font>
      <sz val="9"/>
      <color indexed="8"/>
      <name val="Arial"/>
      <family val="2"/>
    </font>
    <font>
      <b/>
      <sz val="9"/>
      <name val="Arial"/>
      <family val="2"/>
    </font>
    <font>
      <sz val="10"/>
      <color theme="0"/>
      <name val="Calibri"/>
      <family val="2"/>
      <scheme val="minor"/>
    </font>
  </fonts>
  <fills count="4">
    <fill>
      <patternFill patternType="none"/>
    </fill>
    <fill>
      <patternFill patternType="gray125"/>
    </fill>
    <fill>
      <patternFill patternType="solid">
        <fgColor rgb="FFF2F2F2"/>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7" fillId="0" borderId="0"/>
    <xf numFmtId="0" fontId="8" fillId="0" borderId="0"/>
    <xf numFmtId="166" fontId="1" fillId="0" borderId="0" applyFont="0" applyFill="0" applyBorder="0" applyAlignment="0" applyProtection="0"/>
    <xf numFmtId="0" fontId="8" fillId="0" borderId="0"/>
    <xf numFmtId="9" fontId="7" fillId="0" borderId="0" applyFont="0" applyFill="0" applyBorder="0" applyAlignment="0" applyProtection="0"/>
    <xf numFmtId="43" fontId="7" fillId="0" borderId="0" applyFont="0" applyFill="0" applyBorder="0" applyAlignment="0" applyProtection="0"/>
  </cellStyleXfs>
  <cellXfs count="173">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wrapText="1"/>
    </xf>
    <xf numFmtId="0" fontId="0" fillId="0" borderId="0" xfId="0" applyAlignment="1">
      <alignment vertical="top"/>
    </xf>
    <xf numFmtId="0" fontId="5"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horizontal="right" vertical="top"/>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4" fillId="0" borderId="4" xfId="0" applyFont="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4" fillId="0" borderId="3" xfId="0" applyFont="1" applyBorder="1" applyAlignment="1">
      <alignment vertical="top" wrapText="1"/>
    </xf>
    <xf numFmtId="49" fontId="4" fillId="0" borderId="4" xfId="0" applyNumberFormat="1" applyFont="1" applyBorder="1" applyAlignment="1">
      <alignment horizontal="center" vertical="top" wrapText="1"/>
    </xf>
    <xf numFmtId="164" fontId="4" fillId="0" borderId="4" xfId="0" applyNumberFormat="1" applyFont="1" applyBorder="1" applyAlignment="1">
      <alignment horizontal="right" vertical="top" wrapText="1"/>
    </xf>
    <xf numFmtId="4" fontId="4" fillId="0" borderId="4" xfId="0" applyNumberFormat="1" applyFont="1" applyBorder="1" applyAlignment="1">
      <alignment horizontal="righ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vertical="top"/>
    </xf>
    <xf numFmtId="0" fontId="9" fillId="0" borderId="0" xfId="0" applyFont="1" applyAlignment="1">
      <alignment horizontal="left" vertical="top"/>
    </xf>
    <xf numFmtId="0" fontId="10" fillId="0" borderId="0" xfId="0" applyFont="1"/>
    <xf numFmtId="0" fontId="8" fillId="0" borderId="0" xfId="2"/>
    <xf numFmtId="0" fontId="8" fillId="0" borderId="0" xfId="2" applyAlignment="1">
      <alignment horizontal="center"/>
    </xf>
    <xf numFmtId="4" fontId="8" fillId="0" borderId="0" xfId="2" applyNumberFormat="1"/>
    <xf numFmtId="0" fontId="4" fillId="2" borderId="2" xfId="0" applyFont="1" applyFill="1" applyBorder="1" applyAlignment="1">
      <alignment vertical="top" wrapText="1"/>
    </xf>
    <xf numFmtId="0" fontId="4" fillId="2" borderId="6" xfId="0" applyFont="1" applyFill="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8" fillId="0" borderId="9" xfId="2" applyBorder="1"/>
    <xf numFmtId="0" fontId="8" fillId="0" borderId="9" xfId="2" applyBorder="1" applyAlignment="1">
      <alignment horizontal="center"/>
    </xf>
    <xf numFmtId="4" fontId="8" fillId="0" borderId="9" xfId="2" applyNumberFormat="1" applyBorder="1"/>
    <xf numFmtId="165" fontId="10" fillId="0" borderId="0" xfId="0" applyNumberFormat="1" applyFont="1"/>
    <xf numFmtId="49" fontId="4" fillId="3" borderId="3" xfId="0" applyNumberFormat="1" applyFont="1" applyFill="1" applyBorder="1" applyAlignment="1">
      <alignment horizontal="left" vertical="top" wrapText="1"/>
    </xf>
    <xf numFmtId="49" fontId="4" fillId="3" borderId="4" xfId="0" applyNumberFormat="1" applyFont="1" applyFill="1" applyBorder="1" applyAlignment="1">
      <alignment horizontal="left" vertical="top" wrapText="1"/>
    </xf>
    <xf numFmtId="0" fontId="4" fillId="3" borderId="4" xfId="0" applyFont="1" applyFill="1" applyBorder="1" applyAlignment="1">
      <alignment vertical="top" wrapText="1"/>
    </xf>
    <xf numFmtId="0" fontId="4" fillId="3" borderId="0" xfId="0" applyFont="1" applyFill="1" applyAlignment="1">
      <alignment vertical="top" wrapText="1"/>
    </xf>
    <xf numFmtId="0" fontId="4" fillId="3" borderId="3" xfId="0" applyFont="1" applyFill="1" applyBorder="1" applyAlignment="1">
      <alignment vertical="top" wrapText="1"/>
    </xf>
    <xf numFmtId="49"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right" vertical="top" wrapText="1"/>
    </xf>
    <xf numFmtId="4" fontId="4" fillId="3" borderId="4" xfId="0" applyNumberFormat="1" applyFont="1" applyFill="1" applyBorder="1" applyAlignment="1">
      <alignment horizontal="right" vertical="top" wrapText="1"/>
    </xf>
    <xf numFmtId="0" fontId="18" fillId="3" borderId="0" xfId="0" applyFont="1" applyFill="1" applyAlignment="1">
      <alignment vertical="top" wrapText="1"/>
    </xf>
    <xf numFmtId="0" fontId="4" fillId="3" borderId="1" xfId="0" applyFont="1" applyFill="1" applyBorder="1" applyAlignment="1">
      <alignment horizontal="left" vertical="center"/>
    </xf>
    <xf numFmtId="0" fontId="4" fillId="3" borderId="5" xfId="0" applyFont="1" applyFill="1" applyBorder="1" applyAlignment="1">
      <alignment vertical="center" wrapText="1"/>
    </xf>
    <xf numFmtId="0" fontId="4" fillId="3" borderId="0" xfId="0" applyFont="1" applyFill="1" applyAlignment="1">
      <alignment vertical="center" wrapText="1"/>
    </xf>
    <xf numFmtId="0" fontId="3" fillId="3" borderId="0" xfId="0" applyFont="1" applyFill="1" applyAlignment="1">
      <alignment vertical="top"/>
    </xf>
    <xf numFmtId="0" fontId="4" fillId="3" borderId="0" xfId="0" applyFont="1" applyFill="1" applyAlignment="1">
      <alignment horizontal="center" vertical="top"/>
    </xf>
    <xf numFmtId="0" fontId="5" fillId="3" borderId="0" xfId="0" applyFont="1" applyFill="1" applyAlignment="1">
      <alignment horizontal="left" vertical="top"/>
    </xf>
    <xf numFmtId="0" fontId="2" fillId="3"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right" vertical="top"/>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17" fillId="3" borderId="0" xfId="0" applyFont="1" applyFill="1" applyAlignment="1">
      <alignment vertical="top" wrapText="1"/>
    </xf>
    <xf numFmtId="49" fontId="18" fillId="3" borderId="4" xfId="0" applyNumberFormat="1" applyFont="1" applyFill="1" applyBorder="1" applyAlignment="1">
      <alignment horizontal="left" vertical="top" wrapText="1"/>
    </xf>
    <xf numFmtId="4" fontId="18" fillId="3" borderId="4" xfId="0" applyNumberFormat="1" applyFont="1" applyFill="1" applyBorder="1" applyAlignment="1">
      <alignment horizontal="right" vertical="top" wrapText="1"/>
    </xf>
    <xf numFmtId="0" fontId="17" fillId="3" borderId="3" xfId="0" applyFont="1" applyFill="1" applyBorder="1" applyAlignment="1">
      <alignment vertical="top" wrapText="1"/>
    </xf>
    <xf numFmtId="0" fontId="18" fillId="3" borderId="3" xfId="0" applyFont="1" applyFill="1" applyBorder="1" applyAlignment="1">
      <alignment vertical="top" wrapText="1"/>
    </xf>
    <xf numFmtId="4" fontId="4" fillId="0" borderId="3" xfId="0" applyNumberFormat="1" applyFont="1" applyBorder="1" applyAlignment="1">
      <alignment horizontal="right" vertical="top" wrapText="1"/>
    </xf>
    <xf numFmtId="49" fontId="18" fillId="3" borderId="3" xfId="0" applyNumberFormat="1" applyFont="1" applyFill="1" applyBorder="1" applyAlignment="1">
      <alignment horizontal="right" vertical="top" wrapText="1"/>
    </xf>
    <xf numFmtId="49" fontId="18" fillId="3" borderId="3" xfId="0" applyNumberFormat="1" applyFont="1" applyFill="1" applyBorder="1" applyAlignment="1">
      <alignment horizontal="left" vertical="top" wrapText="1"/>
    </xf>
    <xf numFmtId="43" fontId="18" fillId="3" borderId="3" xfId="6" applyFont="1" applyFill="1" applyBorder="1" applyAlignment="1">
      <alignment horizontal="center" vertical="center" wrapText="1"/>
    </xf>
    <xf numFmtId="43" fontId="18" fillId="3" borderId="3" xfId="6" applyFont="1" applyFill="1" applyBorder="1" applyAlignment="1">
      <alignment vertical="center" wrapText="1"/>
    </xf>
    <xf numFmtId="43" fontId="18" fillId="3" borderId="3" xfId="6" applyFont="1" applyFill="1" applyBorder="1" applyAlignment="1">
      <alignment horizontal="left" vertical="center" wrapText="1"/>
    </xf>
    <xf numFmtId="43" fontId="18" fillId="3" borderId="3" xfId="6" applyFont="1" applyFill="1" applyBorder="1" applyAlignment="1">
      <alignment horizontal="left" vertical="top" wrapText="1"/>
    </xf>
    <xf numFmtId="0" fontId="18" fillId="0" borderId="4" xfId="0" applyFont="1" applyBorder="1" applyAlignment="1">
      <alignment vertical="top" wrapText="1"/>
    </xf>
    <xf numFmtId="0" fontId="18" fillId="2" borderId="4" xfId="0" applyFont="1" applyFill="1" applyBorder="1" applyAlignment="1">
      <alignment vertical="top" wrapText="1"/>
    </xf>
    <xf numFmtId="0" fontId="19" fillId="3" borderId="3" xfId="0" applyFont="1" applyFill="1" applyBorder="1" applyAlignment="1">
      <alignment horizontal="right" vertical="top" wrapText="1"/>
    </xf>
    <xf numFmtId="0" fontId="19" fillId="3" borderId="3" xfId="0" applyFont="1" applyFill="1" applyBorder="1" applyAlignment="1">
      <alignment horizontal="left" vertical="top" wrapText="1"/>
    </xf>
    <xf numFmtId="0" fontId="19" fillId="3" borderId="3" xfId="0" applyFont="1" applyFill="1" applyBorder="1" applyAlignment="1">
      <alignment horizontal="center" vertical="top" wrapText="1"/>
    </xf>
    <xf numFmtId="3" fontId="18" fillId="3" borderId="3" xfId="0" applyNumberFormat="1" applyFont="1" applyFill="1" applyBorder="1" applyAlignment="1">
      <alignment horizontal="center" vertical="top" wrapText="1"/>
    </xf>
    <xf numFmtId="49" fontId="18" fillId="0" borderId="4" xfId="0" applyNumberFormat="1" applyFont="1" applyBorder="1" applyAlignment="1">
      <alignment horizontal="left" vertical="top" wrapText="1"/>
    </xf>
    <xf numFmtId="0" fontId="10" fillId="0" borderId="2" xfId="0" applyFont="1" applyBorder="1" applyAlignment="1">
      <alignment vertical="top"/>
    </xf>
    <xf numFmtId="0" fontId="8" fillId="0" borderId="2" xfId="0" applyFont="1" applyBorder="1" applyAlignment="1">
      <alignment horizontal="left" vertical="top"/>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8" fillId="2" borderId="2" xfId="0" applyFont="1" applyFill="1" applyBorder="1" applyAlignment="1">
      <alignment vertical="top" wrapText="1"/>
    </xf>
    <xf numFmtId="49" fontId="8" fillId="0" borderId="1" xfId="0" applyNumberFormat="1" applyFont="1" applyBorder="1" applyAlignment="1">
      <alignment horizontal="left" vertical="top" wrapText="1"/>
    </xf>
    <xf numFmtId="0" fontId="8" fillId="2" borderId="1" xfId="0" applyFont="1" applyFill="1" applyBorder="1" applyAlignment="1">
      <alignment vertical="top" wrapText="1"/>
    </xf>
    <xf numFmtId="49" fontId="11" fillId="0" borderId="1" xfId="0" applyNumberFormat="1" applyFont="1" applyBorder="1" applyAlignment="1">
      <alignment horizontal="lef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top" wrapText="1"/>
    </xf>
    <xf numFmtId="0" fontId="10" fillId="0" borderId="1"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165" fontId="10" fillId="3" borderId="0" xfId="0" applyNumberFormat="1" applyFont="1" applyFill="1"/>
    <xf numFmtId="0" fontId="10" fillId="3" borderId="0" xfId="0" applyFont="1" applyFill="1"/>
    <xf numFmtId="0" fontId="4" fillId="0" borderId="3" xfId="0" applyFont="1" applyBorder="1" applyAlignment="1">
      <alignment horizontal="righ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164" fontId="4" fillId="3" borderId="3" xfId="0" applyNumberFormat="1" applyFont="1" applyFill="1" applyBorder="1" applyAlignment="1">
      <alignment horizontal="right" vertical="top" wrapText="1"/>
    </xf>
    <xf numFmtId="49" fontId="20" fillId="3" borderId="4" xfId="0" applyNumberFormat="1" applyFont="1" applyFill="1" applyBorder="1" applyAlignment="1">
      <alignment horizontal="left" vertical="top" wrapText="1"/>
    </xf>
    <xf numFmtId="49" fontId="8" fillId="0" borderId="2" xfId="0" applyNumberFormat="1" applyFont="1" applyBorder="1" applyAlignment="1">
      <alignment vertical="top" wrapText="1"/>
    </xf>
    <xf numFmtId="4" fontId="4" fillId="0" borderId="4" xfId="0" applyNumberFormat="1" applyFont="1" applyBorder="1" applyAlignment="1">
      <alignment horizontal="left" vertical="top" wrapText="1"/>
    </xf>
    <xf numFmtId="0" fontId="4" fillId="2" borderId="4" xfId="0" applyFont="1" applyFill="1" applyBorder="1" applyAlignment="1">
      <alignment horizontal="left" vertical="top" wrapText="1"/>
    </xf>
    <xf numFmtId="4" fontId="4" fillId="0" borderId="3" xfId="0" applyNumberFormat="1" applyFont="1" applyBorder="1" applyAlignment="1">
      <alignment horizontal="left" vertical="top" wrapText="1"/>
    </xf>
    <xf numFmtId="0" fontId="4" fillId="2"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3" borderId="3" xfId="0" applyFont="1" applyFill="1" applyBorder="1" applyAlignment="1">
      <alignment horizontal="center" vertical="top" wrapText="1"/>
    </xf>
    <xf numFmtId="43" fontId="18" fillId="3" borderId="3" xfId="6" applyFont="1" applyFill="1" applyBorder="1" applyAlignment="1">
      <alignment horizontal="center" vertical="center"/>
    </xf>
    <xf numFmtId="0" fontId="4" fillId="2" borderId="4" xfId="0" applyFont="1" applyFill="1" applyBorder="1" applyAlignment="1">
      <alignment horizontal="center" vertical="top"/>
    </xf>
    <xf numFmtId="0" fontId="4" fillId="0" borderId="4" xfId="0" applyFont="1" applyBorder="1" applyAlignment="1">
      <alignment horizontal="center" vertical="top"/>
    </xf>
    <xf numFmtId="4" fontId="4" fillId="0" borderId="4" xfId="0" applyNumberFormat="1" applyFont="1" applyBorder="1" applyAlignment="1">
      <alignment horizontal="center" vertical="top"/>
    </xf>
    <xf numFmtId="0" fontId="21" fillId="3" borderId="0" xfId="0" applyFont="1" applyFill="1"/>
    <xf numFmtId="44" fontId="21" fillId="3" borderId="0" xfId="0" applyNumberFormat="1" applyFont="1" applyFill="1"/>
    <xf numFmtId="2" fontId="4" fillId="2" borderId="4" xfId="0" applyNumberFormat="1" applyFont="1" applyFill="1" applyBorder="1" applyAlignment="1">
      <alignment vertical="top" wrapText="1"/>
    </xf>
    <xf numFmtId="0" fontId="4" fillId="0" borderId="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4" fillId="2" borderId="3" xfId="0" applyFont="1" applyFill="1" applyBorder="1" applyAlignment="1" applyProtection="1">
      <alignment vertical="top" wrapText="1"/>
      <protection locked="0"/>
    </xf>
    <xf numFmtId="44" fontId="4" fillId="0" borderId="3" xfId="0" applyNumberFormat="1" applyFont="1" applyBorder="1" applyAlignment="1" applyProtection="1">
      <alignment vertical="top" wrapText="1"/>
      <protection locked="0"/>
    </xf>
    <xf numFmtId="44" fontId="4" fillId="2" borderId="3" xfId="0" applyNumberFormat="1" applyFont="1" applyFill="1" applyBorder="1" applyAlignment="1" applyProtection="1">
      <alignment vertical="top" wrapText="1"/>
      <protection locked="0"/>
    </xf>
    <xf numFmtId="0" fontId="4" fillId="0" borderId="6" xfId="0" applyFont="1" applyBorder="1" applyAlignment="1" applyProtection="1">
      <alignment vertical="top" wrapText="1"/>
      <protection locked="0"/>
    </xf>
    <xf numFmtId="44" fontId="4" fillId="0" borderId="2" xfId="0" applyNumberFormat="1" applyFont="1" applyBorder="1" applyAlignment="1" applyProtection="1">
      <alignment vertical="top" wrapText="1"/>
      <protection locked="0"/>
    </xf>
    <xf numFmtId="0" fontId="4" fillId="2" borderId="6" xfId="0" applyFont="1" applyFill="1" applyBorder="1" applyAlignment="1" applyProtection="1">
      <alignment vertical="top" wrapText="1"/>
      <protection locked="0"/>
    </xf>
    <xf numFmtId="44" fontId="4" fillId="2" borderId="2" xfId="0" applyNumberFormat="1" applyFont="1" applyFill="1" applyBorder="1" applyAlignment="1" applyProtection="1">
      <alignment vertical="top" wrapText="1"/>
      <protection locked="0"/>
    </xf>
    <xf numFmtId="0" fontId="4" fillId="2" borderId="2" xfId="0" applyFont="1" applyFill="1" applyBorder="1" applyAlignment="1" applyProtection="1">
      <alignment vertical="top" wrapText="1"/>
      <protection locked="0"/>
    </xf>
    <xf numFmtId="0" fontId="4" fillId="0" borderId="2" xfId="0" applyFont="1" applyBorder="1" applyAlignment="1" applyProtection="1">
      <alignment vertical="top" wrapText="1"/>
      <protection locked="0"/>
    </xf>
    <xf numFmtId="4" fontId="4" fillId="0" borderId="4" xfId="0" applyNumberFormat="1" applyFont="1" applyBorder="1" applyAlignment="1" applyProtection="1">
      <alignment horizontal="right" vertical="top" wrapText="1"/>
      <protection locked="0"/>
    </xf>
    <xf numFmtId="4" fontId="4" fillId="3" borderId="4" xfId="0" applyNumberFormat="1" applyFont="1" applyFill="1" applyBorder="1" applyAlignment="1" applyProtection="1">
      <alignment horizontal="right" vertical="top" wrapText="1"/>
      <protection locked="0"/>
    </xf>
    <xf numFmtId="9" fontId="4" fillId="0" borderId="4" xfId="5" applyFont="1" applyBorder="1" applyAlignment="1" applyProtection="1">
      <alignment horizontal="right" vertical="top" wrapText="1"/>
      <protection locked="0"/>
    </xf>
    <xf numFmtId="0" fontId="4" fillId="0" borderId="5" xfId="0" applyFont="1" applyBorder="1" applyAlignment="1" applyProtection="1">
      <alignment vertical="center" wrapText="1"/>
      <protection locked="0"/>
    </xf>
    <xf numFmtId="4" fontId="4" fillId="0" borderId="2" xfId="0" applyNumberFormat="1" applyFont="1" applyBorder="1" applyAlignment="1" applyProtection="1">
      <alignment horizontal="right" vertical="center" wrapText="1"/>
      <protection locked="0"/>
    </xf>
    <xf numFmtId="0" fontId="3" fillId="0" borderId="0" xfId="0" applyFont="1" applyAlignment="1" applyProtection="1">
      <alignment vertical="top"/>
      <protection locked="0"/>
    </xf>
    <xf numFmtId="0" fontId="2" fillId="0" borderId="0" xfId="0" applyFont="1" applyAlignment="1" applyProtection="1">
      <alignment vertical="top"/>
      <protection locked="0"/>
    </xf>
    <xf numFmtId="0" fontId="4" fillId="0" borderId="0" xfId="0" applyFont="1" applyAlignment="1" applyProtection="1">
      <alignment horizontal="right" vertical="top"/>
      <protection locked="0"/>
    </xf>
    <xf numFmtId="0" fontId="4" fillId="0" borderId="1"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3" borderId="4" xfId="0" applyFont="1" applyFill="1" applyBorder="1" applyAlignment="1" applyProtection="1">
      <alignment vertical="top" wrapText="1"/>
      <protection locked="0"/>
    </xf>
    <xf numFmtId="0" fontId="4" fillId="0" borderId="0" xfId="0" applyFont="1" applyAlignment="1" applyProtection="1">
      <alignment vertical="top" wrapText="1"/>
      <protection locked="0"/>
    </xf>
    <xf numFmtId="4" fontId="4" fillId="0" borderId="3" xfId="0" applyNumberFormat="1" applyFont="1" applyBorder="1" applyAlignment="1" applyProtection="1">
      <alignment horizontal="right" vertical="top" wrapText="1"/>
      <protection locked="0"/>
    </xf>
    <xf numFmtId="4" fontId="17" fillId="3" borderId="4" xfId="0" applyNumberFormat="1" applyFont="1" applyFill="1" applyBorder="1" applyAlignment="1" applyProtection="1">
      <alignment horizontal="right" vertical="top" wrapText="1"/>
      <protection locked="0"/>
    </xf>
    <xf numFmtId="0" fontId="18" fillId="2" borderId="4" xfId="0" applyFont="1" applyFill="1" applyBorder="1" applyAlignment="1" applyProtection="1">
      <alignment vertical="top" wrapText="1"/>
      <protection locked="0"/>
    </xf>
    <xf numFmtId="0" fontId="18" fillId="0" borderId="4" xfId="0" applyFont="1" applyBorder="1" applyAlignment="1" applyProtection="1">
      <alignment vertical="top" wrapText="1"/>
      <protection locked="0"/>
    </xf>
    <xf numFmtId="4" fontId="18" fillId="3" borderId="4" xfId="0" applyNumberFormat="1" applyFont="1" applyFill="1" applyBorder="1" applyAlignment="1" applyProtection="1">
      <alignment horizontal="right" vertical="top" wrapText="1"/>
      <protection locked="0"/>
    </xf>
    <xf numFmtId="9" fontId="4" fillId="3" borderId="4" xfId="5" applyFont="1" applyFill="1" applyBorder="1" applyAlignment="1" applyProtection="1">
      <alignment horizontal="right" vertical="top" wrapText="1"/>
      <protection locked="0"/>
    </xf>
    <xf numFmtId="0" fontId="4" fillId="3" borderId="5" xfId="0" applyFont="1" applyFill="1" applyBorder="1" applyAlignment="1" applyProtection="1">
      <alignment vertical="center" wrapText="1"/>
      <protection locked="0"/>
    </xf>
    <xf numFmtId="4" fontId="4" fillId="3" borderId="2" xfId="0" applyNumberFormat="1" applyFont="1" applyFill="1" applyBorder="1" applyAlignment="1" applyProtection="1">
      <alignment horizontal="right" vertical="center" wrapText="1"/>
      <protection locked="0"/>
    </xf>
    <xf numFmtId="0" fontId="3" fillId="3" borderId="0" xfId="0" applyFont="1" applyFill="1" applyAlignment="1" applyProtection="1">
      <alignment vertical="top"/>
      <protection locked="0"/>
    </xf>
    <xf numFmtId="0" fontId="2" fillId="3" borderId="0" xfId="0" applyFont="1" applyFill="1" applyAlignment="1" applyProtection="1">
      <alignment vertical="top"/>
      <protection locked="0"/>
    </xf>
    <xf numFmtId="0" fontId="4" fillId="3" borderId="0" xfId="0" applyFont="1" applyFill="1" applyAlignment="1" applyProtection="1">
      <alignment horizontal="right" vertical="top"/>
      <protection locked="0"/>
    </xf>
    <xf numFmtId="0" fontId="4" fillId="3" borderId="1" xfId="0" applyFont="1" applyFill="1" applyBorder="1" applyAlignment="1" applyProtection="1">
      <alignment horizontal="center" vertical="top" wrapText="1"/>
      <protection locked="0"/>
    </xf>
    <xf numFmtId="0" fontId="4" fillId="3" borderId="2" xfId="0" applyFont="1" applyFill="1" applyBorder="1" applyAlignment="1" applyProtection="1">
      <alignment horizontal="center" vertical="top" wrapText="1"/>
      <protection locked="0"/>
    </xf>
    <xf numFmtId="9" fontId="4" fillId="2" borderId="4" xfId="5" applyFont="1" applyFill="1" applyBorder="1" applyAlignment="1" applyProtection="1">
      <alignment vertical="top" wrapText="1"/>
      <protection locked="0"/>
    </xf>
    <xf numFmtId="49" fontId="6" fillId="0" borderId="1" xfId="0" applyNumberFormat="1" applyFont="1" applyBorder="1" applyAlignment="1">
      <alignment horizontal="left" vertical="top" wrapText="1"/>
    </xf>
    <xf numFmtId="165" fontId="8" fillId="0" borderId="2" xfId="0" applyNumberFormat="1" applyFont="1" applyBorder="1" applyAlignment="1" applyProtection="1">
      <alignment horizontal="right" vertical="center" wrapText="1"/>
      <protection locked="0"/>
    </xf>
    <xf numFmtId="165" fontId="8" fillId="2" borderId="2" xfId="0" applyNumberFormat="1" applyFont="1" applyFill="1" applyBorder="1" applyAlignment="1" applyProtection="1">
      <alignment vertical="center" wrapText="1"/>
      <protection locked="0"/>
    </xf>
    <xf numFmtId="165" fontId="8" fillId="3" borderId="2" xfId="0" applyNumberFormat="1" applyFont="1" applyFill="1" applyBorder="1" applyAlignment="1" applyProtection="1">
      <alignment vertical="center" wrapText="1"/>
      <protection locked="0"/>
    </xf>
    <xf numFmtId="165" fontId="11" fillId="0" borderId="2" xfId="0" applyNumberFormat="1" applyFont="1" applyBorder="1" applyAlignment="1" applyProtection="1">
      <alignment horizontal="right" vertical="center" wrapText="1"/>
      <protection locked="0"/>
    </xf>
    <xf numFmtId="0" fontId="10" fillId="0" borderId="0" xfId="0" applyFont="1" applyProtection="1">
      <protection locked="0"/>
    </xf>
    <xf numFmtId="165" fontId="6" fillId="0" borderId="2" xfId="0" applyNumberFormat="1" applyFont="1" applyBorder="1" applyAlignment="1" applyProtection="1">
      <alignment horizontal="right" vertical="center" wrapText="1"/>
      <protection locked="0"/>
    </xf>
    <xf numFmtId="0" fontId="11" fillId="0" borderId="2" xfId="0" applyFont="1" applyBorder="1" applyAlignment="1">
      <alignment horizontal="right" vertical="center"/>
    </xf>
    <xf numFmtId="49" fontId="11" fillId="0" borderId="2"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44" fontId="21" fillId="3" borderId="0" xfId="0" applyNumberFormat="1" applyFont="1" applyFill="1" applyAlignment="1">
      <alignment horizontal="center"/>
    </xf>
    <xf numFmtId="0" fontId="8" fillId="0" borderId="2" xfId="0" applyFont="1" applyBorder="1" applyAlignment="1">
      <alignment horizontal="center" vertical="top"/>
    </xf>
    <xf numFmtId="0" fontId="8" fillId="0" borderId="2" xfId="0" applyFont="1" applyBorder="1" applyAlignment="1">
      <alignment horizontal="center" vertical="top" wrapText="1"/>
    </xf>
    <xf numFmtId="4" fontId="4" fillId="0" borderId="4" xfId="0" applyNumberFormat="1" applyFont="1" applyBorder="1" applyAlignment="1" applyProtection="1">
      <alignment horizontal="right" vertical="top" wrapText="1"/>
    </xf>
    <xf numFmtId="4" fontId="4" fillId="3" borderId="4" xfId="0" applyNumberFormat="1" applyFont="1" applyFill="1" applyBorder="1" applyAlignment="1" applyProtection="1">
      <alignment horizontal="right" vertical="top" wrapText="1"/>
    </xf>
    <xf numFmtId="164" fontId="4" fillId="0" borderId="4" xfId="0" applyNumberFormat="1" applyFont="1" applyBorder="1" applyAlignment="1" applyProtection="1">
      <alignment horizontal="right" vertical="top" wrapText="1"/>
    </xf>
    <xf numFmtId="2" fontId="4" fillId="2" borderId="4" xfId="0" applyNumberFormat="1" applyFont="1" applyFill="1" applyBorder="1" applyAlignment="1" applyProtection="1">
      <alignment vertical="top" wrapText="1"/>
    </xf>
  </cellXfs>
  <cellStyles count="7">
    <cellStyle name="Comma" xfId="6" builtinId="3"/>
    <cellStyle name="Comma 2" xfId="3" xr:uid="{0859CDCE-FDA6-47C6-8D78-CD5D244DE190}"/>
    <cellStyle name="Normal" xfId="0" builtinId="0"/>
    <cellStyle name="Normal 2" xfId="1" xr:uid="{0FA523A2-2DDE-44E4-A89D-EB856C7D02C7}"/>
    <cellStyle name="Normal 2 2" xfId="4" xr:uid="{53770316-4674-434D-AE9D-306B0D013574}"/>
    <cellStyle name="Normal 5" xfId="2" xr:uid="{EBCD6A98-1008-4FDE-B96A-844BD896D454}"/>
    <cellStyle name="Percent" xfId="5"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99"/>
  <sheetViews>
    <sheetView showGridLines="0" view="pageBreakPreview" topLeftCell="B723" zoomScale="115" zoomScaleNormal="140" zoomScaleSheetLayoutView="115" workbookViewId="0">
      <selection activeCell="E587" sqref="E587"/>
    </sheetView>
  </sheetViews>
  <sheetFormatPr defaultColWidth="9.140625" defaultRowHeight="15" x14ac:dyDescent="0.25"/>
  <cols>
    <col min="1" max="1" width="5.42578125" style="5" hidden="1" customWidth="1"/>
    <col min="2" max="2" width="10.85546875" style="5" customWidth="1"/>
    <col min="3" max="3" width="64.85546875" style="5" customWidth="1"/>
    <col min="4" max="4" width="8.140625" style="5" customWidth="1"/>
    <col min="5" max="6" width="13.42578125" style="5" customWidth="1"/>
    <col min="7" max="7" width="16.140625" style="5" customWidth="1"/>
    <col min="8" max="8" width="20.42578125" style="5" customWidth="1"/>
    <col min="9" max="16384" width="9.140625" style="5"/>
  </cols>
  <sheetData>
    <row r="1" spans="1:7" s="1" customFormat="1" ht="12.75" x14ac:dyDescent="0.25">
      <c r="B1" s="24" t="s">
        <v>844</v>
      </c>
      <c r="C1" s="24"/>
    </row>
    <row r="2" spans="1:7" s="1" customFormat="1" ht="12.75" x14ac:dyDescent="0.25">
      <c r="B2" s="7" t="s">
        <v>0</v>
      </c>
    </row>
    <row r="3" spans="1:7" s="2" customFormat="1" ht="12" x14ac:dyDescent="0.25">
      <c r="G3" s="8" t="s">
        <v>1</v>
      </c>
    </row>
    <row r="4" spans="1:7" s="3" customFormat="1" ht="15.4" customHeight="1" x14ac:dyDescent="0.25">
      <c r="B4" s="9" t="s">
        <v>2</v>
      </c>
      <c r="C4" s="9" t="s">
        <v>3</v>
      </c>
      <c r="D4" s="9" t="s">
        <v>4</v>
      </c>
      <c r="E4" s="9" t="s">
        <v>5</v>
      </c>
      <c r="F4" s="9" t="s">
        <v>6</v>
      </c>
      <c r="G4" s="10" t="s">
        <v>7</v>
      </c>
    </row>
    <row r="5" spans="1:7" s="3" customFormat="1" ht="12" customHeight="1" x14ac:dyDescent="0.25">
      <c r="A5" s="3">
        <v>198</v>
      </c>
      <c r="B5" s="11" t="s">
        <v>8</v>
      </c>
      <c r="C5" s="12" t="s">
        <v>9</v>
      </c>
      <c r="D5" s="13"/>
      <c r="E5" s="13"/>
      <c r="F5" s="118"/>
      <c r="G5" s="118"/>
    </row>
    <row r="6" spans="1:7" s="3" customFormat="1" ht="12" customHeight="1" x14ac:dyDescent="0.25">
      <c r="B6" s="14"/>
      <c r="C6" s="15"/>
      <c r="D6" s="15"/>
      <c r="E6" s="15"/>
      <c r="F6" s="120"/>
      <c r="G6" s="120"/>
    </row>
    <row r="7" spans="1:7" s="3" customFormat="1" ht="12" customHeight="1" x14ac:dyDescent="0.25">
      <c r="A7" s="3">
        <v>199</v>
      </c>
      <c r="B7" s="11" t="s">
        <v>10</v>
      </c>
      <c r="C7" s="12" t="s">
        <v>11</v>
      </c>
      <c r="D7" s="13"/>
      <c r="E7" s="13"/>
      <c r="F7" s="118"/>
      <c r="G7" s="118"/>
    </row>
    <row r="8" spans="1:7" s="3" customFormat="1" ht="12" customHeight="1" x14ac:dyDescent="0.25">
      <c r="B8" s="14"/>
      <c r="C8" s="15"/>
      <c r="D8" s="15"/>
      <c r="E8" s="15"/>
      <c r="F8" s="120"/>
      <c r="G8" s="120"/>
    </row>
    <row r="9" spans="1:7" s="3" customFormat="1" ht="12" customHeight="1" x14ac:dyDescent="0.25">
      <c r="A9" s="3">
        <v>200</v>
      </c>
      <c r="B9" s="16"/>
      <c r="C9" s="12" t="s">
        <v>12</v>
      </c>
      <c r="D9" s="17" t="s">
        <v>13</v>
      </c>
      <c r="E9" s="18">
        <v>1</v>
      </c>
      <c r="F9" s="130"/>
      <c r="G9" s="130"/>
    </row>
    <row r="10" spans="1:7" s="3" customFormat="1" ht="12" customHeight="1" x14ac:dyDescent="0.25">
      <c r="B10" s="14"/>
      <c r="C10" s="15"/>
      <c r="D10" s="15"/>
      <c r="E10" s="15"/>
      <c r="F10" s="120"/>
      <c r="G10" s="120"/>
    </row>
    <row r="11" spans="1:7" s="3" customFormat="1" ht="12" customHeight="1" x14ac:dyDescent="0.25">
      <c r="A11" s="3">
        <v>201</v>
      </c>
      <c r="B11" s="16"/>
      <c r="C11" s="12" t="s">
        <v>14</v>
      </c>
      <c r="D11" s="17" t="s">
        <v>13</v>
      </c>
      <c r="E11" s="18">
        <v>1</v>
      </c>
      <c r="F11" s="130"/>
      <c r="G11" s="130"/>
    </row>
    <row r="12" spans="1:7" s="3" customFormat="1" ht="12" customHeight="1" x14ac:dyDescent="0.25">
      <c r="B12" s="14"/>
      <c r="C12" s="15"/>
      <c r="D12" s="15"/>
      <c r="E12" s="15"/>
      <c r="F12" s="120"/>
      <c r="G12" s="120"/>
    </row>
    <row r="13" spans="1:7" s="3" customFormat="1" ht="12" customHeight="1" x14ac:dyDescent="0.25">
      <c r="A13" s="3">
        <v>202</v>
      </c>
      <c r="B13" s="16"/>
      <c r="C13" s="12" t="s">
        <v>15</v>
      </c>
      <c r="D13" s="17" t="s">
        <v>16</v>
      </c>
      <c r="E13" s="18">
        <v>10</v>
      </c>
      <c r="F13" s="130"/>
      <c r="G13" s="130"/>
    </row>
    <row r="14" spans="1:7" s="3" customFormat="1" ht="12" customHeight="1" x14ac:dyDescent="0.25">
      <c r="B14" s="14"/>
      <c r="C14" s="15"/>
      <c r="D14" s="15"/>
      <c r="E14" s="15"/>
      <c r="F14" s="120"/>
      <c r="G14" s="120"/>
    </row>
    <row r="15" spans="1:7" s="3" customFormat="1" ht="12" customHeight="1" x14ac:dyDescent="0.25">
      <c r="A15" s="3">
        <v>2818</v>
      </c>
      <c r="B15" s="16"/>
      <c r="C15" s="12" t="s">
        <v>17</v>
      </c>
      <c r="D15" s="17" t="s">
        <v>18</v>
      </c>
      <c r="E15" s="18">
        <v>19.2</v>
      </c>
      <c r="F15" s="130"/>
      <c r="G15" s="130"/>
    </row>
    <row r="16" spans="1:7" s="3" customFormat="1" ht="12" customHeight="1" x14ac:dyDescent="0.25">
      <c r="B16" s="14"/>
      <c r="C16" s="15"/>
      <c r="D16" s="15"/>
      <c r="E16" s="15"/>
      <c r="F16" s="120"/>
      <c r="G16" s="120"/>
    </row>
    <row r="17" spans="1:7" s="3" customFormat="1" ht="12" customHeight="1" x14ac:dyDescent="0.25">
      <c r="A17" s="3">
        <v>2819</v>
      </c>
      <c r="B17" s="11" t="s">
        <v>19</v>
      </c>
      <c r="C17" s="12" t="s">
        <v>20</v>
      </c>
      <c r="D17" s="13"/>
      <c r="E17" s="13"/>
      <c r="F17" s="118"/>
      <c r="G17" s="118"/>
    </row>
    <row r="18" spans="1:7" s="42" customFormat="1" ht="12" customHeight="1" x14ac:dyDescent="0.25">
      <c r="A18" s="42">
        <v>2820</v>
      </c>
      <c r="B18" s="63" t="s">
        <v>551</v>
      </c>
      <c r="C18" s="40"/>
      <c r="D18" s="44"/>
      <c r="E18" s="45"/>
      <c r="F18" s="131"/>
      <c r="G18" s="131"/>
    </row>
    <row r="19" spans="1:7" s="3" customFormat="1" ht="12" customHeight="1" x14ac:dyDescent="0.25">
      <c r="B19" s="14"/>
      <c r="C19" s="15"/>
      <c r="D19" s="15"/>
      <c r="E19" s="15"/>
      <c r="F19" s="120"/>
      <c r="G19" s="120"/>
    </row>
    <row r="20" spans="1:7" s="3" customFormat="1" ht="12" customHeight="1" x14ac:dyDescent="0.25">
      <c r="A20" s="3">
        <v>2821</v>
      </c>
      <c r="B20" s="16"/>
      <c r="C20" s="12" t="s">
        <v>22</v>
      </c>
      <c r="D20" s="17" t="s">
        <v>855</v>
      </c>
      <c r="E20" s="18">
        <v>1</v>
      </c>
      <c r="F20" s="19">
        <v>105000</v>
      </c>
      <c r="G20" s="169">
        <v>105000</v>
      </c>
    </row>
    <row r="21" spans="1:7" s="3" customFormat="1" ht="12" customHeight="1" x14ac:dyDescent="0.25">
      <c r="B21" s="14"/>
      <c r="C21" s="15"/>
      <c r="D21" s="15"/>
      <c r="E21" s="15"/>
      <c r="F21" s="120"/>
      <c r="G21" s="120"/>
    </row>
    <row r="22" spans="1:7" s="3" customFormat="1" ht="12" customHeight="1" x14ac:dyDescent="0.25">
      <c r="A22" s="3">
        <v>2822</v>
      </c>
      <c r="B22" s="16"/>
      <c r="C22" s="12" t="s">
        <v>23</v>
      </c>
      <c r="D22" s="17" t="s">
        <v>21</v>
      </c>
      <c r="E22" s="19">
        <f>G20</f>
        <v>105000</v>
      </c>
      <c r="F22" s="132"/>
      <c r="G22" s="132"/>
    </row>
    <row r="23" spans="1:7" s="3" customFormat="1" ht="12" customHeight="1" x14ac:dyDescent="0.25">
      <c r="B23" s="14"/>
      <c r="C23" s="15"/>
      <c r="D23" s="15"/>
      <c r="E23" s="15"/>
      <c r="F23" s="120"/>
      <c r="G23" s="120"/>
    </row>
    <row r="24" spans="1:7" s="3" customFormat="1" ht="12" customHeight="1" x14ac:dyDescent="0.25">
      <c r="A24" s="3">
        <v>2823</v>
      </c>
      <c r="B24" s="11" t="s">
        <v>24</v>
      </c>
      <c r="C24" s="12" t="s">
        <v>25</v>
      </c>
      <c r="D24" s="13"/>
      <c r="E24" s="13"/>
      <c r="F24" s="118"/>
      <c r="G24" s="118"/>
    </row>
    <row r="25" spans="1:7" s="3" customFormat="1" ht="12" customHeight="1" x14ac:dyDescent="0.25">
      <c r="B25" s="14"/>
      <c r="C25" s="15"/>
      <c r="D25" s="15"/>
      <c r="E25" s="15"/>
      <c r="F25" s="120"/>
      <c r="G25" s="120"/>
    </row>
    <row r="26" spans="1:7" s="3" customFormat="1" ht="12" customHeight="1" x14ac:dyDescent="0.25">
      <c r="A26" s="3">
        <v>2824</v>
      </c>
      <c r="B26" s="16"/>
      <c r="C26" s="12" t="s">
        <v>26</v>
      </c>
      <c r="D26" s="17" t="s">
        <v>13</v>
      </c>
      <c r="E26" s="18">
        <v>1</v>
      </c>
      <c r="F26" s="130"/>
      <c r="G26" s="130"/>
    </row>
    <row r="27" spans="1:7" s="3" customFormat="1" ht="12" customHeight="1" x14ac:dyDescent="0.25">
      <c r="B27" s="14"/>
      <c r="C27" s="15"/>
      <c r="D27" s="15"/>
      <c r="E27" s="15"/>
      <c r="F27" s="120"/>
      <c r="G27" s="120"/>
    </row>
    <row r="28" spans="1:7" s="3" customFormat="1" ht="48" customHeight="1" x14ac:dyDescent="0.25">
      <c r="A28" s="3">
        <v>2825</v>
      </c>
      <c r="B28" s="16"/>
      <c r="C28" s="20" t="s">
        <v>27</v>
      </c>
      <c r="D28" s="17" t="s">
        <v>16</v>
      </c>
      <c r="E28" s="18">
        <v>10</v>
      </c>
      <c r="F28" s="130"/>
      <c r="G28" s="130"/>
    </row>
    <row r="29" spans="1:7" s="3" customFormat="1" ht="12" customHeight="1" x14ac:dyDescent="0.25">
      <c r="B29" s="14"/>
      <c r="C29" s="15"/>
      <c r="D29" s="15"/>
      <c r="E29" s="15"/>
      <c r="F29" s="120"/>
      <c r="G29" s="120"/>
    </row>
    <row r="30" spans="1:7" s="3" customFormat="1" ht="12" customHeight="1" x14ac:dyDescent="0.25">
      <c r="A30" s="3">
        <v>2856</v>
      </c>
      <c r="B30" s="11" t="s">
        <v>28</v>
      </c>
      <c r="C30" s="12" t="s">
        <v>29</v>
      </c>
      <c r="D30" s="13"/>
      <c r="E30" s="13"/>
      <c r="F30" s="118"/>
      <c r="G30" s="118"/>
    </row>
    <row r="31" spans="1:7" s="3" customFormat="1" ht="12" customHeight="1" x14ac:dyDescent="0.25">
      <c r="B31" s="14"/>
      <c r="C31" s="15"/>
      <c r="D31" s="15"/>
      <c r="E31" s="15"/>
      <c r="F31" s="120"/>
      <c r="G31" s="120"/>
    </row>
    <row r="32" spans="1:7" s="3" customFormat="1" ht="24" customHeight="1" x14ac:dyDescent="0.25">
      <c r="A32" s="3">
        <v>2857</v>
      </c>
      <c r="B32" s="16"/>
      <c r="C32" s="12" t="s">
        <v>30</v>
      </c>
      <c r="D32" s="17" t="s">
        <v>31</v>
      </c>
      <c r="E32" s="18">
        <v>1</v>
      </c>
      <c r="F32" s="19">
        <v>10800</v>
      </c>
      <c r="G32" s="169">
        <v>10800</v>
      </c>
    </row>
    <row r="33" spans="1:7" s="3" customFormat="1" ht="12" customHeight="1" x14ac:dyDescent="0.25">
      <c r="B33" s="14"/>
      <c r="C33" s="15"/>
      <c r="D33" s="15"/>
      <c r="E33" s="15"/>
      <c r="F33" s="120"/>
      <c r="G33" s="120"/>
    </row>
    <row r="34" spans="1:7" s="3" customFormat="1" ht="24" customHeight="1" x14ac:dyDescent="0.25">
      <c r="A34" s="3">
        <v>2858</v>
      </c>
      <c r="B34" s="16"/>
      <c r="C34" s="12" t="s">
        <v>32</v>
      </c>
      <c r="D34" s="17" t="s">
        <v>31</v>
      </c>
      <c r="E34" s="18">
        <v>1</v>
      </c>
      <c r="F34" s="19">
        <v>10800</v>
      </c>
      <c r="G34" s="169">
        <v>10800</v>
      </c>
    </row>
    <row r="35" spans="1:7" s="3" customFormat="1" ht="12" customHeight="1" x14ac:dyDescent="0.25">
      <c r="B35" s="14"/>
      <c r="C35" s="15"/>
      <c r="D35" s="15"/>
      <c r="E35" s="15"/>
      <c r="F35" s="120"/>
      <c r="G35" s="120"/>
    </row>
    <row r="36" spans="1:7" s="3" customFormat="1" ht="12" customHeight="1" x14ac:dyDescent="0.25">
      <c r="B36" s="16"/>
      <c r="C36" s="13"/>
      <c r="D36" s="13"/>
      <c r="E36" s="13"/>
      <c r="F36" s="118"/>
      <c r="G36" s="118"/>
    </row>
    <row r="37" spans="1:7" s="3" customFormat="1" ht="12" customHeight="1" x14ac:dyDescent="0.25">
      <c r="B37" s="14"/>
      <c r="C37" s="15"/>
      <c r="D37" s="15"/>
      <c r="E37" s="15"/>
      <c r="F37" s="120"/>
      <c r="G37" s="120"/>
    </row>
    <row r="38" spans="1:7" s="3" customFormat="1" ht="12" customHeight="1" x14ac:dyDescent="0.25">
      <c r="B38" s="16"/>
      <c r="C38" s="13"/>
      <c r="D38" s="13"/>
      <c r="E38" s="13"/>
      <c r="F38" s="118"/>
      <c r="G38" s="118"/>
    </row>
    <row r="39" spans="1:7" s="3" customFormat="1" ht="12" customHeight="1" x14ac:dyDescent="0.25">
      <c r="B39" s="14"/>
      <c r="C39" s="15"/>
      <c r="D39" s="15"/>
      <c r="E39" s="15"/>
      <c r="F39" s="120"/>
      <c r="G39" s="120"/>
    </row>
    <row r="40" spans="1:7" s="3" customFormat="1" ht="12" customHeight="1" x14ac:dyDescent="0.25">
      <c r="B40" s="16"/>
      <c r="C40" s="13"/>
      <c r="D40" s="13"/>
      <c r="E40" s="13"/>
      <c r="F40" s="118"/>
      <c r="G40" s="118"/>
    </row>
    <row r="41" spans="1:7" s="3" customFormat="1" ht="12" customHeight="1" x14ac:dyDescent="0.25">
      <c r="B41" s="14"/>
      <c r="C41" s="15"/>
      <c r="D41" s="15"/>
      <c r="E41" s="15"/>
      <c r="F41" s="120"/>
      <c r="G41" s="120"/>
    </row>
    <row r="42" spans="1:7" s="3" customFormat="1" ht="12" customHeight="1" x14ac:dyDescent="0.25">
      <c r="B42" s="16"/>
      <c r="C42" s="13"/>
      <c r="D42" s="13"/>
      <c r="E42" s="13"/>
      <c r="F42" s="118"/>
      <c r="G42" s="118"/>
    </row>
    <row r="43" spans="1:7" s="3" customFormat="1" ht="12" customHeight="1" x14ac:dyDescent="0.25">
      <c r="B43" s="14"/>
      <c r="C43" s="15"/>
      <c r="D43" s="15"/>
      <c r="E43" s="15"/>
      <c r="F43" s="120"/>
      <c r="G43" s="120"/>
    </row>
    <row r="44" spans="1:7" s="3" customFormat="1" ht="12" customHeight="1" x14ac:dyDescent="0.25">
      <c r="B44" s="16"/>
      <c r="C44" s="13"/>
      <c r="D44" s="13"/>
      <c r="E44" s="13"/>
      <c r="F44" s="118"/>
      <c r="G44" s="118"/>
    </row>
    <row r="45" spans="1:7" s="3" customFormat="1" ht="12" customHeight="1" x14ac:dyDescent="0.25">
      <c r="B45" s="14"/>
      <c r="C45" s="15"/>
      <c r="D45" s="15"/>
      <c r="E45" s="15"/>
      <c r="F45" s="120"/>
      <c r="G45" s="120"/>
    </row>
    <row r="46" spans="1:7" s="3" customFormat="1" ht="12" customHeight="1" x14ac:dyDescent="0.25">
      <c r="B46" s="16"/>
      <c r="C46" s="13"/>
      <c r="D46" s="13"/>
      <c r="E46" s="13"/>
      <c r="F46" s="118"/>
      <c r="G46" s="118"/>
    </row>
    <row r="47" spans="1:7" s="3" customFormat="1" ht="12" customHeight="1" x14ac:dyDescent="0.25">
      <c r="B47" s="14"/>
      <c r="C47" s="15"/>
      <c r="D47" s="15"/>
      <c r="E47" s="15"/>
      <c r="F47" s="120"/>
      <c r="G47" s="120"/>
    </row>
    <row r="48" spans="1:7" s="3" customFormat="1" ht="12" customHeight="1" x14ac:dyDescent="0.25">
      <c r="B48" s="16"/>
      <c r="C48" s="13"/>
      <c r="D48" s="13"/>
      <c r="E48" s="13"/>
      <c r="F48" s="118"/>
      <c r="G48" s="118"/>
    </row>
    <row r="49" spans="2:7" s="3" customFormat="1" ht="12" customHeight="1" x14ac:dyDescent="0.25">
      <c r="B49" s="14"/>
      <c r="C49" s="15"/>
      <c r="D49" s="15"/>
      <c r="E49" s="15"/>
      <c r="F49" s="120"/>
      <c r="G49" s="120"/>
    </row>
    <row r="50" spans="2:7" s="3" customFormat="1" ht="12" customHeight="1" x14ac:dyDescent="0.25">
      <c r="B50" s="16"/>
      <c r="C50" s="13"/>
      <c r="D50" s="13"/>
      <c r="E50" s="13"/>
      <c r="F50" s="118"/>
      <c r="G50" s="118"/>
    </row>
    <row r="51" spans="2:7" s="3" customFormat="1" ht="12" customHeight="1" x14ac:dyDescent="0.25">
      <c r="B51" s="14"/>
      <c r="C51" s="15"/>
      <c r="D51" s="15"/>
      <c r="E51" s="15"/>
      <c r="F51" s="120"/>
      <c r="G51" s="120"/>
    </row>
    <row r="52" spans="2:7" s="3" customFormat="1" ht="12" customHeight="1" x14ac:dyDescent="0.25">
      <c r="B52" s="16"/>
      <c r="C52" s="13"/>
      <c r="D52" s="13"/>
      <c r="E52" s="13"/>
      <c r="F52" s="118"/>
      <c r="G52" s="118"/>
    </row>
    <row r="53" spans="2:7" s="3" customFormat="1" ht="12" customHeight="1" x14ac:dyDescent="0.25">
      <c r="B53" s="14"/>
      <c r="C53" s="15"/>
      <c r="D53" s="15"/>
      <c r="E53" s="15"/>
      <c r="F53" s="120"/>
      <c r="G53" s="120"/>
    </row>
    <row r="54" spans="2:7" s="3" customFormat="1" ht="12" customHeight="1" x14ac:dyDescent="0.25">
      <c r="B54" s="16"/>
      <c r="C54" s="13"/>
      <c r="D54" s="13"/>
      <c r="E54" s="13"/>
      <c r="F54" s="118"/>
      <c r="G54" s="118"/>
    </row>
    <row r="55" spans="2:7" s="3" customFormat="1" ht="12" customHeight="1" x14ac:dyDescent="0.25">
      <c r="B55" s="14"/>
      <c r="C55" s="15"/>
      <c r="D55" s="15"/>
      <c r="E55" s="15"/>
      <c r="F55" s="120"/>
      <c r="G55" s="120"/>
    </row>
    <row r="56" spans="2:7" s="3" customFormat="1" ht="12" customHeight="1" x14ac:dyDescent="0.25">
      <c r="B56" s="16"/>
      <c r="C56" s="13"/>
      <c r="D56" s="13"/>
      <c r="E56" s="13"/>
      <c r="F56" s="118"/>
      <c r="G56" s="118"/>
    </row>
    <row r="57" spans="2:7" s="3" customFormat="1" ht="12" customHeight="1" x14ac:dyDescent="0.25">
      <c r="B57" s="14"/>
      <c r="C57" s="15"/>
      <c r="D57" s="15"/>
      <c r="E57" s="15"/>
      <c r="F57" s="120"/>
      <c r="G57" s="120"/>
    </row>
    <row r="58" spans="2:7" s="3" customFormat="1" ht="12" customHeight="1" x14ac:dyDescent="0.25">
      <c r="B58" s="16"/>
      <c r="C58" s="13"/>
      <c r="D58" s="13"/>
      <c r="E58" s="13"/>
      <c r="F58" s="118"/>
      <c r="G58" s="118"/>
    </row>
    <row r="59" spans="2:7" s="3" customFormat="1" ht="12" customHeight="1" x14ac:dyDescent="0.25">
      <c r="B59" s="14"/>
      <c r="C59" s="15"/>
      <c r="D59" s="15"/>
      <c r="E59" s="15"/>
      <c r="F59" s="120"/>
      <c r="G59" s="120"/>
    </row>
    <row r="60" spans="2:7" s="3" customFormat="1" ht="12" customHeight="1" x14ac:dyDescent="0.25">
      <c r="B60" s="16"/>
      <c r="C60" s="13"/>
      <c r="D60" s="13"/>
      <c r="E60" s="13"/>
      <c r="F60" s="118"/>
      <c r="G60" s="118"/>
    </row>
    <row r="61" spans="2:7" s="3" customFormat="1" ht="12" customHeight="1" x14ac:dyDescent="0.25">
      <c r="B61" s="14"/>
      <c r="C61" s="15"/>
      <c r="D61" s="15"/>
      <c r="E61" s="15"/>
      <c r="F61" s="120"/>
      <c r="G61" s="120"/>
    </row>
    <row r="62" spans="2:7" s="3" customFormat="1" ht="12" customHeight="1" x14ac:dyDescent="0.25">
      <c r="B62" s="16"/>
      <c r="C62" s="13"/>
      <c r="D62" s="13"/>
      <c r="E62" s="13"/>
      <c r="F62" s="118"/>
      <c r="G62" s="118"/>
    </row>
    <row r="63" spans="2:7" s="3" customFormat="1" ht="12" customHeight="1" x14ac:dyDescent="0.25">
      <c r="B63" s="14"/>
      <c r="C63" s="15"/>
      <c r="D63" s="15"/>
      <c r="E63" s="15"/>
      <c r="F63" s="120"/>
      <c r="G63" s="120"/>
    </row>
    <row r="64" spans="2:7" s="3" customFormat="1" ht="12" customHeight="1" x14ac:dyDescent="0.25">
      <c r="B64" s="16"/>
      <c r="C64" s="13"/>
      <c r="D64" s="13"/>
      <c r="E64" s="13"/>
      <c r="F64" s="118"/>
      <c r="G64" s="118"/>
    </row>
    <row r="65" spans="1:7" s="4" customFormat="1" ht="20.100000000000001" customHeight="1" x14ac:dyDescent="0.25">
      <c r="B65" s="21" t="s">
        <v>33</v>
      </c>
      <c r="C65" s="22"/>
      <c r="D65" s="22"/>
      <c r="E65" s="22"/>
      <c r="F65" s="133"/>
      <c r="G65" s="134"/>
    </row>
    <row r="66" spans="1:7" s="2" customFormat="1" ht="12" customHeight="1" x14ac:dyDescent="0.25">
      <c r="D66" s="23" t="s">
        <v>34</v>
      </c>
      <c r="F66" s="135"/>
      <c r="G66" s="135"/>
    </row>
    <row r="67" spans="1:7" s="1" customFormat="1" ht="12.75" x14ac:dyDescent="0.25">
      <c r="B67" s="6" t="str">
        <f>B1</f>
        <v>Contract : Watt Street PEU</v>
      </c>
      <c r="F67" s="136"/>
      <c r="G67" s="136"/>
    </row>
    <row r="68" spans="1:7" s="1" customFormat="1" ht="12.75" x14ac:dyDescent="0.25">
      <c r="B68" s="7" t="s">
        <v>0</v>
      </c>
      <c r="F68" s="136"/>
      <c r="G68" s="136"/>
    </row>
    <row r="69" spans="1:7" s="2" customFormat="1" ht="12" x14ac:dyDescent="0.25">
      <c r="F69" s="135"/>
      <c r="G69" s="137" t="s">
        <v>35</v>
      </c>
    </row>
    <row r="70" spans="1:7" s="3" customFormat="1" ht="15.4" customHeight="1" x14ac:dyDescent="0.25">
      <c r="B70" s="9" t="s">
        <v>2</v>
      </c>
      <c r="C70" s="9" t="s">
        <v>3</v>
      </c>
      <c r="D70" s="9" t="s">
        <v>4</v>
      </c>
      <c r="E70" s="9" t="s">
        <v>5</v>
      </c>
      <c r="F70" s="138" t="s">
        <v>6</v>
      </c>
      <c r="G70" s="139" t="s">
        <v>7</v>
      </c>
    </row>
    <row r="71" spans="1:7" s="3" customFormat="1" ht="24" customHeight="1" x14ac:dyDescent="0.25">
      <c r="A71" s="3">
        <v>203</v>
      </c>
      <c r="B71" s="11" t="s">
        <v>36</v>
      </c>
      <c r="C71" s="12" t="s">
        <v>37</v>
      </c>
      <c r="D71" s="13"/>
      <c r="E71" s="13"/>
      <c r="F71" s="118"/>
      <c r="G71" s="118"/>
    </row>
    <row r="72" spans="1:7" s="3" customFormat="1" ht="12" customHeight="1" x14ac:dyDescent="0.25">
      <c r="B72" s="14"/>
      <c r="C72" s="15"/>
      <c r="D72" s="15"/>
      <c r="E72" s="15"/>
      <c r="F72" s="120"/>
      <c r="G72" s="120"/>
    </row>
    <row r="73" spans="1:7" s="3" customFormat="1" ht="12" customHeight="1" x14ac:dyDescent="0.25">
      <c r="A73" s="3">
        <v>204</v>
      </c>
      <c r="B73" s="11" t="s">
        <v>38</v>
      </c>
      <c r="C73" s="12" t="s">
        <v>39</v>
      </c>
      <c r="D73" s="13"/>
      <c r="E73" s="13"/>
      <c r="F73" s="118"/>
      <c r="G73" s="118"/>
    </row>
    <row r="74" spans="1:7" s="3" customFormat="1" ht="12" customHeight="1" x14ac:dyDescent="0.25">
      <c r="B74" s="14"/>
      <c r="C74" s="15"/>
      <c r="D74" s="15"/>
      <c r="E74" s="15"/>
      <c r="F74" s="120"/>
      <c r="G74" s="120"/>
    </row>
    <row r="75" spans="1:7" s="3" customFormat="1" ht="12" customHeight="1" x14ac:dyDescent="0.25">
      <c r="A75" s="3">
        <v>205</v>
      </c>
      <c r="B75" s="16"/>
      <c r="C75" s="12" t="s">
        <v>40</v>
      </c>
      <c r="D75" s="17" t="s">
        <v>18</v>
      </c>
      <c r="E75" s="18">
        <v>70</v>
      </c>
      <c r="F75" s="130"/>
      <c r="G75" s="130"/>
    </row>
    <row r="76" spans="1:7" s="3" customFormat="1" ht="12" customHeight="1" x14ac:dyDescent="0.25">
      <c r="B76" s="14"/>
      <c r="C76" s="15"/>
      <c r="D76" s="15"/>
      <c r="E76" s="15"/>
      <c r="F76" s="120"/>
      <c r="G76" s="120"/>
    </row>
    <row r="77" spans="1:7" s="3" customFormat="1" ht="12" customHeight="1" x14ac:dyDescent="0.25">
      <c r="A77" s="3">
        <v>209</v>
      </c>
      <c r="B77" s="16"/>
      <c r="C77" s="12" t="s">
        <v>41</v>
      </c>
      <c r="D77" s="17" t="s">
        <v>42</v>
      </c>
      <c r="E77" s="18">
        <v>4</v>
      </c>
      <c r="F77" s="130"/>
      <c r="G77" s="130"/>
    </row>
    <row r="78" spans="1:7" s="3" customFormat="1" ht="12" customHeight="1" x14ac:dyDescent="0.25">
      <c r="B78" s="14"/>
      <c r="C78" s="15"/>
      <c r="D78" s="15"/>
      <c r="E78" s="15"/>
      <c r="F78" s="120"/>
      <c r="G78" s="120"/>
    </row>
    <row r="79" spans="1:7" s="3" customFormat="1" ht="12" customHeight="1" x14ac:dyDescent="0.25">
      <c r="A79" s="3">
        <v>211</v>
      </c>
      <c r="B79" s="11" t="s">
        <v>43</v>
      </c>
      <c r="C79" s="12" t="s">
        <v>44</v>
      </c>
      <c r="D79" s="13"/>
      <c r="E79" s="13"/>
      <c r="F79" s="118"/>
      <c r="G79" s="118"/>
    </row>
    <row r="80" spans="1:7" s="3" customFormat="1" ht="12" customHeight="1" x14ac:dyDescent="0.25">
      <c r="B80" s="14"/>
      <c r="C80" s="15"/>
      <c r="D80" s="15"/>
      <c r="E80" s="15"/>
      <c r="F80" s="120"/>
      <c r="G80" s="120"/>
    </row>
    <row r="81" spans="1:7" s="3" customFormat="1" ht="12" customHeight="1" x14ac:dyDescent="0.25">
      <c r="A81" s="3">
        <v>212</v>
      </c>
      <c r="B81" s="16"/>
      <c r="C81" s="12" t="s">
        <v>45</v>
      </c>
      <c r="D81" s="17" t="s">
        <v>42</v>
      </c>
      <c r="E81" s="18">
        <v>10</v>
      </c>
      <c r="F81" s="130"/>
      <c r="G81" s="130"/>
    </row>
    <row r="82" spans="1:7" s="3" customFormat="1" ht="12" customHeight="1" x14ac:dyDescent="0.25">
      <c r="B82" s="14"/>
      <c r="C82" s="15"/>
      <c r="D82" s="15"/>
      <c r="E82" s="15"/>
      <c r="F82" s="120"/>
      <c r="G82" s="120"/>
    </row>
    <row r="83" spans="1:7" s="3" customFormat="1" ht="12" customHeight="1" x14ac:dyDescent="0.25">
      <c r="A83" s="3">
        <v>215</v>
      </c>
      <c r="B83" s="16"/>
      <c r="C83" s="12" t="s">
        <v>46</v>
      </c>
      <c r="D83" s="17" t="s">
        <v>42</v>
      </c>
      <c r="E83" s="18">
        <v>2</v>
      </c>
      <c r="F83" s="130"/>
      <c r="G83" s="130"/>
    </row>
    <row r="84" spans="1:7" s="3" customFormat="1" ht="12" customHeight="1" x14ac:dyDescent="0.25">
      <c r="B84" s="14"/>
      <c r="C84" s="15"/>
      <c r="D84" s="15"/>
      <c r="E84" s="15"/>
      <c r="F84" s="120"/>
      <c r="G84" s="120"/>
    </row>
    <row r="85" spans="1:7" s="3" customFormat="1" ht="12" customHeight="1" x14ac:dyDescent="0.25">
      <c r="A85" s="3">
        <v>217</v>
      </c>
      <c r="B85" s="16"/>
      <c r="C85" s="12" t="s">
        <v>47</v>
      </c>
      <c r="D85" s="17" t="s">
        <v>42</v>
      </c>
      <c r="E85" s="18">
        <v>1</v>
      </c>
      <c r="F85" s="130"/>
      <c r="G85" s="130"/>
    </row>
    <row r="86" spans="1:7" s="3" customFormat="1" ht="12" customHeight="1" x14ac:dyDescent="0.25">
      <c r="B86" s="14"/>
      <c r="C86" s="15"/>
      <c r="D86" s="15"/>
      <c r="E86" s="15"/>
      <c r="F86" s="120"/>
      <c r="G86" s="120"/>
    </row>
    <row r="87" spans="1:7" s="3" customFormat="1" ht="12" customHeight="1" x14ac:dyDescent="0.25">
      <c r="A87" s="3">
        <v>218</v>
      </c>
      <c r="B87" s="11" t="s">
        <v>48</v>
      </c>
      <c r="C87" s="12" t="s">
        <v>49</v>
      </c>
      <c r="D87" s="13"/>
      <c r="E87" s="13"/>
      <c r="F87" s="118"/>
      <c r="G87" s="118"/>
    </row>
    <row r="88" spans="1:7" s="3" customFormat="1" ht="12" customHeight="1" x14ac:dyDescent="0.25">
      <c r="B88" s="14"/>
      <c r="C88" s="15"/>
      <c r="D88" s="15"/>
      <c r="E88" s="15"/>
      <c r="F88" s="120"/>
      <c r="G88" s="120"/>
    </row>
    <row r="89" spans="1:7" s="3" customFormat="1" ht="12" customHeight="1" x14ac:dyDescent="0.25">
      <c r="A89" s="3">
        <v>219</v>
      </c>
      <c r="B89" s="16"/>
      <c r="C89" s="12" t="s">
        <v>50</v>
      </c>
      <c r="D89" s="13"/>
      <c r="E89" s="13"/>
      <c r="F89" s="118"/>
      <c r="G89" s="118"/>
    </row>
    <row r="90" spans="1:7" s="3" customFormat="1" ht="12" customHeight="1" x14ac:dyDescent="0.25">
      <c r="B90" s="14"/>
      <c r="C90" s="15"/>
      <c r="D90" s="15"/>
      <c r="E90" s="15"/>
      <c r="F90" s="120"/>
      <c r="G90" s="120"/>
    </row>
    <row r="91" spans="1:7" s="3" customFormat="1" ht="12" customHeight="1" x14ac:dyDescent="0.25">
      <c r="A91" s="3">
        <v>220</v>
      </c>
      <c r="B91" s="16"/>
      <c r="C91" s="12" t="s">
        <v>51</v>
      </c>
      <c r="D91" s="17" t="s">
        <v>42</v>
      </c>
      <c r="E91" s="18">
        <v>2</v>
      </c>
      <c r="F91" s="130"/>
      <c r="G91" s="130"/>
    </row>
    <row r="92" spans="1:7" s="3" customFormat="1" ht="12" customHeight="1" x14ac:dyDescent="0.25">
      <c r="B92" s="14"/>
      <c r="C92" s="15"/>
      <c r="D92" s="15"/>
      <c r="E92" s="15"/>
      <c r="F92" s="120"/>
      <c r="G92" s="120"/>
    </row>
    <row r="93" spans="1:7" s="3" customFormat="1" ht="12" customHeight="1" x14ac:dyDescent="0.25">
      <c r="A93" s="3">
        <v>223</v>
      </c>
      <c r="B93" s="16"/>
      <c r="C93" s="12" t="s">
        <v>52</v>
      </c>
      <c r="D93" s="17" t="s">
        <v>42</v>
      </c>
      <c r="E93" s="18">
        <v>2</v>
      </c>
      <c r="F93" s="130"/>
      <c r="G93" s="130"/>
    </row>
    <row r="94" spans="1:7" s="3" customFormat="1" ht="12" customHeight="1" x14ac:dyDescent="0.25">
      <c r="B94" s="14"/>
      <c r="C94" s="15"/>
      <c r="D94" s="15"/>
      <c r="E94" s="15"/>
      <c r="F94" s="120"/>
      <c r="G94" s="120"/>
    </row>
    <row r="95" spans="1:7" s="3" customFormat="1" ht="12" customHeight="1" x14ac:dyDescent="0.25">
      <c r="A95" s="3">
        <v>225</v>
      </c>
      <c r="B95" s="16"/>
      <c r="C95" s="12" t="s">
        <v>53</v>
      </c>
      <c r="D95" s="17" t="s">
        <v>42</v>
      </c>
      <c r="E95" s="18">
        <v>2</v>
      </c>
      <c r="F95" s="130"/>
      <c r="G95" s="130"/>
    </row>
    <row r="96" spans="1:7" s="3" customFormat="1" ht="12" customHeight="1" x14ac:dyDescent="0.25">
      <c r="B96" s="14"/>
      <c r="C96" s="15"/>
      <c r="D96" s="15"/>
      <c r="E96" s="15"/>
      <c r="F96" s="120"/>
      <c r="G96" s="120"/>
    </row>
    <row r="97" spans="1:7" s="3" customFormat="1" ht="24" customHeight="1" x14ac:dyDescent="0.25">
      <c r="A97" s="3">
        <v>229</v>
      </c>
      <c r="B97" s="16"/>
      <c r="C97" s="12" t="s">
        <v>54</v>
      </c>
      <c r="D97" s="17" t="s">
        <v>42</v>
      </c>
      <c r="E97" s="18">
        <v>2</v>
      </c>
      <c r="F97" s="130"/>
      <c r="G97" s="130"/>
    </row>
    <row r="98" spans="1:7" s="3" customFormat="1" ht="12" customHeight="1" x14ac:dyDescent="0.25">
      <c r="B98" s="14"/>
      <c r="C98" s="15"/>
      <c r="D98" s="15"/>
      <c r="E98" s="15"/>
      <c r="F98" s="120"/>
      <c r="G98" s="120"/>
    </row>
    <row r="99" spans="1:7" s="3" customFormat="1" ht="24" customHeight="1" x14ac:dyDescent="0.25">
      <c r="A99" s="3">
        <v>230</v>
      </c>
      <c r="B99" s="16"/>
      <c r="C99" s="12" t="s">
        <v>55</v>
      </c>
      <c r="D99" s="17" t="s">
        <v>42</v>
      </c>
      <c r="E99" s="18">
        <v>2</v>
      </c>
      <c r="F99" s="130"/>
      <c r="G99" s="130"/>
    </row>
    <row r="100" spans="1:7" s="3" customFormat="1" ht="12" customHeight="1" x14ac:dyDescent="0.25">
      <c r="B100" s="14"/>
      <c r="C100" s="15"/>
      <c r="D100" s="15"/>
      <c r="E100" s="15"/>
      <c r="F100" s="120"/>
      <c r="G100" s="120"/>
    </row>
    <row r="101" spans="1:7" s="3" customFormat="1" ht="12" customHeight="1" x14ac:dyDescent="0.25">
      <c r="A101" s="3">
        <v>233</v>
      </c>
      <c r="B101" s="16"/>
      <c r="C101" s="12" t="s">
        <v>56</v>
      </c>
      <c r="D101" s="17" t="s">
        <v>42</v>
      </c>
      <c r="E101" s="18">
        <v>2</v>
      </c>
      <c r="F101" s="130"/>
      <c r="G101" s="130"/>
    </row>
    <row r="102" spans="1:7" s="3" customFormat="1" ht="12" customHeight="1" x14ac:dyDescent="0.25">
      <c r="B102" s="14"/>
      <c r="C102" s="15"/>
      <c r="D102" s="15"/>
      <c r="E102" s="15"/>
      <c r="F102" s="120"/>
      <c r="G102" s="120"/>
    </row>
    <row r="103" spans="1:7" s="3" customFormat="1" ht="12" customHeight="1" x14ac:dyDescent="0.25">
      <c r="A103" s="3">
        <v>235</v>
      </c>
      <c r="B103" s="16"/>
      <c r="C103" s="12" t="s">
        <v>57</v>
      </c>
      <c r="D103" s="17" t="s">
        <v>42</v>
      </c>
      <c r="E103" s="18">
        <v>1</v>
      </c>
      <c r="F103" s="130"/>
      <c r="G103" s="130"/>
    </row>
    <row r="104" spans="1:7" s="3" customFormat="1" ht="12" customHeight="1" x14ac:dyDescent="0.25">
      <c r="B104" s="14"/>
      <c r="C104" s="15"/>
      <c r="D104" s="15"/>
      <c r="E104" s="15"/>
      <c r="F104" s="120"/>
      <c r="G104" s="120"/>
    </row>
    <row r="105" spans="1:7" s="3" customFormat="1" ht="12" customHeight="1" x14ac:dyDescent="0.25">
      <c r="A105" s="3">
        <v>238</v>
      </c>
      <c r="B105" s="16"/>
      <c r="C105" s="12" t="s">
        <v>58</v>
      </c>
      <c r="D105" s="13"/>
      <c r="E105" s="13"/>
      <c r="F105" s="118"/>
      <c r="G105" s="118"/>
    </row>
    <row r="106" spans="1:7" s="3" customFormat="1" ht="12" customHeight="1" x14ac:dyDescent="0.25">
      <c r="B106" s="14"/>
      <c r="C106" s="15"/>
      <c r="D106" s="15"/>
      <c r="E106" s="15"/>
      <c r="F106" s="120"/>
      <c r="G106" s="120"/>
    </row>
    <row r="107" spans="1:7" s="3" customFormat="1" ht="24" customHeight="1" x14ac:dyDescent="0.25">
      <c r="A107" s="3">
        <v>239</v>
      </c>
      <c r="B107" s="16"/>
      <c r="C107" s="12" t="s">
        <v>59</v>
      </c>
      <c r="D107" s="17" t="s">
        <v>31</v>
      </c>
      <c r="E107" s="18">
        <v>1</v>
      </c>
      <c r="F107" s="19">
        <v>25000</v>
      </c>
      <c r="G107" s="169">
        <v>25000</v>
      </c>
    </row>
    <row r="108" spans="1:7" s="3" customFormat="1" ht="12" customHeight="1" x14ac:dyDescent="0.25">
      <c r="B108" s="14"/>
      <c r="C108" s="15"/>
      <c r="D108" s="15"/>
      <c r="E108" s="15"/>
      <c r="F108" s="120"/>
      <c r="G108" s="120"/>
    </row>
    <row r="109" spans="1:7" s="3" customFormat="1" ht="12" customHeight="1" x14ac:dyDescent="0.25">
      <c r="A109" s="3">
        <v>240</v>
      </c>
      <c r="B109" s="16"/>
      <c r="C109" s="12" t="s">
        <v>60</v>
      </c>
      <c r="D109" s="17" t="s">
        <v>21</v>
      </c>
      <c r="E109" s="19">
        <v>25000</v>
      </c>
      <c r="F109" s="132"/>
      <c r="G109" s="132"/>
    </row>
    <row r="110" spans="1:7" s="3" customFormat="1" ht="12" customHeight="1" x14ac:dyDescent="0.25">
      <c r="B110" s="14"/>
      <c r="C110" s="15"/>
      <c r="D110" s="15"/>
      <c r="E110" s="15"/>
      <c r="F110" s="120"/>
      <c r="G110" s="120"/>
    </row>
    <row r="111" spans="1:7" s="3" customFormat="1" ht="24" customHeight="1" x14ac:dyDescent="0.25">
      <c r="A111" s="3">
        <v>245</v>
      </c>
      <c r="B111" s="16"/>
      <c r="C111" s="12" t="s">
        <v>61</v>
      </c>
      <c r="D111" s="17" t="s">
        <v>13</v>
      </c>
      <c r="E111" s="18">
        <v>1</v>
      </c>
      <c r="F111" s="130"/>
      <c r="G111" s="130"/>
    </row>
    <row r="112" spans="1:7" s="3" customFormat="1" ht="12" customHeight="1" x14ac:dyDescent="0.25">
      <c r="B112" s="14"/>
      <c r="C112" s="15"/>
      <c r="D112" s="15"/>
      <c r="E112" s="15"/>
      <c r="F112" s="120"/>
      <c r="G112" s="120"/>
    </row>
    <row r="113" spans="1:7" s="3" customFormat="1" ht="12" customHeight="1" x14ac:dyDescent="0.25">
      <c r="A113" s="3">
        <v>247</v>
      </c>
      <c r="B113" s="16"/>
      <c r="C113" s="12" t="s">
        <v>62</v>
      </c>
      <c r="D113" s="13"/>
      <c r="E113" s="13"/>
      <c r="F113" s="118"/>
      <c r="G113" s="118"/>
    </row>
    <row r="114" spans="1:7" s="3" customFormat="1" ht="12" customHeight="1" x14ac:dyDescent="0.25">
      <c r="B114" s="14"/>
      <c r="C114" s="15"/>
      <c r="D114" s="15"/>
      <c r="E114" s="15"/>
      <c r="F114" s="120"/>
      <c r="G114" s="120"/>
    </row>
    <row r="115" spans="1:7" s="3" customFormat="1" ht="24" customHeight="1" x14ac:dyDescent="0.25">
      <c r="A115" s="3">
        <v>255</v>
      </c>
      <c r="B115" s="16"/>
      <c r="C115" s="12" t="s">
        <v>63</v>
      </c>
      <c r="D115" s="17" t="s">
        <v>18</v>
      </c>
      <c r="E115" s="18">
        <v>0.7</v>
      </c>
      <c r="F115" s="130"/>
      <c r="G115" s="130"/>
    </row>
    <row r="116" spans="1:7" s="3" customFormat="1" ht="12" customHeight="1" x14ac:dyDescent="0.25">
      <c r="B116" s="14"/>
      <c r="C116" s="15"/>
      <c r="D116" s="15"/>
      <c r="E116" s="15"/>
      <c r="F116" s="120"/>
      <c r="G116" s="120"/>
    </row>
    <row r="117" spans="1:7" s="3" customFormat="1" ht="12" customHeight="1" x14ac:dyDescent="0.25">
      <c r="A117" s="3">
        <v>256</v>
      </c>
      <c r="B117" s="11" t="s">
        <v>64</v>
      </c>
      <c r="C117" s="12" t="s">
        <v>65</v>
      </c>
      <c r="D117" s="13"/>
      <c r="E117" s="13"/>
      <c r="F117" s="118"/>
      <c r="G117" s="118"/>
    </row>
    <row r="118" spans="1:7" s="3" customFormat="1" ht="12" customHeight="1" x14ac:dyDescent="0.25">
      <c r="B118" s="14"/>
      <c r="C118" s="15"/>
      <c r="D118" s="15"/>
      <c r="E118" s="15"/>
      <c r="F118" s="120"/>
      <c r="G118" s="120"/>
    </row>
    <row r="119" spans="1:7" s="3" customFormat="1" ht="12" customHeight="1" x14ac:dyDescent="0.25">
      <c r="A119" s="3">
        <v>257</v>
      </c>
      <c r="B119" s="16"/>
      <c r="C119" s="12" t="s">
        <v>66</v>
      </c>
      <c r="D119" s="17" t="s">
        <v>42</v>
      </c>
      <c r="E119" s="18">
        <v>6</v>
      </c>
      <c r="F119" s="130"/>
      <c r="G119" s="130"/>
    </row>
    <row r="120" spans="1:7" s="3" customFormat="1" ht="12" customHeight="1" x14ac:dyDescent="0.25">
      <c r="B120" s="14"/>
      <c r="C120" s="15"/>
      <c r="D120" s="15"/>
      <c r="E120" s="15"/>
      <c r="F120" s="120"/>
      <c r="G120" s="120"/>
    </row>
    <row r="121" spans="1:7" s="3" customFormat="1" ht="12" customHeight="1" x14ac:dyDescent="0.25">
      <c r="A121" s="3">
        <v>265</v>
      </c>
      <c r="B121" s="11" t="s">
        <v>67</v>
      </c>
      <c r="C121" s="12" t="s">
        <v>68</v>
      </c>
      <c r="D121" s="13"/>
      <c r="E121" s="13"/>
      <c r="F121" s="118"/>
      <c r="G121" s="118"/>
    </row>
    <row r="122" spans="1:7" s="3" customFormat="1" ht="12" customHeight="1" x14ac:dyDescent="0.25">
      <c r="B122" s="14"/>
      <c r="C122" s="15"/>
      <c r="D122" s="15"/>
      <c r="E122" s="15"/>
      <c r="F122" s="120"/>
      <c r="G122" s="120"/>
    </row>
    <row r="123" spans="1:7" s="3" customFormat="1" ht="24" customHeight="1" x14ac:dyDescent="0.25">
      <c r="A123" s="3">
        <v>266</v>
      </c>
      <c r="B123" s="16"/>
      <c r="C123" s="12" t="s">
        <v>69</v>
      </c>
      <c r="D123" s="17" t="s">
        <v>31</v>
      </c>
      <c r="E123" s="18">
        <v>1</v>
      </c>
      <c r="F123" s="19">
        <v>64400</v>
      </c>
      <c r="G123" s="169">
        <v>64400</v>
      </c>
    </row>
    <row r="124" spans="1:7" s="3" customFormat="1" ht="12" customHeight="1" x14ac:dyDescent="0.25">
      <c r="B124" s="14"/>
      <c r="C124" s="15"/>
      <c r="D124" s="15"/>
      <c r="E124" s="15"/>
      <c r="F124" s="120"/>
      <c r="G124" s="120"/>
    </row>
    <row r="125" spans="1:7" s="3" customFormat="1" ht="12" customHeight="1" x14ac:dyDescent="0.25">
      <c r="A125" s="3">
        <v>267</v>
      </c>
      <c r="B125" s="16"/>
      <c r="C125" s="12" t="s">
        <v>71</v>
      </c>
      <c r="D125" s="17" t="s">
        <v>21</v>
      </c>
      <c r="E125" s="18">
        <f>F123</f>
        <v>64400</v>
      </c>
      <c r="F125" s="132"/>
      <c r="G125" s="130"/>
    </row>
    <row r="126" spans="1:7" s="3" customFormat="1" ht="12" customHeight="1" x14ac:dyDescent="0.25">
      <c r="B126" s="14"/>
      <c r="C126" s="15"/>
      <c r="D126" s="15"/>
      <c r="E126" s="15"/>
      <c r="F126" s="120"/>
      <c r="G126" s="120"/>
    </row>
    <row r="127" spans="1:7" s="3" customFormat="1" ht="12" customHeight="1" x14ac:dyDescent="0.25">
      <c r="B127" s="16"/>
      <c r="C127" s="13"/>
      <c r="D127" s="13"/>
      <c r="E127" s="13"/>
      <c r="F127" s="118"/>
      <c r="G127" s="118"/>
    </row>
    <row r="128" spans="1:7" s="3" customFormat="1" ht="12" customHeight="1" x14ac:dyDescent="0.25">
      <c r="B128" s="14"/>
      <c r="C128" s="15"/>
      <c r="D128" s="15"/>
      <c r="E128" s="15"/>
      <c r="F128" s="120"/>
      <c r="G128" s="120"/>
    </row>
    <row r="129" spans="1:7" s="3" customFormat="1" ht="12" customHeight="1" x14ac:dyDescent="0.25">
      <c r="B129" s="16"/>
      <c r="C129" s="13"/>
      <c r="D129" s="13"/>
      <c r="E129" s="13"/>
      <c r="F129" s="118"/>
      <c r="G129" s="118"/>
    </row>
    <row r="130" spans="1:7" s="3" customFormat="1" ht="12" customHeight="1" x14ac:dyDescent="0.25">
      <c r="B130" s="14"/>
      <c r="C130" s="15"/>
      <c r="D130" s="15"/>
      <c r="E130" s="15"/>
      <c r="F130" s="120"/>
      <c r="G130" s="120"/>
    </row>
    <row r="131" spans="1:7" s="3" customFormat="1" ht="12" customHeight="1" x14ac:dyDescent="0.25">
      <c r="B131" s="16"/>
      <c r="C131" s="13"/>
      <c r="D131" s="13"/>
      <c r="E131" s="13"/>
      <c r="F131" s="118"/>
      <c r="G131" s="118"/>
    </row>
    <row r="132" spans="1:7" s="4" customFormat="1" ht="20.100000000000001" customHeight="1" x14ac:dyDescent="0.25">
      <c r="B132" s="21" t="s">
        <v>33</v>
      </c>
      <c r="C132" s="22"/>
      <c r="D132" s="22"/>
      <c r="E132" s="22"/>
      <c r="F132" s="133"/>
      <c r="G132" s="134"/>
    </row>
    <row r="133" spans="1:7" s="2" customFormat="1" ht="12" customHeight="1" x14ac:dyDescent="0.25">
      <c r="D133" s="23" t="s">
        <v>72</v>
      </c>
    </row>
    <row r="134" spans="1:7" s="1" customFormat="1" ht="12.75" x14ac:dyDescent="0.25">
      <c r="B134" s="6" t="str">
        <f>B67</f>
        <v>Contract : Watt Street PEU</v>
      </c>
    </row>
    <row r="135" spans="1:7" s="1" customFormat="1" ht="12.75" x14ac:dyDescent="0.25">
      <c r="B135" s="7" t="s">
        <v>0</v>
      </c>
    </row>
    <row r="136" spans="1:7" s="2" customFormat="1" ht="12" x14ac:dyDescent="0.25">
      <c r="G136" s="8" t="s">
        <v>73</v>
      </c>
    </row>
    <row r="137" spans="1:7" s="3" customFormat="1" ht="15.4" customHeight="1" x14ac:dyDescent="0.25">
      <c r="B137" s="9" t="s">
        <v>2</v>
      </c>
      <c r="C137" s="9" t="s">
        <v>3</v>
      </c>
      <c r="D137" s="9" t="s">
        <v>4</v>
      </c>
      <c r="E137" s="9" t="s">
        <v>5</v>
      </c>
      <c r="F137" s="9" t="s">
        <v>6</v>
      </c>
      <c r="G137" s="10" t="s">
        <v>7</v>
      </c>
    </row>
    <row r="138" spans="1:7" s="3" customFormat="1" ht="12" customHeight="1" x14ac:dyDescent="0.25">
      <c r="A138" s="3">
        <v>282</v>
      </c>
      <c r="B138" s="11" t="s">
        <v>74</v>
      </c>
      <c r="C138" s="12" t="s">
        <v>75</v>
      </c>
      <c r="D138" s="13"/>
      <c r="E138" s="13"/>
      <c r="F138" s="118"/>
      <c r="G138" s="118"/>
    </row>
    <row r="139" spans="1:7" s="3" customFormat="1" ht="12" customHeight="1" x14ac:dyDescent="0.25">
      <c r="B139" s="14"/>
      <c r="C139" s="15"/>
      <c r="D139" s="15"/>
      <c r="E139" s="15"/>
      <c r="F139" s="120"/>
      <c r="G139" s="120"/>
    </row>
    <row r="140" spans="1:7" s="3" customFormat="1" ht="12" customHeight="1" x14ac:dyDescent="0.25">
      <c r="A140" s="3">
        <v>283</v>
      </c>
      <c r="B140" s="11" t="s">
        <v>76</v>
      </c>
      <c r="C140" s="12" t="s">
        <v>77</v>
      </c>
      <c r="D140" s="17" t="s">
        <v>78</v>
      </c>
      <c r="E140" s="18">
        <v>5</v>
      </c>
      <c r="F140" s="130"/>
      <c r="G140" s="130"/>
    </row>
    <row r="141" spans="1:7" s="3" customFormat="1" ht="12" customHeight="1" x14ac:dyDescent="0.25">
      <c r="B141" s="14"/>
      <c r="C141" s="15"/>
      <c r="D141" s="15"/>
      <c r="E141" s="15"/>
      <c r="F141" s="120"/>
      <c r="G141" s="120"/>
    </row>
    <row r="142" spans="1:7" s="3" customFormat="1" ht="12" customHeight="1" x14ac:dyDescent="0.25">
      <c r="A142" s="3">
        <v>288</v>
      </c>
      <c r="B142" s="11" t="s">
        <v>79</v>
      </c>
      <c r="C142" s="77" t="s">
        <v>843</v>
      </c>
      <c r="D142" s="13"/>
      <c r="E142" s="13"/>
      <c r="F142" s="118"/>
      <c r="G142" s="118"/>
    </row>
    <row r="143" spans="1:7" s="3" customFormat="1" ht="12" customHeight="1" x14ac:dyDescent="0.25">
      <c r="B143" s="14"/>
      <c r="C143" s="15"/>
      <c r="D143" s="15"/>
      <c r="E143" s="15"/>
      <c r="F143" s="120"/>
      <c r="G143" s="120"/>
    </row>
    <row r="144" spans="1:7" s="3" customFormat="1" ht="12" customHeight="1" x14ac:dyDescent="0.25">
      <c r="A144" s="3">
        <v>289</v>
      </c>
      <c r="B144" s="16"/>
      <c r="C144" s="12" t="s">
        <v>80</v>
      </c>
      <c r="D144" s="17" t="s">
        <v>81</v>
      </c>
      <c r="E144" s="18">
        <v>1440</v>
      </c>
      <c r="F144" s="130"/>
      <c r="G144" s="130"/>
    </row>
    <row r="145" spans="1:7" s="3" customFormat="1" ht="12" customHeight="1" x14ac:dyDescent="0.25">
      <c r="B145" s="14"/>
      <c r="C145" s="15"/>
      <c r="D145" s="15"/>
      <c r="E145" s="15"/>
      <c r="F145" s="120"/>
      <c r="G145" s="120"/>
    </row>
    <row r="146" spans="1:7" s="3" customFormat="1" ht="12" customHeight="1" x14ac:dyDescent="0.25">
      <c r="A146" s="3">
        <v>290</v>
      </c>
      <c r="B146" s="16"/>
      <c r="C146" s="12" t="s">
        <v>82</v>
      </c>
      <c r="D146" s="17" t="s">
        <v>42</v>
      </c>
      <c r="E146" s="18">
        <v>4</v>
      </c>
      <c r="F146" s="130"/>
      <c r="G146" s="130"/>
    </row>
    <row r="147" spans="1:7" s="3" customFormat="1" ht="12" customHeight="1" x14ac:dyDescent="0.25">
      <c r="B147" s="14"/>
      <c r="C147" s="15"/>
      <c r="D147" s="15"/>
      <c r="E147" s="15"/>
      <c r="F147" s="120"/>
      <c r="G147" s="120"/>
    </row>
    <row r="148" spans="1:7" s="3" customFormat="1" ht="12" customHeight="1" x14ac:dyDescent="0.25">
      <c r="A148" s="3">
        <v>291</v>
      </c>
      <c r="B148" s="16"/>
      <c r="C148" s="12" t="s">
        <v>83</v>
      </c>
      <c r="D148" s="17" t="s">
        <v>42</v>
      </c>
      <c r="E148" s="18">
        <v>6</v>
      </c>
      <c r="F148" s="130"/>
      <c r="G148" s="130"/>
    </row>
    <row r="149" spans="1:7" s="3" customFormat="1" ht="12" customHeight="1" x14ac:dyDescent="0.25">
      <c r="B149" s="14"/>
      <c r="C149" s="15"/>
      <c r="D149" s="15"/>
      <c r="E149" s="15"/>
      <c r="F149" s="120"/>
      <c r="G149" s="120"/>
    </row>
    <row r="150" spans="1:7" s="3" customFormat="1" ht="12" customHeight="1" x14ac:dyDescent="0.25">
      <c r="A150" s="3">
        <v>292</v>
      </c>
      <c r="B150" s="16"/>
      <c r="C150" s="12" t="s">
        <v>84</v>
      </c>
      <c r="D150" s="17" t="s">
        <v>42</v>
      </c>
      <c r="E150" s="18">
        <v>2</v>
      </c>
      <c r="F150" s="130"/>
      <c r="G150" s="130"/>
    </row>
    <row r="151" spans="1:7" s="3" customFormat="1" ht="12" customHeight="1" x14ac:dyDescent="0.25">
      <c r="B151" s="14"/>
      <c r="C151" s="15"/>
      <c r="D151" s="15"/>
      <c r="E151" s="15"/>
      <c r="F151" s="120"/>
      <c r="G151" s="120"/>
    </row>
    <row r="152" spans="1:7" s="3" customFormat="1" ht="12" customHeight="1" x14ac:dyDescent="0.25">
      <c r="A152" s="3">
        <v>293</v>
      </c>
      <c r="B152" s="16"/>
      <c r="C152" s="12" t="s">
        <v>85</v>
      </c>
      <c r="D152" s="17" t="s">
        <v>42</v>
      </c>
      <c r="E152" s="18">
        <v>10</v>
      </c>
      <c r="F152" s="130"/>
      <c r="G152" s="130"/>
    </row>
    <row r="153" spans="1:7" s="3" customFormat="1" ht="12" customHeight="1" x14ac:dyDescent="0.25">
      <c r="B153" s="14"/>
      <c r="C153" s="15"/>
      <c r="D153" s="15"/>
      <c r="E153" s="15"/>
      <c r="F153" s="120"/>
      <c r="G153" s="120"/>
    </row>
    <row r="154" spans="1:7" s="3" customFormat="1" ht="12" customHeight="1" x14ac:dyDescent="0.25">
      <c r="A154" s="3">
        <v>294</v>
      </c>
      <c r="B154" s="16"/>
      <c r="C154" s="12" t="s">
        <v>86</v>
      </c>
      <c r="D154" s="17" t="s">
        <v>42</v>
      </c>
      <c r="E154" s="18">
        <v>10</v>
      </c>
      <c r="F154" s="130"/>
      <c r="G154" s="130"/>
    </row>
    <row r="155" spans="1:7" s="3" customFormat="1" ht="12" customHeight="1" x14ac:dyDescent="0.25">
      <c r="B155" s="14"/>
      <c r="C155" s="15"/>
      <c r="D155" s="15"/>
      <c r="E155" s="15"/>
      <c r="F155" s="120"/>
      <c r="G155" s="120"/>
    </row>
    <row r="156" spans="1:7" s="3" customFormat="1" ht="24" customHeight="1" x14ac:dyDescent="0.25">
      <c r="A156" s="3">
        <v>295</v>
      </c>
      <c r="B156" s="16"/>
      <c r="C156" s="12" t="s">
        <v>87</v>
      </c>
      <c r="D156" s="17" t="s">
        <v>18</v>
      </c>
      <c r="E156" s="18">
        <v>10</v>
      </c>
      <c r="F156" s="130"/>
      <c r="G156" s="130"/>
    </row>
    <row r="157" spans="1:7" s="3" customFormat="1" ht="12" customHeight="1" x14ac:dyDescent="0.25">
      <c r="B157" s="14"/>
      <c r="C157" s="15"/>
      <c r="D157" s="15"/>
      <c r="E157" s="15"/>
      <c r="F157" s="120"/>
      <c r="G157" s="120"/>
    </row>
    <row r="158" spans="1:7" s="3" customFormat="1" ht="12" customHeight="1" x14ac:dyDescent="0.25">
      <c r="A158" s="3">
        <v>296</v>
      </c>
      <c r="B158" s="16"/>
      <c r="C158" s="12" t="s">
        <v>88</v>
      </c>
      <c r="D158" s="13"/>
      <c r="E158" s="13"/>
      <c r="F158" s="118"/>
      <c r="G158" s="118"/>
    </row>
    <row r="159" spans="1:7" s="3" customFormat="1" ht="12" customHeight="1" x14ac:dyDescent="0.25">
      <c r="B159" s="14"/>
      <c r="C159" s="15"/>
      <c r="D159" s="15"/>
      <c r="E159" s="15"/>
      <c r="F159" s="120"/>
      <c r="G159" s="120"/>
    </row>
    <row r="160" spans="1:7" s="3" customFormat="1" ht="12" customHeight="1" x14ac:dyDescent="0.25">
      <c r="A160" s="3">
        <v>298</v>
      </c>
      <c r="B160" s="16"/>
      <c r="C160" s="12" t="s">
        <v>89</v>
      </c>
      <c r="D160" s="17" t="s">
        <v>42</v>
      </c>
      <c r="E160" s="18">
        <v>250</v>
      </c>
      <c r="F160" s="130"/>
      <c r="G160" s="130"/>
    </row>
    <row r="161" spans="1:7" s="3" customFormat="1" ht="12" customHeight="1" x14ac:dyDescent="0.25">
      <c r="B161" s="14"/>
      <c r="C161" s="15"/>
      <c r="D161" s="15"/>
      <c r="E161" s="15"/>
      <c r="F161" s="120"/>
      <c r="G161" s="120"/>
    </row>
    <row r="162" spans="1:7" s="3" customFormat="1" ht="12" customHeight="1" x14ac:dyDescent="0.25">
      <c r="A162" s="3">
        <v>299</v>
      </c>
      <c r="B162" s="16"/>
      <c r="C162" s="12" t="s">
        <v>90</v>
      </c>
      <c r="D162" s="17" t="s">
        <v>42</v>
      </c>
      <c r="E162" s="18">
        <v>10</v>
      </c>
      <c r="F162" s="130"/>
      <c r="G162" s="130"/>
    </row>
    <row r="163" spans="1:7" s="3" customFormat="1" ht="12" customHeight="1" x14ac:dyDescent="0.25">
      <c r="B163" s="14"/>
      <c r="C163" s="15"/>
      <c r="D163" s="15"/>
      <c r="E163" s="15"/>
      <c r="F163" s="120"/>
      <c r="G163" s="120"/>
    </row>
    <row r="164" spans="1:7" s="3" customFormat="1" ht="12" customHeight="1" x14ac:dyDescent="0.25">
      <c r="A164" s="3">
        <v>300</v>
      </c>
      <c r="B164" s="16"/>
      <c r="C164" s="12" t="s">
        <v>91</v>
      </c>
      <c r="D164" s="17" t="s">
        <v>13</v>
      </c>
      <c r="E164" s="18">
        <v>1</v>
      </c>
      <c r="F164" s="130"/>
      <c r="G164" s="130"/>
    </row>
    <row r="165" spans="1:7" s="3" customFormat="1" ht="12" customHeight="1" x14ac:dyDescent="0.25">
      <c r="B165" s="14"/>
      <c r="C165" s="15"/>
      <c r="D165" s="15"/>
      <c r="E165" s="15"/>
      <c r="F165" s="120"/>
      <c r="G165" s="120"/>
    </row>
    <row r="166" spans="1:7" s="3" customFormat="1" ht="12" customHeight="1" x14ac:dyDescent="0.25">
      <c r="A166" s="3">
        <v>303</v>
      </c>
      <c r="B166" s="16"/>
      <c r="C166" s="12" t="s">
        <v>92</v>
      </c>
      <c r="D166" s="17" t="s">
        <v>42</v>
      </c>
      <c r="E166" s="18">
        <v>2</v>
      </c>
      <c r="F166" s="130"/>
      <c r="G166" s="130"/>
    </row>
    <row r="167" spans="1:7" s="3" customFormat="1" ht="12" customHeight="1" x14ac:dyDescent="0.25">
      <c r="B167" s="14"/>
      <c r="C167" s="15"/>
      <c r="D167" s="15"/>
      <c r="E167" s="15"/>
      <c r="F167" s="120"/>
      <c r="G167" s="120"/>
    </row>
    <row r="168" spans="1:7" s="3" customFormat="1" ht="12" customHeight="1" x14ac:dyDescent="0.25">
      <c r="A168" s="3">
        <v>304</v>
      </c>
      <c r="B168" s="11" t="s">
        <v>93</v>
      </c>
      <c r="C168" s="12" t="s">
        <v>94</v>
      </c>
      <c r="D168" s="17" t="s">
        <v>13</v>
      </c>
      <c r="E168" s="18">
        <v>1</v>
      </c>
      <c r="F168" s="130"/>
      <c r="G168" s="130"/>
    </row>
    <row r="169" spans="1:7" s="3" customFormat="1" ht="12" customHeight="1" x14ac:dyDescent="0.25">
      <c r="B169" s="14"/>
      <c r="C169" s="15"/>
      <c r="D169" s="15"/>
      <c r="E169" s="15"/>
      <c r="F169" s="120"/>
      <c r="G169" s="120"/>
    </row>
    <row r="170" spans="1:7" s="3" customFormat="1" ht="12" customHeight="1" x14ac:dyDescent="0.25">
      <c r="A170" s="3">
        <v>317</v>
      </c>
      <c r="B170" s="11" t="s">
        <v>95</v>
      </c>
      <c r="C170" s="12" t="s">
        <v>96</v>
      </c>
      <c r="D170" s="13"/>
      <c r="E170" s="13"/>
      <c r="F170" s="118"/>
      <c r="G170" s="118"/>
    </row>
    <row r="171" spans="1:7" s="3" customFormat="1" ht="12" customHeight="1" x14ac:dyDescent="0.25">
      <c r="B171" s="14"/>
      <c r="C171" s="15"/>
      <c r="D171" s="15"/>
      <c r="E171" s="15"/>
      <c r="F171" s="120"/>
      <c r="G171" s="120"/>
    </row>
    <row r="172" spans="1:7" s="3" customFormat="1" ht="24" customHeight="1" x14ac:dyDescent="0.25">
      <c r="A172" s="3">
        <v>318</v>
      </c>
      <c r="B172" s="16"/>
      <c r="C172" s="12" t="s">
        <v>97</v>
      </c>
      <c r="D172" s="17" t="s">
        <v>98</v>
      </c>
      <c r="E172" s="18">
        <v>5</v>
      </c>
      <c r="F172" s="130"/>
      <c r="G172" s="169" t="s">
        <v>99</v>
      </c>
    </row>
    <row r="173" spans="1:7" s="3" customFormat="1" ht="12" customHeight="1" x14ac:dyDescent="0.25">
      <c r="B173" s="14"/>
      <c r="C173" s="15"/>
      <c r="D173" s="15"/>
      <c r="E173" s="15"/>
      <c r="F173" s="120"/>
      <c r="G173" s="120"/>
    </row>
    <row r="174" spans="1:7" s="3" customFormat="1" ht="36" customHeight="1" x14ac:dyDescent="0.25">
      <c r="A174" s="3">
        <v>325</v>
      </c>
      <c r="B174" s="16"/>
      <c r="C174" s="12" t="s">
        <v>100</v>
      </c>
      <c r="D174" s="17" t="s">
        <v>101</v>
      </c>
      <c r="E174" s="18">
        <v>2500</v>
      </c>
      <c r="F174" s="130"/>
      <c r="G174" s="169" t="s">
        <v>99</v>
      </c>
    </row>
    <row r="175" spans="1:7" s="3" customFormat="1" ht="12" customHeight="1" x14ac:dyDescent="0.25">
      <c r="B175" s="14"/>
      <c r="C175" s="15"/>
      <c r="D175" s="15"/>
      <c r="E175" s="15"/>
      <c r="F175" s="120"/>
      <c r="G175" s="120"/>
    </row>
    <row r="176" spans="1:7" s="3" customFormat="1" ht="24" customHeight="1" x14ac:dyDescent="0.25">
      <c r="A176" s="3">
        <v>326</v>
      </c>
      <c r="B176" s="11" t="s">
        <v>102</v>
      </c>
      <c r="C176" s="12" t="s">
        <v>103</v>
      </c>
      <c r="D176" s="17" t="s">
        <v>104</v>
      </c>
      <c r="E176" s="18">
        <v>850</v>
      </c>
      <c r="F176" s="130"/>
      <c r="G176" s="169" t="s">
        <v>99</v>
      </c>
    </row>
    <row r="177" spans="2:7" s="3" customFormat="1" ht="12" customHeight="1" x14ac:dyDescent="0.25">
      <c r="B177" s="14"/>
      <c r="C177" s="15"/>
      <c r="D177" s="15"/>
      <c r="E177" s="15"/>
      <c r="F177" s="120"/>
      <c r="G177" s="120"/>
    </row>
    <row r="178" spans="2:7" s="3" customFormat="1" ht="12" customHeight="1" x14ac:dyDescent="0.25">
      <c r="B178" s="16"/>
      <c r="C178" s="13"/>
      <c r="D178" s="13"/>
      <c r="E178" s="13"/>
      <c r="F178" s="118"/>
      <c r="G178" s="118"/>
    </row>
    <row r="179" spans="2:7" s="3" customFormat="1" ht="12" customHeight="1" x14ac:dyDescent="0.25">
      <c r="B179" s="14"/>
      <c r="C179" s="15"/>
      <c r="D179" s="15"/>
      <c r="E179" s="15"/>
      <c r="F179" s="120"/>
      <c r="G179" s="120"/>
    </row>
    <row r="180" spans="2:7" s="3" customFormat="1" ht="12" customHeight="1" x14ac:dyDescent="0.25">
      <c r="B180" s="16"/>
      <c r="C180" s="13"/>
      <c r="D180" s="13"/>
      <c r="E180" s="13"/>
      <c r="F180" s="118"/>
      <c r="G180" s="118"/>
    </row>
    <row r="181" spans="2:7" s="3" customFormat="1" ht="12" customHeight="1" x14ac:dyDescent="0.25">
      <c r="B181" s="14"/>
      <c r="C181" s="15"/>
      <c r="D181" s="15"/>
      <c r="E181" s="15"/>
      <c r="F181" s="120"/>
      <c r="G181" s="120"/>
    </row>
    <row r="182" spans="2:7" s="3" customFormat="1" ht="12" customHeight="1" x14ac:dyDescent="0.25">
      <c r="B182" s="16"/>
      <c r="C182" s="13"/>
      <c r="D182" s="13"/>
      <c r="E182" s="13"/>
      <c r="F182" s="118"/>
      <c r="G182" s="118"/>
    </row>
    <row r="183" spans="2:7" s="3" customFormat="1" ht="12" customHeight="1" x14ac:dyDescent="0.25">
      <c r="B183" s="14"/>
      <c r="C183" s="15"/>
      <c r="D183" s="15"/>
      <c r="E183" s="15"/>
      <c r="F183" s="120"/>
      <c r="G183" s="120"/>
    </row>
    <row r="184" spans="2:7" s="3" customFormat="1" ht="12" customHeight="1" x14ac:dyDescent="0.25">
      <c r="B184" s="16"/>
      <c r="C184" s="13"/>
      <c r="D184" s="13"/>
      <c r="E184" s="13"/>
      <c r="F184" s="118"/>
      <c r="G184" s="118"/>
    </row>
    <row r="185" spans="2:7" s="3" customFormat="1" ht="12" customHeight="1" x14ac:dyDescent="0.25">
      <c r="B185" s="14"/>
      <c r="C185" s="15"/>
      <c r="D185" s="15"/>
      <c r="E185" s="15"/>
      <c r="F185" s="120"/>
      <c r="G185" s="120"/>
    </row>
    <row r="186" spans="2:7" s="3" customFormat="1" ht="12" customHeight="1" x14ac:dyDescent="0.25">
      <c r="B186" s="16"/>
      <c r="C186" s="13"/>
      <c r="D186" s="13"/>
      <c r="E186" s="13"/>
      <c r="F186" s="118"/>
      <c r="G186" s="118"/>
    </row>
    <row r="187" spans="2:7" s="3" customFormat="1" ht="12" customHeight="1" x14ac:dyDescent="0.25">
      <c r="B187" s="14"/>
      <c r="C187" s="15"/>
      <c r="D187" s="15"/>
      <c r="E187" s="15"/>
      <c r="F187" s="120"/>
      <c r="G187" s="120"/>
    </row>
    <row r="188" spans="2:7" s="3" customFormat="1" ht="12" customHeight="1" x14ac:dyDescent="0.25">
      <c r="B188" s="16"/>
      <c r="C188" s="13"/>
      <c r="D188" s="13"/>
      <c r="E188" s="13"/>
      <c r="F188" s="118"/>
      <c r="G188" s="118"/>
    </row>
    <row r="189" spans="2:7" s="3" customFormat="1" ht="12" customHeight="1" x14ac:dyDescent="0.25">
      <c r="B189" s="14"/>
      <c r="C189" s="15"/>
      <c r="D189" s="15"/>
      <c r="E189" s="15"/>
      <c r="F189" s="120"/>
      <c r="G189" s="120"/>
    </row>
    <row r="190" spans="2:7" s="3" customFormat="1" ht="12" customHeight="1" x14ac:dyDescent="0.25">
      <c r="B190" s="16"/>
      <c r="C190" s="13"/>
      <c r="D190" s="13"/>
      <c r="E190" s="13"/>
      <c r="F190" s="118"/>
      <c r="G190" s="118"/>
    </row>
    <row r="191" spans="2:7" s="3" customFormat="1" ht="12" customHeight="1" x14ac:dyDescent="0.25">
      <c r="B191" s="14"/>
      <c r="C191" s="15"/>
      <c r="D191" s="15"/>
      <c r="E191" s="15"/>
      <c r="F191" s="120"/>
      <c r="G191" s="120"/>
    </row>
    <row r="192" spans="2:7" s="3" customFormat="1" ht="12" customHeight="1" x14ac:dyDescent="0.25">
      <c r="B192" s="16"/>
      <c r="C192" s="13"/>
      <c r="D192" s="13"/>
      <c r="E192" s="13"/>
      <c r="F192" s="118"/>
      <c r="G192" s="118"/>
    </row>
    <row r="193" spans="1:7" s="3" customFormat="1" ht="12" customHeight="1" x14ac:dyDescent="0.25">
      <c r="B193" s="14"/>
      <c r="C193" s="15"/>
      <c r="D193" s="15"/>
      <c r="E193" s="15"/>
      <c r="F193" s="120"/>
      <c r="G193" s="120"/>
    </row>
    <row r="194" spans="1:7" s="3" customFormat="1" ht="12" customHeight="1" x14ac:dyDescent="0.25">
      <c r="B194" s="16"/>
      <c r="C194" s="13"/>
      <c r="D194" s="13"/>
      <c r="E194" s="13"/>
      <c r="F194" s="118"/>
      <c r="G194" s="118"/>
    </row>
    <row r="195" spans="1:7" s="3" customFormat="1" ht="12" customHeight="1" x14ac:dyDescent="0.25">
      <c r="B195" s="14"/>
      <c r="C195" s="15"/>
      <c r="D195" s="15"/>
      <c r="E195" s="15"/>
      <c r="F195" s="120"/>
      <c r="G195" s="120"/>
    </row>
    <row r="196" spans="1:7" s="3" customFormat="1" ht="12" customHeight="1" x14ac:dyDescent="0.25">
      <c r="B196" s="16"/>
      <c r="C196" s="13"/>
      <c r="D196" s="13"/>
      <c r="E196" s="13"/>
      <c r="F196" s="118"/>
      <c r="G196" s="118"/>
    </row>
    <row r="197" spans="1:7" s="3" customFormat="1" ht="12" customHeight="1" x14ac:dyDescent="0.25">
      <c r="B197" s="14"/>
      <c r="C197" s="15"/>
      <c r="D197" s="15"/>
      <c r="E197" s="15"/>
      <c r="F197" s="120"/>
      <c r="G197" s="120"/>
    </row>
    <row r="198" spans="1:7" s="3" customFormat="1" ht="12" customHeight="1" x14ac:dyDescent="0.25">
      <c r="B198" s="16"/>
      <c r="C198" s="13"/>
      <c r="D198" s="13"/>
      <c r="E198" s="13"/>
      <c r="F198" s="118"/>
      <c r="G198" s="118"/>
    </row>
    <row r="199" spans="1:7" s="3" customFormat="1" ht="12" customHeight="1" x14ac:dyDescent="0.25">
      <c r="B199" s="14"/>
      <c r="C199" s="15"/>
      <c r="D199" s="15"/>
      <c r="E199" s="15"/>
      <c r="F199" s="120"/>
      <c r="G199" s="120"/>
    </row>
    <row r="200" spans="1:7" s="3" customFormat="1" ht="12" customHeight="1" x14ac:dyDescent="0.25">
      <c r="B200" s="16"/>
      <c r="C200" s="13"/>
      <c r="D200" s="13"/>
      <c r="E200" s="13"/>
      <c r="F200" s="118"/>
      <c r="G200" s="118"/>
    </row>
    <row r="201" spans="1:7" s="4" customFormat="1" ht="20.100000000000001" customHeight="1" x14ac:dyDescent="0.25">
      <c r="B201" s="21" t="s">
        <v>33</v>
      </c>
      <c r="C201" s="22"/>
      <c r="D201" s="22"/>
      <c r="E201" s="22"/>
      <c r="F201" s="133"/>
      <c r="G201" s="134"/>
    </row>
    <row r="202" spans="1:7" s="2" customFormat="1" ht="12" customHeight="1" x14ac:dyDescent="0.25">
      <c r="D202" s="23" t="s">
        <v>105</v>
      </c>
      <c r="F202" s="135"/>
      <c r="G202" s="135"/>
    </row>
    <row r="203" spans="1:7" s="1" customFormat="1" ht="12.75" x14ac:dyDescent="0.25">
      <c r="B203" s="6" t="str">
        <f>B134</f>
        <v>Contract : Watt Street PEU</v>
      </c>
      <c r="F203" s="136"/>
      <c r="G203" s="136"/>
    </row>
    <row r="204" spans="1:7" s="1" customFormat="1" ht="12.75" x14ac:dyDescent="0.25">
      <c r="B204" s="7" t="s">
        <v>0</v>
      </c>
      <c r="F204" s="136"/>
      <c r="G204" s="136"/>
    </row>
    <row r="205" spans="1:7" s="2" customFormat="1" ht="12" x14ac:dyDescent="0.25">
      <c r="F205" s="135"/>
      <c r="G205" s="137" t="s">
        <v>106</v>
      </c>
    </row>
    <row r="206" spans="1:7" s="3" customFormat="1" ht="15.4" customHeight="1" x14ac:dyDescent="0.25">
      <c r="B206" s="9" t="s">
        <v>2</v>
      </c>
      <c r="C206" s="9" t="s">
        <v>3</v>
      </c>
      <c r="D206" s="9" t="s">
        <v>4</v>
      </c>
      <c r="E206" s="9" t="s">
        <v>5</v>
      </c>
      <c r="F206" s="138" t="s">
        <v>6</v>
      </c>
      <c r="G206" s="139" t="s">
        <v>7</v>
      </c>
    </row>
    <row r="207" spans="1:7" s="3" customFormat="1" ht="12" customHeight="1" x14ac:dyDescent="0.25">
      <c r="A207" s="3">
        <v>327</v>
      </c>
      <c r="B207" s="11" t="s">
        <v>107</v>
      </c>
      <c r="C207" s="12" t="s">
        <v>108</v>
      </c>
      <c r="D207" s="13"/>
      <c r="E207" s="13"/>
      <c r="F207" s="118"/>
      <c r="G207" s="118"/>
    </row>
    <row r="208" spans="1:7" s="3" customFormat="1" ht="12" customHeight="1" x14ac:dyDescent="0.25">
      <c r="B208" s="14"/>
      <c r="C208" s="15"/>
      <c r="D208" s="15"/>
      <c r="E208" s="15"/>
      <c r="F208" s="120"/>
      <c r="G208" s="120"/>
    </row>
    <row r="209" spans="1:7" s="3" customFormat="1" ht="24" customHeight="1" x14ac:dyDescent="0.25">
      <c r="A209" s="3">
        <v>328</v>
      </c>
      <c r="B209" s="11" t="s">
        <v>109</v>
      </c>
      <c r="C209" s="12" t="s">
        <v>110</v>
      </c>
      <c r="D209" s="17" t="s">
        <v>104</v>
      </c>
      <c r="E209" s="18">
        <v>1280</v>
      </c>
      <c r="F209" s="130"/>
      <c r="G209" s="130"/>
    </row>
    <row r="210" spans="1:7" s="3" customFormat="1" ht="12" customHeight="1" x14ac:dyDescent="0.25">
      <c r="B210" s="14"/>
      <c r="C210" s="15"/>
      <c r="D210" s="15"/>
      <c r="E210" s="15"/>
      <c r="F210" s="120"/>
      <c r="G210" s="120"/>
    </row>
    <row r="211" spans="1:7" s="3" customFormat="1" ht="12" customHeight="1" x14ac:dyDescent="0.25">
      <c r="A211" s="3">
        <v>329</v>
      </c>
      <c r="B211" s="11" t="s">
        <v>111</v>
      </c>
      <c r="C211" s="12" t="s">
        <v>112</v>
      </c>
      <c r="D211" s="17" t="s">
        <v>101</v>
      </c>
      <c r="E211" s="18">
        <v>19200</v>
      </c>
      <c r="F211" s="130"/>
      <c r="G211" s="130"/>
    </row>
    <row r="212" spans="1:7" s="3" customFormat="1" ht="12" customHeight="1" x14ac:dyDescent="0.25">
      <c r="B212" s="14"/>
      <c r="C212" s="15"/>
      <c r="D212" s="15"/>
      <c r="E212" s="15"/>
      <c r="F212" s="120"/>
      <c r="G212" s="120"/>
    </row>
    <row r="213" spans="1:7" s="3" customFormat="1" ht="12" customHeight="1" x14ac:dyDescent="0.25">
      <c r="B213" s="16"/>
      <c r="C213" s="13"/>
      <c r="D213" s="13"/>
      <c r="E213" s="13"/>
      <c r="F213" s="118"/>
      <c r="G213" s="118"/>
    </row>
    <row r="214" spans="1:7" s="3" customFormat="1" ht="12" customHeight="1" x14ac:dyDescent="0.25">
      <c r="B214" s="14"/>
      <c r="C214" s="15"/>
      <c r="D214" s="15"/>
      <c r="E214" s="15"/>
      <c r="F214" s="120"/>
      <c r="G214" s="120"/>
    </row>
    <row r="215" spans="1:7" s="3" customFormat="1" ht="12" customHeight="1" x14ac:dyDescent="0.25">
      <c r="B215" s="16"/>
      <c r="C215" s="13"/>
      <c r="D215" s="13"/>
      <c r="E215" s="13"/>
      <c r="F215" s="118"/>
      <c r="G215" s="118"/>
    </row>
    <row r="216" spans="1:7" s="3" customFormat="1" ht="12" customHeight="1" x14ac:dyDescent="0.25">
      <c r="B216" s="14"/>
      <c r="C216" s="15"/>
      <c r="D216" s="15"/>
      <c r="E216" s="15"/>
      <c r="F216" s="120"/>
      <c r="G216" s="120"/>
    </row>
    <row r="217" spans="1:7" s="3" customFormat="1" ht="12" customHeight="1" x14ac:dyDescent="0.25">
      <c r="B217" s="16"/>
      <c r="C217" s="13"/>
      <c r="D217" s="13"/>
      <c r="E217" s="13"/>
      <c r="F217" s="118"/>
      <c r="G217" s="118"/>
    </row>
    <row r="218" spans="1:7" s="3" customFormat="1" ht="12" customHeight="1" x14ac:dyDescent="0.25">
      <c r="B218" s="14"/>
      <c r="C218" s="15"/>
      <c r="D218" s="15"/>
      <c r="E218" s="15"/>
      <c r="F218" s="120"/>
      <c r="G218" s="120"/>
    </row>
    <row r="219" spans="1:7" s="3" customFormat="1" ht="12" customHeight="1" x14ac:dyDescent="0.25">
      <c r="B219" s="16"/>
      <c r="C219" s="13"/>
      <c r="D219" s="13"/>
      <c r="E219" s="13"/>
      <c r="F219" s="118"/>
      <c r="G219" s="118"/>
    </row>
    <row r="220" spans="1:7" s="3" customFormat="1" ht="12" customHeight="1" x14ac:dyDescent="0.25">
      <c r="B220" s="14"/>
      <c r="C220" s="15"/>
      <c r="D220" s="15"/>
      <c r="E220" s="15"/>
      <c r="F220" s="120"/>
      <c r="G220" s="120"/>
    </row>
    <row r="221" spans="1:7" s="3" customFormat="1" ht="12" customHeight="1" x14ac:dyDescent="0.25">
      <c r="B221" s="16"/>
      <c r="C221" s="13"/>
      <c r="D221" s="13"/>
      <c r="E221" s="13"/>
      <c r="F221" s="118"/>
      <c r="G221" s="118"/>
    </row>
    <row r="222" spans="1:7" s="3" customFormat="1" ht="12" customHeight="1" x14ac:dyDescent="0.25">
      <c r="B222" s="14"/>
      <c r="C222" s="15"/>
      <c r="D222" s="15"/>
      <c r="E222" s="15"/>
      <c r="F222" s="120"/>
      <c r="G222" s="120"/>
    </row>
    <row r="223" spans="1:7" s="3" customFormat="1" ht="12" customHeight="1" x14ac:dyDescent="0.25">
      <c r="B223" s="16"/>
      <c r="C223" s="13"/>
      <c r="D223" s="13"/>
      <c r="E223" s="13"/>
      <c r="F223" s="118"/>
      <c r="G223" s="118"/>
    </row>
    <row r="224" spans="1:7" s="3" customFormat="1" ht="12" customHeight="1" x14ac:dyDescent="0.25">
      <c r="B224" s="14"/>
      <c r="C224" s="15"/>
      <c r="D224" s="15"/>
      <c r="E224" s="15"/>
      <c r="F224" s="120"/>
      <c r="G224" s="120"/>
    </row>
    <row r="225" spans="2:7" s="3" customFormat="1" ht="12" customHeight="1" x14ac:dyDescent="0.25">
      <c r="B225" s="16"/>
      <c r="C225" s="13"/>
      <c r="D225" s="13"/>
      <c r="E225" s="13"/>
      <c r="F225" s="118"/>
      <c r="G225" s="118"/>
    </row>
    <row r="226" spans="2:7" s="3" customFormat="1" ht="12" customHeight="1" x14ac:dyDescent="0.25">
      <c r="B226" s="14"/>
      <c r="C226" s="15"/>
      <c r="D226" s="15"/>
      <c r="E226" s="15"/>
      <c r="F226" s="120"/>
      <c r="G226" s="120"/>
    </row>
    <row r="227" spans="2:7" s="3" customFormat="1" ht="12" customHeight="1" x14ac:dyDescent="0.25">
      <c r="B227" s="16"/>
      <c r="C227" s="13"/>
      <c r="D227" s="13"/>
      <c r="E227" s="13"/>
      <c r="F227" s="118"/>
      <c r="G227" s="118"/>
    </row>
    <row r="228" spans="2:7" s="3" customFormat="1" ht="12" customHeight="1" x14ac:dyDescent="0.25">
      <c r="B228" s="14"/>
      <c r="C228" s="15"/>
      <c r="D228" s="15"/>
      <c r="E228" s="15"/>
      <c r="F228" s="120"/>
      <c r="G228" s="120"/>
    </row>
    <row r="229" spans="2:7" s="3" customFormat="1" ht="12" customHeight="1" x14ac:dyDescent="0.25">
      <c r="B229" s="16"/>
      <c r="C229" s="13"/>
      <c r="D229" s="13"/>
      <c r="E229" s="13"/>
      <c r="F229" s="118"/>
      <c r="G229" s="118"/>
    </row>
    <row r="230" spans="2:7" s="3" customFormat="1" ht="12" customHeight="1" x14ac:dyDescent="0.25">
      <c r="B230" s="14"/>
      <c r="C230" s="15"/>
      <c r="D230" s="15"/>
      <c r="E230" s="15"/>
      <c r="F230" s="120"/>
      <c r="G230" s="120"/>
    </row>
    <row r="231" spans="2:7" s="3" customFormat="1" ht="12" customHeight="1" x14ac:dyDescent="0.25">
      <c r="B231" s="16"/>
      <c r="C231" s="13"/>
      <c r="D231" s="13"/>
      <c r="E231" s="13"/>
      <c r="F231" s="118"/>
      <c r="G231" s="118"/>
    </row>
    <row r="232" spans="2:7" s="3" customFormat="1" ht="12" customHeight="1" x14ac:dyDescent="0.25">
      <c r="B232" s="14"/>
      <c r="C232" s="15"/>
      <c r="D232" s="15"/>
      <c r="E232" s="15"/>
      <c r="F232" s="120"/>
      <c r="G232" s="120"/>
    </row>
    <row r="233" spans="2:7" s="3" customFormat="1" ht="12" customHeight="1" x14ac:dyDescent="0.25">
      <c r="B233" s="16"/>
      <c r="C233" s="13"/>
      <c r="D233" s="13"/>
      <c r="E233" s="13"/>
      <c r="F233" s="118"/>
      <c r="G233" s="118"/>
    </row>
    <row r="234" spans="2:7" s="3" customFormat="1" ht="12" customHeight="1" x14ac:dyDescent="0.25">
      <c r="B234" s="14"/>
      <c r="C234" s="15"/>
      <c r="D234" s="15"/>
      <c r="E234" s="15"/>
      <c r="F234" s="120"/>
      <c r="G234" s="120"/>
    </row>
    <row r="235" spans="2:7" s="3" customFormat="1" ht="12" customHeight="1" x14ac:dyDescent="0.25">
      <c r="B235" s="16"/>
      <c r="C235" s="13"/>
      <c r="D235" s="13"/>
      <c r="E235" s="13"/>
      <c r="F235" s="118"/>
      <c r="G235" s="118"/>
    </row>
    <row r="236" spans="2:7" s="3" customFormat="1" ht="12" customHeight="1" x14ac:dyDescent="0.25">
      <c r="B236" s="14"/>
      <c r="C236" s="15"/>
      <c r="D236" s="15"/>
      <c r="E236" s="15"/>
      <c r="F236" s="120"/>
      <c r="G236" s="120"/>
    </row>
    <row r="237" spans="2:7" s="3" customFormat="1" ht="12" customHeight="1" x14ac:dyDescent="0.25">
      <c r="B237" s="16"/>
      <c r="C237" s="13"/>
      <c r="D237" s="13"/>
      <c r="E237" s="13"/>
      <c r="F237" s="118"/>
      <c r="G237" s="118"/>
    </row>
    <row r="238" spans="2:7" s="3" customFormat="1" ht="12" customHeight="1" x14ac:dyDescent="0.25">
      <c r="B238" s="14"/>
      <c r="C238" s="15"/>
      <c r="D238" s="15"/>
      <c r="E238" s="15"/>
      <c r="F238" s="120"/>
      <c r="G238" s="120"/>
    </row>
    <row r="239" spans="2:7" s="3" customFormat="1" ht="12" customHeight="1" x14ac:dyDescent="0.25">
      <c r="B239" s="16"/>
      <c r="C239" s="13"/>
      <c r="D239" s="13"/>
      <c r="E239" s="13"/>
      <c r="F239" s="118"/>
      <c r="G239" s="118"/>
    </row>
    <row r="240" spans="2:7" s="3" customFormat="1" ht="12" customHeight="1" x14ac:dyDescent="0.25">
      <c r="B240" s="14"/>
      <c r="C240" s="15"/>
      <c r="D240" s="15"/>
      <c r="E240" s="15"/>
      <c r="F240" s="120"/>
      <c r="G240" s="120"/>
    </row>
    <row r="241" spans="2:7" s="3" customFormat="1" ht="12" customHeight="1" x14ac:dyDescent="0.25">
      <c r="B241" s="16"/>
      <c r="C241" s="13"/>
      <c r="D241" s="13"/>
      <c r="E241" s="13"/>
      <c r="F241" s="118"/>
      <c r="G241" s="118"/>
    </row>
    <row r="242" spans="2:7" s="3" customFormat="1" ht="12" customHeight="1" x14ac:dyDescent="0.25">
      <c r="B242" s="14"/>
      <c r="C242" s="15"/>
      <c r="D242" s="15"/>
      <c r="E242" s="15"/>
      <c r="F242" s="120"/>
      <c r="G242" s="120"/>
    </row>
    <row r="243" spans="2:7" s="3" customFormat="1" ht="12" customHeight="1" x14ac:dyDescent="0.25">
      <c r="B243" s="16"/>
      <c r="C243" s="13"/>
      <c r="D243" s="13"/>
      <c r="E243" s="13"/>
      <c r="F243" s="118"/>
      <c r="G243" s="118"/>
    </row>
    <row r="244" spans="2:7" s="3" customFormat="1" ht="12" customHeight="1" x14ac:dyDescent="0.25">
      <c r="B244" s="14"/>
      <c r="C244" s="15"/>
      <c r="D244" s="15"/>
      <c r="E244" s="15"/>
      <c r="F244" s="120"/>
      <c r="G244" s="120"/>
    </row>
    <row r="245" spans="2:7" s="3" customFormat="1" ht="12" customHeight="1" x14ac:dyDescent="0.25">
      <c r="B245" s="16"/>
      <c r="C245" s="13"/>
      <c r="D245" s="13"/>
      <c r="E245" s="13"/>
      <c r="F245" s="118"/>
      <c r="G245" s="118"/>
    </row>
    <row r="246" spans="2:7" s="3" customFormat="1" ht="12" customHeight="1" x14ac:dyDescent="0.25">
      <c r="B246" s="14"/>
      <c r="C246" s="15"/>
      <c r="D246" s="15"/>
      <c r="E246" s="15"/>
      <c r="F246" s="120"/>
      <c r="G246" s="120"/>
    </row>
    <row r="247" spans="2:7" s="3" customFormat="1" ht="12" customHeight="1" x14ac:dyDescent="0.25">
      <c r="B247" s="16"/>
      <c r="C247" s="13"/>
      <c r="D247" s="13"/>
      <c r="E247" s="13"/>
      <c r="F247" s="118"/>
      <c r="G247" s="118"/>
    </row>
    <row r="248" spans="2:7" s="3" customFormat="1" ht="12" customHeight="1" x14ac:dyDescent="0.25">
      <c r="B248" s="14"/>
      <c r="C248" s="15"/>
      <c r="D248" s="15"/>
      <c r="E248" s="15"/>
      <c r="F248" s="120"/>
      <c r="G248" s="120"/>
    </row>
    <row r="249" spans="2:7" s="3" customFormat="1" ht="12" customHeight="1" x14ac:dyDescent="0.25">
      <c r="B249" s="16"/>
      <c r="C249" s="13"/>
      <c r="D249" s="13"/>
      <c r="E249" s="13"/>
      <c r="F249" s="118"/>
      <c r="G249" s="118"/>
    </row>
    <row r="250" spans="2:7" s="3" customFormat="1" ht="12" customHeight="1" x14ac:dyDescent="0.25">
      <c r="B250" s="14"/>
      <c r="C250" s="15"/>
      <c r="D250" s="15"/>
      <c r="E250" s="15"/>
      <c r="F250" s="120"/>
      <c r="G250" s="120"/>
    </row>
    <row r="251" spans="2:7" s="3" customFormat="1" ht="12" customHeight="1" x14ac:dyDescent="0.25">
      <c r="B251" s="16"/>
      <c r="C251" s="13"/>
      <c r="D251" s="13"/>
      <c r="E251" s="13"/>
      <c r="F251" s="118"/>
      <c r="G251" s="118"/>
    </row>
    <row r="252" spans="2:7" s="3" customFormat="1" ht="12" customHeight="1" x14ac:dyDescent="0.25">
      <c r="B252" s="14"/>
      <c r="C252" s="15"/>
      <c r="D252" s="15"/>
      <c r="E252" s="15"/>
      <c r="F252" s="120"/>
      <c r="G252" s="120"/>
    </row>
    <row r="253" spans="2:7" s="3" customFormat="1" ht="12" customHeight="1" x14ac:dyDescent="0.25">
      <c r="B253" s="16"/>
      <c r="C253" s="13"/>
      <c r="D253" s="13"/>
      <c r="E253" s="13"/>
      <c r="F253" s="118"/>
      <c r="G253" s="118"/>
    </row>
    <row r="254" spans="2:7" s="3" customFormat="1" ht="12" customHeight="1" x14ac:dyDescent="0.25">
      <c r="B254" s="14"/>
      <c r="C254" s="15"/>
      <c r="D254" s="15"/>
      <c r="E254" s="15"/>
      <c r="F254" s="120"/>
      <c r="G254" s="120"/>
    </row>
    <row r="255" spans="2:7" s="3" customFormat="1" ht="12" customHeight="1" x14ac:dyDescent="0.25">
      <c r="B255" s="16"/>
      <c r="C255" s="13"/>
      <c r="D255" s="13"/>
      <c r="E255" s="13"/>
      <c r="F255" s="118"/>
      <c r="G255" s="118"/>
    </row>
    <row r="256" spans="2:7" s="3" customFormat="1" ht="12" customHeight="1" x14ac:dyDescent="0.25">
      <c r="B256" s="14"/>
      <c r="C256" s="15"/>
      <c r="D256" s="15"/>
      <c r="E256" s="15"/>
      <c r="F256" s="120"/>
      <c r="G256" s="120"/>
    </row>
    <row r="257" spans="2:7" s="3" customFormat="1" ht="12" customHeight="1" x14ac:dyDescent="0.25">
      <c r="B257" s="16"/>
      <c r="C257" s="13"/>
      <c r="D257" s="13"/>
      <c r="E257" s="13"/>
      <c r="F257" s="118"/>
      <c r="G257" s="118"/>
    </row>
    <row r="258" spans="2:7" s="3" customFormat="1" ht="12" customHeight="1" x14ac:dyDescent="0.25">
      <c r="B258" s="14"/>
      <c r="C258" s="15"/>
      <c r="D258" s="15"/>
      <c r="E258" s="15"/>
      <c r="F258" s="120"/>
      <c r="G258" s="120"/>
    </row>
    <row r="259" spans="2:7" s="3" customFormat="1" ht="12" customHeight="1" x14ac:dyDescent="0.25">
      <c r="B259" s="16"/>
      <c r="C259" s="13"/>
      <c r="D259" s="13"/>
      <c r="E259" s="13"/>
      <c r="F259" s="118"/>
      <c r="G259" s="118"/>
    </row>
    <row r="260" spans="2:7" s="3" customFormat="1" ht="12" customHeight="1" x14ac:dyDescent="0.25">
      <c r="B260" s="14"/>
      <c r="C260" s="15"/>
      <c r="D260" s="15"/>
      <c r="E260" s="15"/>
      <c r="F260" s="120"/>
      <c r="G260" s="120"/>
    </row>
    <row r="261" spans="2:7" s="3" customFormat="1" ht="12" customHeight="1" x14ac:dyDescent="0.25">
      <c r="B261" s="16"/>
      <c r="C261" s="13"/>
      <c r="D261" s="13"/>
      <c r="E261" s="13"/>
      <c r="F261" s="118"/>
      <c r="G261" s="118"/>
    </row>
    <row r="262" spans="2:7" s="3" customFormat="1" ht="12" customHeight="1" x14ac:dyDescent="0.25">
      <c r="B262" s="14"/>
      <c r="C262" s="15"/>
      <c r="D262" s="15"/>
      <c r="E262" s="15"/>
      <c r="F262" s="120"/>
      <c r="G262" s="120"/>
    </row>
    <row r="263" spans="2:7" s="3" customFormat="1" ht="12" customHeight="1" x14ac:dyDescent="0.25">
      <c r="B263" s="16"/>
      <c r="C263" s="13"/>
      <c r="D263" s="13"/>
      <c r="E263" s="13"/>
      <c r="F263" s="118"/>
      <c r="G263" s="118"/>
    </row>
    <row r="264" spans="2:7" s="3" customFormat="1" ht="12" customHeight="1" x14ac:dyDescent="0.25">
      <c r="B264" s="14"/>
      <c r="C264" s="15"/>
      <c r="D264" s="15"/>
      <c r="E264" s="15"/>
      <c r="F264" s="120"/>
      <c r="G264" s="120"/>
    </row>
    <row r="265" spans="2:7" s="3" customFormat="1" ht="12" customHeight="1" x14ac:dyDescent="0.25">
      <c r="B265" s="16"/>
      <c r="C265" s="13"/>
      <c r="D265" s="13"/>
      <c r="E265" s="13"/>
      <c r="F265" s="118"/>
      <c r="G265" s="118"/>
    </row>
    <row r="266" spans="2:7" s="3" customFormat="1" ht="12" customHeight="1" x14ac:dyDescent="0.25">
      <c r="B266" s="14"/>
      <c r="C266" s="15"/>
      <c r="D266" s="15"/>
      <c r="E266" s="15"/>
      <c r="F266" s="120"/>
      <c r="G266" s="120"/>
    </row>
    <row r="267" spans="2:7" s="3" customFormat="1" ht="12" customHeight="1" x14ac:dyDescent="0.25">
      <c r="B267" s="16"/>
      <c r="C267" s="13"/>
      <c r="D267" s="13"/>
      <c r="E267" s="13"/>
      <c r="F267" s="118"/>
      <c r="G267" s="118"/>
    </row>
    <row r="268" spans="2:7" s="3" customFormat="1" ht="12" customHeight="1" x14ac:dyDescent="0.25">
      <c r="B268" s="14"/>
      <c r="C268" s="15"/>
      <c r="D268" s="15"/>
      <c r="E268" s="15"/>
      <c r="F268" s="120"/>
      <c r="G268" s="120"/>
    </row>
    <row r="269" spans="2:7" s="3" customFormat="1" ht="12" customHeight="1" x14ac:dyDescent="0.25">
      <c r="B269" s="16"/>
      <c r="C269" s="13"/>
      <c r="D269" s="13"/>
      <c r="E269" s="13"/>
      <c r="F269" s="118"/>
      <c r="G269" s="118"/>
    </row>
    <row r="270" spans="2:7" s="3" customFormat="1" ht="12" customHeight="1" x14ac:dyDescent="0.25">
      <c r="B270" s="14"/>
      <c r="C270" s="15"/>
      <c r="D270" s="15"/>
      <c r="E270" s="15"/>
      <c r="F270" s="120"/>
      <c r="G270" s="120"/>
    </row>
    <row r="271" spans="2:7" s="3" customFormat="1" ht="12" customHeight="1" x14ac:dyDescent="0.25">
      <c r="B271" s="16"/>
      <c r="C271" s="13"/>
      <c r="D271" s="13"/>
      <c r="E271" s="13"/>
      <c r="F271" s="118"/>
      <c r="G271" s="118"/>
    </row>
    <row r="272" spans="2:7" s="3" customFormat="1" ht="12" customHeight="1" x14ac:dyDescent="0.25">
      <c r="B272" s="14"/>
      <c r="C272" s="15"/>
      <c r="D272" s="15"/>
      <c r="E272" s="15"/>
      <c r="F272" s="120"/>
      <c r="G272" s="120"/>
    </row>
    <row r="273" spans="1:7" s="3" customFormat="1" ht="12" customHeight="1" x14ac:dyDescent="0.25">
      <c r="B273" s="16"/>
      <c r="C273" s="13"/>
      <c r="D273" s="13"/>
      <c r="E273" s="13"/>
      <c r="F273" s="118"/>
      <c r="G273" s="118"/>
    </row>
    <row r="274" spans="1:7" s="4" customFormat="1" ht="20.100000000000001" customHeight="1" x14ac:dyDescent="0.25">
      <c r="B274" s="21" t="s">
        <v>33</v>
      </c>
      <c r="C274" s="22"/>
      <c r="D274" s="22"/>
      <c r="E274" s="22"/>
      <c r="F274" s="133"/>
      <c r="G274" s="134"/>
    </row>
    <row r="275" spans="1:7" s="2" customFormat="1" ht="12" customHeight="1" x14ac:dyDescent="0.25">
      <c r="D275" s="23" t="s">
        <v>113</v>
      </c>
      <c r="F275" s="135"/>
      <c r="G275" s="135"/>
    </row>
    <row r="276" spans="1:7" s="1" customFormat="1" ht="12.75" x14ac:dyDescent="0.25">
      <c r="B276" s="6" t="str">
        <f>B203</f>
        <v>Contract : Watt Street PEU</v>
      </c>
      <c r="F276" s="136"/>
      <c r="G276" s="136"/>
    </row>
    <row r="277" spans="1:7" s="1" customFormat="1" ht="12.75" x14ac:dyDescent="0.25">
      <c r="B277" s="7" t="s">
        <v>0</v>
      </c>
      <c r="F277" s="136"/>
      <c r="G277" s="136"/>
    </row>
    <row r="278" spans="1:7" s="2" customFormat="1" ht="12" x14ac:dyDescent="0.25">
      <c r="F278" s="135"/>
      <c r="G278" s="137" t="s">
        <v>114</v>
      </c>
    </row>
    <row r="279" spans="1:7" s="3" customFormat="1" ht="15.4" customHeight="1" x14ac:dyDescent="0.25">
      <c r="B279" s="9" t="s">
        <v>2</v>
      </c>
      <c r="C279" s="9" t="s">
        <v>3</v>
      </c>
      <c r="D279" s="9" t="s">
        <v>4</v>
      </c>
      <c r="E279" s="9" t="s">
        <v>5</v>
      </c>
      <c r="F279" s="138" t="s">
        <v>6</v>
      </c>
      <c r="G279" s="139" t="s">
        <v>7</v>
      </c>
    </row>
    <row r="280" spans="1:7" s="3" customFormat="1" ht="12" customHeight="1" x14ac:dyDescent="0.25">
      <c r="A280" s="3">
        <v>330</v>
      </c>
      <c r="B280" s="11" t="s">
        <v>115</v>
      </c>
      <c r="C280" s="12" t="s">
        <v>116</v>
      </c>
      <c r="D280" s="13"/>
      <c r="E280" s="13"/>
      <c r="F280" s="118"/>
      <c r="G280" s="118"/>
    </row>
    <row r="281" spans="1:7" s="3" customFormat="1" ht="12" customHeight="1" x14ac:dyDescent="0.25">
      <c r="B281" s="14"/>
      <c r="C281" s="15"/>
      <c r="D281" s="15"/>
      <c r="E281" s="15"/>
      <c r="F281" s="120"/>
      <c r="G281" s="120"/>
    </row>
    <row r="282" spans="1:7" s="3" customFormat="1" ht="12" customHeight="1" x14ac:dyDescent="0.25">
      <c r="A282" s="3">
        <v>331</v>
      </c>
      <c r="B282" s="11" t="s">
        <v>117</v>
      </c>
      <c r="C282" s="12" t="s">
        <v>118</v>
      </c>
      <c r="D282" s="17" t="s">
        <v>119</v>
      </c>
      <c r="E282" s="18">
        <v>1.5</v>
      </c>
      <c r="F282" s="130"/>
      <c r="G282" s="130"/>
    </row>
    <row r="283" spans="1:7" s="3" customFormat="1" ht="12" customHeight="1" x14ac:dyDescent="0.25">
      <c r="B283" s="14"/>
      <c r="C283" s="15"/>
      <c r="D283" s="15"/>
      <c r="E283" s="15"/>
      <c r="F283" s="120"/>
      <c r="G283" s="120"/>
    </row>
    <row r="284" spans="1:7" s="3" customFormat="1" ht="12" customHeight="1" x14ac:dyDescent="0.25">
      <c r="A284" s="3">
        <v>332</v>
      </c>
      <c r="B284" s="11" t="s">
        <v>120</v>
      </c>
      <c r="C284" s="12" t="s">
        <v>121</v>
      </c>
      <c r="D284" s="13"/>
      <c r="E284" s="13"/>
      <c r="F284" s="118"/>
      <c r="G284" s="130"/>
    </row>
    <row r="285" spans="1:7" s="3" customFormat="1" ht="12" customHeight="1" x14ac:dyDescent="0.25">
      <c r="B285" s="14"/>
      <c r="C285" s="15"/>
      <c r="D285" s="15"/>
      <c r="E285" s="15"/>
      <c r="F285" s="120"/>
      <c r="G285" s="120"/>
    </row>
    <row r="286" spans="1:7" s="3" customFormat="1" ht="12" customHeight="1" x14ac:dyDescent="0.25">
      <c r="A286" s="3">
        <v>333</v>
      </c>
      <c r="B286" s="16"/>
      <c r="C286" s="12" t="s">
        <v>122</v>
      </c>
      <c r="D286" s="17" t="s">
        <v>42</v>
      </c>
      <c r="E286" s="18">
        <v>1</v>
      </c>
      <c r="F286" s="130"/>
      <c r="G286" s="130"/>
    </row>
    <row r="287" spans="1:7" s="3" customFormat="1" ht="12" customHeight="1" x14ac:dyDescent="0.25">
      <c r="B287" s="14"/>
      <c r="C287" s="15"/>
      <c r="D287" s="15"/>
      <c r="E287" s="15"/>
      <c r="F287" s="120"/>
      <c r="G287" s="120"/>
    </row>
    <row r="288" spans="1:7" s="3" customFormat="1" ht="12" customHeight="1" x14ac:dyDescent="0.25">
      <c r="A288" s="3">
        <v>334</v>
      </c>
      <c r="B288" s="16"/>
      <c r="C288" s="12" t="s">
        <v>123</v>
      </c>
      <c r="D288" s="17" t="s">
        <v>42</v>
      </c>
      <c r="E288" s="18">
        <v>1</v>
      </c>
      <c r="F288" s="130"/>
      <c r="G288" s="130"/>
    </row>
    <row r="289" spans="1:7" s="3" customFormat="1" ht="12" customHeight="1" x14ac:dyDescent="0.25">
      <c r="B289" s="14"/>
      <c r="C289" s="15"/>
      <c r="D289" s="15"/>
      <c r="E289" s="15"/>
      <c r="F289" s="120"/>
      <c r="G289" s="120"/>
    </row>
    <row r="290" spans="1:7" s="3" customFormat="1" ht="12" customHeight="1" x14ac:dyDescent="0.25">
      <c r="A290" s="3">
        <v>338</v>
      </c>
      <c r="B290" s="11" t="s">
        <v>124</v>
      </c>
      <c r="C290" s="12" t="s">
        <v>125</v>
      </c>
      <c r="D290" s="17" t="s">
        <v>119</v>
      </c>
      <c r="E290" s="18">
        <v>1.5</v>
      </c>
      <c r="F290" s="130"/>
      <c r="G290" s="130"/>
    </row>
    <row r="291" spans="1:7" s="3" customFormat="1" ht="12" customHeight="1" x14ac:dyDescent="0.25">
      <c r="B291" s="14"/>
      <c r="C291" s="15"/>
      <c r="D291" s="15"/>
      <c r="E291" s="15"/>
      <c r="F291" s="120"/>
      <c r="G291" s="120"/>
    </row>
    <row r="292" spans="1:7" s="3" customFormat="1" ht="12" customHeight="1" x14ac:dyDescent="0.25">
      <c r="A292" s="3">
        <v>339</v>
      </c>
      <c r="B292" s="11" t="s">
        <v>126</v>
      </c>
      <c r="C292" s="12" t="s">
        <v>127</v>
      </c>
      <c r="D292" s="17" t="s">
        <v>18</v>
      </c>
      <c r="E292" s="18">
        <v>420</v>
      </c>
      <c r="F292" s="130"/>
      <c r="G292" s="130"/>
    </row>
    <row r="293" spans="1:7" s="3" customFormat="1" ht="12" customHeight="1" x14ac:dyDescent="0.25">
      <c r="B293" s="14"/>
      <c r="C293" s="15"/>
      <c r="D293" s="15"/>
      <c r="E293" s="15"/>
      <c r="F293" s="120"/>
      <c r="G293" s="120"/>
    </row>
    <row r="294" spans="1:7" s="3" customFormat="1" ht="12" customHeight="1" x14ac:dyDescent="0.25">
      <c r="A294" s="3">
        <v>340</v>
      </c>
      <c r="B294" s="11" t="s">
        <v>128</v>
      </c>
      <c r="C294" s="12" t="s">
        <v>129</v>
      </c>
      <c r="D294" s="13"/>
      <c r="E294" s="13"/>
      <c r="F294" s="118"/>
      <c r="G294" s="130"/>
    </row>
    <row r="295" spans="1:7" s="3" customFormat="1" ht="12" customHeight="1" x14ac:dyDescent="0.25">
      <c r="B295" s="14"/>
      <c r="C295" s="15"/>
      <c r="D295" s="15"/>
      <c r="E295" s="15"/>
      <c r="F295" s="120"/>
      <c r="G295" s="120"/>
    </row>
    <row r="296" spans="1:7" s="3" customFormat="1" ht="12" customHeight="1" x14ac:dyDescent="0.25">
      <c r="A296" s="3">
        <v>341</v>
      </c>
      <c r="B296" s="16"/>
      <c r="C296" s="12" t="s">
        <v>130</v>
      </c>
      <c r="D296" s="17" t="s">
        <v>104</v>
      </c>
      <c r="E296" s="18">
        <v>200</v>
      </c>
      <c r="F296" s="130"/>
      <c r="G296" s="130"/>
    </row>
    <row r="297" spans="1:7" s="3" customFormat="1" ht="12" customHeight="1" x14ac:dyDescent="0.25">
      <c r="B297" s="14"/>
      <c r="C297" s="15"/>
      <c r="D297" s="15"/>
      <c r="E297" s="15"/>
      <c r="F297" s="120"/>
      <c r="G297" s="120"/>
    </row>
    <row r="298" spans="1:7" s="3" customFormat="1" ht="12" customHeight="1" x14ac:dyDescent="0.25">
      <c r="A298" s="3">
        <v>342</v>
      </c>
      <c r="B298" s="16"/>
      <c r="C298" s="12" t="s">
        <v>131</v>
      </c>
      <c r="D298" s="17" t="s">
        <v>104</v>
      </c>
      <c r="E298" s="18">
        <v>500</v>
      </c>
      <c r="F298" s="130"/>
      <c r="G298" s="130"/>
    </row>
    <row r="299" spans="1:7" s="3" customFormat="1" ht="12" customHeight="1" x14ac:dyDescent="0.25">
      <c r="B299" s="14"/>
      <c r="C299" s="15"/>
      <c r="D299" s="15"/>
      <c r="E299" s="15"/>
      <c r="F299" s="120"/>
      <c r="G299" s="120"/>
    </row>
    <row r="300" spans="1:7" s="3" customFormat="1" ht="12" customHeight="1" x14ac:dyDescent="0.25">
      <c r="B300" s="16"/>
      <c r="C300" s="13"/>
      <c r="D300" s="13"/>
      <c r="E300" s="13"/>
      <c r="F300" s="118"/>
      <c r="G300" s="118"/>
    </row>
    <row r="301" spans="1:7" s="3" customFormat="1" ht="12" customHeight="1" x14ac:dyDescent="0.25">
      <c r="B301" s="14"/>
      <c r="C301" s="15"/>
      <c r="D301" s="15"/>
      <c r="E301" s="15"/>
      <c r="F301" s="120"/>
      <c r="G301" s="120"/>
    </row>
    <row r="302" spans="1:7" s="3" customFormat="1" ht="12" customHeight="1" x14ac:dyDescent="0.25">
      <c r="B302" s="16"/>
      <c r="C302" s="13"/>
      <c r="D302" s="13"/>
      <c r="E302" s="13"/>
      <c r="F302" s="118"/>
      <c r="G302" s="118"/>
    </row>
    <row r="303" spans="1:7" s="3" customFormat="1" ht="12" customHeight="1" x14ac:dyDescent="0.25">
      <c r="B303" s="14"/>
      <c r="C303" s="15"/>
      <c r="D303" s="15"/>
      <c r="E303" s="15"/>
      <c r="F303" s="120"/>
      <c r="G303" s="120"/>
    </row>
    <row r="304" spans="1:7" s="3" customFormat="1" ht="12" customHeight="1" x14ac:dyDescent="0.25">
      <c r="B304" s="16"/>
      <c r="C304" s="13"/>
      <c r="D304" s="13"/>
      <c r="E304" s="13"/>
      <c r="F304" s="118"/>
      <c r="G304" s="118"/>
    </row>
    <row r="305" spans="2:7" s="3" customFormat="1" ht="12" customHeight="1" x14ac:dyDescent="0.25">
      <c r="B305" s="14"/>
      <c r="C305" s="15"/>
      <c r="D305" s="15"/>
      <c r="E305" s="15"/>
      <c r="F305" s="120"/>
      <c r="G305" s="120"/>
    </row>
    <row r="306" spans="2:7" s="3" customFormat="1" ht="12" customHeight="1" x14ac:dyDescent="0.25">
      <c r="B306" s="16"/>
      <c r="C306" s="13"/>
      <c r="D306" s="13"/>
      <c r="E306" s="13"/>
      <c r="F306" s="118"/>
      <c r="G306" s="118"/>
    </row>
    <row r="307" spans="2:7" s="3" customFormat="1" ht="12" customHeight="1" x14ac:dyDescent="0.25">
      <c r="B307" s="14"/>
      <c r="C307" s="15"/>
      <c r="D307" s="15"/>
      <c r="E307" s="15"/>
      <c r="F307" s="120"/>
      <c r="G307" s="120"/>
    </row>
    <row r="308" spans="2:7" s="3" customFormat="1" ht="12" customHeight="1" x14ac:dyDescent="0.25">
      <c r="B308" s="16"/>
      <c r="C308" s="13"/>
      <c r="D308" s="13"/>
      <c r="E308" s="13"/>
      <c r="F308" s="118"/>
      <c r="G308" s="118"/>
    </row>
    <row r="309" spans="2:7" s="3" customFormat="1" ht="12" customHeight="1" x14ac:dyDescent="0.25">
      <c r="B309" s="14"/>
      <c r="C309" s="15"/>
      <c r="D309" s="15"/>
      <c r="E309" s="15"/>
      <c r="F309" s="120"/>
      <c r="G309" s="120"/>
    </row>
    <row r="310" spans="2:7" s="3" customFormat="1" ht="12" customHeight="1" x14ac:dyDescent="0.25">
      <c r="B310" s="16"/>
      <c r="C310" s="13"/>
      <c r="D310" s="13"/>
      <c r="E310" s="13"/>
      <c r="F310" s="118"/>
      <c r="G310" s="118"/>
    </row>
    <row r="311" spans="2:7" s="3" customFormat="1" ht="12" customHeight="1" x14ac:dyDescent="0.25">
      <c r="B311" s="14"/>
      <c r="C311" s="15"/>
      <c r="D311" s="15"/>
      <c r="E311" s="15"/>
      <c r="F311" s="120"/>
      <c r="G311" s="120"/>
    </row>
    <row r="312" spans="2:7" s="3" customFormat="1" ht="12" customHeight="1" x14ac:dyDescent="0.25">
      <c r="B312" s="16"/>
      <c r="C312" s="13"/>
      <c r="D312" s="13"/>
      <c r="E312" s="13"/>
      <c r="F312" s="118"/>
      <c r="G312" s="118"/>
    </row>
    <row r="313" spans="2:7" s="3" customFormat="1" ht="12" customHeight="1" x14ac:dyDescent="0.25">
      <c r="B313" s="14"/>
      <c r="C313" s="15"/>
      <c r="D313" s="15"/>
      <c r="E313" s="15"/>
      <c r="F313" s="120"/>
      <c r="G313" s="120"/>
    </row>
    <row r="314" spans="2:7" s="3" customFormat="1" ht="12" customHeight="1" x14ac:dyDescent="0.25">
      <c r="B314" s="16"/>
      <c r="C314" s="13"/>
      <c r="D314" s="13"/>
      <c r="E314" s="13"/>
      <c r="F314" s="118"/>
      <c r="G314" s="118"/>
    </row>
    <row r="315" spans="2:7" s="3" customFormat="1" ht="12" customHeight="1" x14ac:dyDescent="0.25">
      <c r="B315" s="14"/>
      <c r="C315" s="15"/>
      <c r="D315" s="15"/>
      <c r="E315" s="15"/>
      <c r="F315" s="120"/>
      <c r="G315" s="120"/>
    </row>
    <row r="316" spans="2:7" s="3" customFormat="1" ht="12" customHeight="1" x14ac:dyDescent="0.25">
      <c r="B316" s="16"/>
      <c r="C316" s="13"/>
      <c r="D316" s="13"/>
      <c r="E316" s="13"/>
      <c r="F316" s="118"/>
      <c r="G316" s="118"/>
    </row>
    <row r="317" spans="2:7" s="3" customFormat="1" ht="12" customHeight="1" x14ac:dyDescent="0.25">
      <c r="B317" s="14"/>
      <c r="C317" s="15"/>
      <c r="D317" s="15"/>
      <c r="E317" s="15"/>
      <c r="F317" s="120"/>
      <c r="G317" s="120"/>
    </row>
    <row r="318" spans="2:7" s="3" customFormat="1" ht="12" customHeight="1" x14ac:dyDescent="0.25">
      <c r="B318" s="16"/>
      <c r="C318" s="13"/>
      <c r="D318" s="13"/>
      <c r="E318" s="13"/>
      <c r="F318" s="118"/>
      <c r="G318" s="118"/>
    </row>
    <row r="319" spans="2:7" s="3" customFormat="1" ht="12" customHeight="1" x14ac:dyDescent="0.25">
      <c r="B319" s="14"/>
      <c r="C319" s="15"/>
      <c r="D319" s="15"/>
      <c r="E319" s="15"/>
      <c r="F319" s="120"/>
      <c r="G319" s="120"/>
    </row>
    <row r="320" spans="2:7" s="3" customFormat="1" ht="12" customHeight="1" x14ac:dyDescent="0.25">
      <c r="B320" s="16"/>
      <c r="C320" s="13"/>
      <c r="D320" s="13"/>
      <c r="E320" s="13"/>
      <c r="F320" s="118"/>
      <c r="G320" s="118"/>
    </row>
    <row r="321" spans="2:7" s="3" customFormat="1" ht="12" customHeight="1" x14ac:dyDescent="0.25">
      <c r="B321" s="14"/>
      <c r="C321" s="15"/>
      <c r="D321" s="15"/>
      <c r="E321" s="15"/>
      <c r="F321" s="120"/>
      <c r="G321" s="120"/>
    </row>
    <row r="322" spans="2:7" s="3" customFormat="1" ht="12" customHeight="1" x14ac:dyDescent="0.25">
      <c r="B322" s="16"/>
      <c r="C322" s="13"/>
      <c r="D322" s="13"/>
      <c r="E322" s="13"/>
      <c r="F322" s="118"/>
      <c r="G322" s="118"/>
    </row>
    <row r="323" spans="2:7" s="3" customFormat="1" ht="12" customHeight="1" x14ac:dyDescent="0.25">
      <c r="B323" s="14"/>
      <c r="C323" s="15"/>
      <c r="D323" s="15"/>
      <c r="E323" s="15"/>
      <c r="F323" s="120"/>
      <c r="G323" s="120"/>
    </row>
    <row r="324" spans="2:7" s="3" customFormat="1" ht="12" customHeight="1" x14ac:dyDescent="0.25">
      <c r="B324" s="16"/>
      <c r="C324" s="13"/>
      <c r="D324" s="13"/>
      <c r="E324" s="13"/>
      <c r="F324" s="118"/>
      <c r="G324" s="118"/>
    </row>
    <row r="325" spans="2:7" s="3" customFormat="1" ht="12" customHeight="1" x14ac:dyDescent="0.25">
      <c r="B325" s="14"/>
      <c r="C325" s="15"/>
      <c r="D325" s="15"/>
      <c r="E325" s="15"/>
      <c r="F325" s="120"/>
      <c r="G325" s="120"/>
    </row>
    <row r="326" spans="2:7" s="3" customFormat="1" ht="12" customHeight="1" x14ac:dyDescent="0.25">
      <c r="B326" s="16"/>
      <c r="C326" s="13"/>
      <c r="D326" s="13"/>
      <c r="E326" s="13"/>
      <c r="F326" s="118"/>
      <c r="G326" s="118"/>
    </row>
    <row r="327" spans="2:7" s="3" customFormat="1" ht="12" customHeight="1" x14ac:dyDescent="0.25">
      <c r="B327" s="14"/>
      <c r="C327" s="15"/>
      <c r="D327" s="15"/>
      <c r="E327" s="15"/>
      <c r="F327" s="120"/>
      <c r="G327" s="120"/>
    </row>
    <row r="328" spans="2:7" s="3" customFormat="1" ht="12" customHeight="1" x14ac:dyDescent="0.25">
      <c r="B328" s="16"/>
      <c r="C328" s="13"/>
      <c r="D328" s="13"/>
      <c r="E328" s="13"/>
      <c r="F328" s="118"/>
      <c r="G328" s="118"/>
    </row>
    <row r="329" spans="2:7" s="3" customFormat="1" ht="12" customHeight="1" x14ac:dyDescent="0.25">
      <c r="B329" s="14"/>
      <c r="C329" s="15"/>
      <c r="D329" s="15"/>
      <c r="E329" s="15"/>
      <c r="F329" s="120"/>
      <c r="G329" s="120"/>
    </row>
    <row r="330" spans="2:7" s="3" customFormat="1" ht="12" customHeight="1" x14ac:dyDescent="0.25">
      <c r="B330" s="16"/>
      <c r="C330" s="13"/>
      <c r="D330" s="13"/>
      <c r="E330" s="13"/>
      <c r="F330" s="118"/>
      <c r="G330" s="118"/>
    </row>
    <row r="331" spans="2:7" s="3" customFormat="1" ht="12" customHeight="1" x14ac:dyDescent="0.25">
      <c r="B331" s="14"/>
      <c r="C331" s="15"/>
      <c r="D331" s="15"/>
      <c r="E331" s="15"/>
      <c r="F331" s="120"/>
      <c r="G331" s="120"/>
    </row>
    <row r="332" spans="2:7" s="3" customFormat="1" ht="12" customHeight="1" x14ac:dyDescent="0.25">
      <c r="B332" s="16"/>
      <c r="C332" s="13"/>
      <c r="D332" s="13"/>
      <c r="E332" s="13"/>
      <c r="F332" s="118"/>
      <c r="G332" s="118"/>
    </row>
    <row r="333" spans="2:7" s="3" customFormat="1" ht="12" customHeight="1" x14ac:dyDescent="0.25">
      <c r="B333" s="14"/>
      <c r="C333" s="15"/>
      <c r="D333" s="15"/>
      <c r="E333" s="15"/>
      <c r="F333" s="120"/>
      <c r="G333" s="120"/>
    </row>
    <row r="334" spans="2:7" s="3" customFormat="1" ht="12" customHeight="1" x14ac:dyDescent="0.25">
      <c r="B334" s="16"/>
      <c r="C334" s="13"/>
      <c r="D334" s="13"/>
      <c r="E334" s="13"/>
      <c r="F334" s="118"/>
      <c r="G334" s="118"/>
    </row>
    <row r="335" spans="2:7" s="3" customFormat="1" ht="12" customHeight="1" x14ac:dyDescent="0.25">
      <c r="B335" s="14"/>
      <c r="C335" s="15"/>
      <c r="D335" s="15"/>
      <c r="E335" s="15"/>
      <c r="F335" s="120"/>
      <c r="G335" s="120"/>
    </row>
    <row r="336" spans="2:7" s="3" customFormat="1" ht="12" customHeight="1" x14ac:dyDescent="0.25">
      <c r="B336" s="16"/>
      <c r="C336" s="13"/>
      <c r="D336" s="13"/>
      <c r="E336" s="13"/>
      <c r="F336" s="118"/>
      <c r="G336" s="118"/>
    </row>
    <row r="337" spans="2:7" s="3" customFormat="1" ht="12" customHeight="1" x14ac:dyDescent="0.25">
      <c r="B337" s="14"/>
      <c r="C337" s="15"/>
      <c r="D337" s="15"/>
      <c r="E337" s="15"/>
      <c r="F337" s="120"/>
      <c r="G337" s="120"/>
    </row>
    <row r="338" spans="2:7" s="3" customFormat="1" ht="12" customHeight="1" x14ac:dyDescent="0.25">
      <c r="B338" s="16"/>
      <c r="C338" s="13"/>
      <c r="D338" s="13"/>
      <c r="E338" s="13"/>
      <c r="F338" s="118"/>
      <c r="G338" s="118"/>
    </row>
    <row r="339" spans="2:7" s="3" customFormat="1" ht="12" customHeight="1" x14ac:dyDescent="0.25">
      <c r="B339" s="14"/>
      <c r="C339" s="15"/>
      <c r="D339" s="15"/>
      <c r="E339" s="15"/>
      <c r="F339" s="120"/>
      <c r="G339" s="120"/>
    </row>
    <row r="340" spans="2:7" s="3" customFormat="1" ht="12" customHeight="1" x14ac:dyDescent="0.25">
      <c r="B340" s="16"/>
      <c r="C340" s="13"/>
      <c r="D340" s="13"/>
      <c r="E340" s="13"/>
      <c r="F340" s="118"/>
      <c r="G340" s="118"/>
    </row>
    <row r="341" spans="2:7" s="3" customFormat="1" ht="12" customHeight="1" x14ac:dyDescent="0.25">
      <c r="B341" s="14"/>
      <c r="C341" s="15"/>
      <c r="D341" s="15"/>
      <c r="E341" s="15"/>
      <c r="F341" s="120"/>
      <c r="G341" s="120"/>
    </row>
    <row r="342" spans="2:7" s="3" customFormat="1" ht="12" customHeight="1" x14ac:dyDescent="0.25">
      <c r="B342" s="16"/>
      <c r="C342" s="13"/>
      <c r="D342" s="13"/>
      <c r="E342" s="13"/>
      <c r="F342" s="118"/>
      <c r="G342" s="118"/>
    </row>
    <row r="343" spans="2:7" s="3" customFormat="1" ht="12" customHeight="1" x14ac:dyDescent="0.25">
      <c r="B343" s="14"/>
      <c r="C343" s="15"/>
      <c r="D343" s="15"/>
      <c r="E343" s="15"/>
      <c r="F343" s="120"/>
      <c r="G343" s="120"/>
    </row>
    <row r="344" spans="2:7" s="3" customFormat="1" ht="12" customHeight="1" x14ac:dyDescent="0.25">
      <c r="B344" s="16"/>
      <c r="C344" s="13"/>
      <c r="D344" s="13"/>
      <c r="E344" s="13"/>
      <c r="F344" s="118"/>
      <c r="G344" s="118"/>
    </row>
    <row r="345" spans="2:7" s="3" customFormat="1" ht="12" customHeight="1" x14ac:dyDescent="0.25">
      <c r="B345" s="14"/>
      <c r="C345" s="15"/>
      <c r="D345" s="15"/>
      <c r="E345" s="15"/>
      <c r="F345" s="120"/>
      <c r="G345" s="120"/>
    </row>
    <row r="346" spans="2:7" s="3" customFormat="1" ht="12" customHeight="1" x14ac:dyDescent="0.25">
      <c r="B346" s="16"/>
      <c r="C346" s="13"/>
      <c r="D346" s="13"/>
      <c r="E346" s="13"/>
      <c r="F346" s="118"/>
      <c r="G346" s="118"/>
    </row>
    <row r="347" spans="2:7" s="3" customFormat="1" ht="12" customHeight="1" x14ac:dyDescent="0.25">
      <c r="B347" s="14"/>
      <c r="C347" s="15"/>
      <c r="D347" s="15"/>
      <c r="E347" s="15"/>
      <c r="F347" s="120"/>
      <c r="G347" s="120"/>
    </row>
    <row r="348" spans="2:7" s="4" customFormat="1" ht="20.100000000000001" customHeight="1" x14ac:dyDescent="0.25">
      <c r="B348" s="21" t="s">
        <v>33</v>
      </c>
      <c r="C348" s="22"/>
      <c r="D348" s="22"/>
      <c r="E348" s="22"/>
      <c r="F348" s="133"/>
      <c r="G348" s="134"/>
    </row>
    <row r="349" spans="2:7" s="2" customFormat="1" ht="12" customHeight="1" x14ac:dyDescent="0.25">
      <c r="D349" s="23" t="s">
        <v>132</v>
      </c>
      <c r="F349" s="135"/>
      <c r="G349" s="135"/>
    </row>
    <row r="350" spans="2:7" s="1" customFormat="1" ht="12.75" x14ac:dyDescent="0.25">
      <c r="B350" s="6" t="str">
        <f>B276</f>
        <v>Contract : Watt Street PEU</v>
      </c>
      <c r="F350" s="136"/>
      <c r="G350" s="136"/>
    </row>
    <row r="351" spans="2:7" s="1" customFormat="1" ht="12.75" x14ac:dyDescent="0.25">
      <c r="B351" s="7" t="s">
        <v>0</v>
      </c>
      <c r="F351" s="136"/>
      <c r="G351" s="136"/>
    </row>
    <row r="352" spans="2:7" s="2" customFormat="1" ht="12" x14ac:dyDescent="0.25">
      <c r="F352" s="135"/>
      <c r="G352" s="137" t="s">
        <v>133</v>
      </c>
    </row>
    <row r="353" spans="1:7" s="3" customFormat="1" ht="15.4" customHeight="1" x14ac:dyDescent="0.25">
      <c r="B353" s="9" t="s">
        <v>2</v>
      </c>
      <c r="C353" s="9" t="s">
        <v>3</v>
      </c>
      <c r="D353" s="9" t="s">
        <v>4</v>
      </c>
      <c r="E353" s="9" t="s">
        <v>5</v>
      </c>
      <c r="F353" s="138" t="s">
        <v>6</v>
      </c>
      <c r="G353" s="139" t="s">
        <v>7</v>
      </c>
    </row>
    <row r="354" spans="1:7" s="3" customFormat="1" ht="12" customHeight="1" x14ac:dyDescent="0.25">
      <c r="A354" s="3">
        <v>2765</v>
      </c>
      <c r="B354" s="11" t="s">
        <v>134</v>
      </c>
      <c r="C354" s="12" t="s">
        <v>135</v>
      </c>
      <c r="D354" s="13"/>
      <c r="E354" s="13"/>
      <c r="F354" s="118"/>
      <c r="G354" s="118"/>
    </row>
    <row r="355" spans="1:7" s="3" customFormat="1" ht="12" customHeight="1" x14ac:dyDescent="0.25">
      <c r="B355" s="14"/>
      <c r="C355" s="15"/>
      <c r="D355" s="15"/>
      <c r="E355" s="15"/>
      <c r="F355" s="120"/>
      <c r="G355" s="120"/>
    </row>
    <row r="356" spans="1:7" s="3" customFormat="1" ht="24" customHeight="1" x14ac:dyDescent="0.25">
      <c r="A356" s="3">
        <v>2775</v>
      </c>
      <c r="B356" s="11" t="s">
        <v>136</v>
      </c>
      <c r="C356" s="12" t="s">
        <v>137</v>
      </c>
      <c r="D356" s="13"/>
      <c r="E356" s="13"/>
      <c r="F356" s="118"/>
      <c r="G356" s="118"/>
    </row>
    <row r="357" spans="1:7" s="3" customFormat="1" ht="12" customHeight="1" x14ac:dyDescent="0.25">
      <c r="B357" s="14"/>
      <c r="C357" s="15"/>
      <c r="D357" s="15"/>
      <c r="E357" s="15"/>
      <c r="F357" s="120"/>
      <c r="G357" s="120"/>
    </row>
    <row r="358" spans="1:7" s="42" customFormat="1" ht="36" customHeight="1" x14ac:dyDescent="0.25">
      <c r="A358" s="42">
        <v>2776</v>
      </c>
      <c r="B358" s="62"/>
      <c r="C358" s="60" t="s">
        <v>827</v>
      </c>
      <c r="D358" s="44" t="s">
        <v>18</v>
      </c>
      <c r="E358" s="45">
        <v>1680</v>
      </c>
      <c r="F358" s="131"/>
      <c r="G358" s="131"/>
    </row>
    <row r="359" spans="1:7" s="3" customFormat="1" ht="12" customHeight="1" x14ac:dyDescent="0.25">
      <c r="B359" s="14"/>
      <c r="C359" s="15"/>
      <c r="D359" s="15"/>
      <c r="E359" s="15"/>
      <c r="F359" s="120"/>
      <c r="G359" s="120"/>
    </row>
    <row r="360" spans="1:7" s="3" customFormat="1" ht="24" customHeight="1" x14ac:dyDescent="0.25">
      <c r="A360" s="3">
        <v>2777</v>
      </c>
      <c r="B360" s="16"/>
      <c r="C360" s="12" t="s">
        <v>138</v>
      </c>
      <c r="D360" s="17" t="s">
        <v>18</v>
      </c>
      <c r="E360" s="18">
        <v>100</v>
      </c>
      <c r="F360" s="130"/>
      <c r="G360" s="130"/>
    </row>
    <row r="361" spans="1:7" s="3" customFormat="1" ht="12" customHeight="1" x14ac:dyDescent="0.25">
      <c r="B361" s="14"/>
      <c r="C361" s="15"/>
      <c r="D361" s="15"/>
      <c r="E361" s="15"/>
      <c r="F361" s="120"/>
      <c r="G361" s="120"/>
    </row>
    <row r="362" spans="1:7" s="3" customFormat="1" ht="12" customHeight="1" x14ac:dyDescent="0.25">
      <c r="A362" s="3">
        <v>2767</v>
      </c>
      <c r="B362" s="11" t="s">
        <v>139</v>
      </c>
      <c r="C362" s="12" t="s">
        <v>140</v>
      </c>
      <c r="D362" s="13"/>
      <c r="E362" s="13"/>
      <c r="F362" s="118"/>
      <c r="G362" s="130"/>
    </row>
    <row r="363" spans="1:7" s="3" customFormat="1" ht="12" customHeight="1" x14ac:dyDescent="0.25">
      <c r="B363" s="14"/>
      <c r="C363" s="15"/>
      <c r="D363" s="15"/>
      <c r="E363" s="15"/>
      <c r="F363" s="120"/>
      <c r="G363" s="120"/>
    </row>
    <row r="364" spans="1:7" s="3" customFormat="1" ht="24" customHeight="1" x14ac:dyDescent="0.25">
      <c r="A364" s="3">
        <v>2768</v>
      </c>
      <c r="B364" s="16"/>
      <c r="C364" s="12" t="s">
        <v>141</v>
      </c>
      <c r="D364" s="17" t="s">
        <v>18</v>
      </c>
      <c r="E364" s="18">
        <v>1120</v>
      </c>
      <c r="F364" s="130"/>
      <c r="G364" s="130"/>
    </row>
    <row r="365" spans="1:7" s="3" customFormat="1" ht="12" customHeight="1" x14ac:dyDescent="0.25">
      <c r="B365" s="14"/>
      <c r="C365" s="15"/>
      <c r="D365" s="15"/>
      <c r="E365" s="15"/>
      <c r="F365" s="120"/>
      <c r="G365" s="120"/>
    </row>
    <row r="366" spans="1:7" s="3" customFormat="1" ht="24" customHeight="1" x14ac:dyDescent="0.25">
      <c r="A366" s="3">
        <v>2769</v>
      </c>
      <c r="B366" s="16"/>
      <c r="C366" s="12" t="s">
        <v>142</v>
      </c>
      <c r="D366" s="17" t="s">
        <v>18</v>
      </c>
      <c r="E366" s="18">
        <v>11200</v>
      </c>
      <c r="F366" s="130"/>
      <c r="G366" s="130"/>
    </row>
    <row r="367" spans="1:7" s="3" customFormat="1" ht="12" customHeight="1" x14ac:dyDescent="0.25">
      <c r="B367" s="14"/>
      <c r="C367" s="15"/>
      <c r="D367" s="15"/>
      <c r="E367" s="15"/>
      <c r="F367" s="120"/>
      <c r="G367" s="120"/>
    </row>
    <row r="368" spans="1:7" s="3" customFormat="1" ht="24" customHeight="1" x14ac:dyDescent="0.25">
      <c r="A368" s="3">
        <v>2770</v>
      </c>
      <c r="B368" s="16"/>
      <c r="C368" s="12" t="s">
        <v>143</v>
      </c>
      <c r="D368" s="17" t="s">
        <v>98</v>
      </c>
      <c r="E368" s="18">
        <v>2150</v>
      </c>
      <c r="F368" s="130"/>
      <c r="G368" s="130"/>
    </row>
    <row r="369" spans="1:7" s="3" customFormat="1" ht="12" customHeight="1" x14ac:dyDescent="0.25">
      <c r="B369" s="14"/>
      <c r="C369" s="15"/>
      <c r="D369" s="15"/>
      <c r="E369" s="15"/>
      <c r="F369" s="120"/>
      <c r="G369" s="120"/>
    </row>
    <row r="370" spans="1:7" s="3" customFormat="1" ht="36" customHeight="1" x14ac:dyDescent="0.25">
      <c r="A370" s="3">
        <v>2771</v>
      </c>
      <c r="B370" s="11" t="s">
        <v>144</v>
      </c>
      <c r="C370" s="12" t="s">
        <v>145</v>
      </c>
      <c r="D370" s="13"/>
      <c r="E370" s="13"/>
      <c r="F370" s="118"/>
      <c r="G370" s="130"/>
    </row>
    <row r="371" spans="1:7" s="3" customFormat="1" ht="12" customHeight="1" x14ac:dyDescent="0.25">
      <c r="B371" s="14"/>
      <c r="C371" s="15"/>
      <c r="D371" s="15"/>
      <c r="E371" s="15"/>
      <c r="F371" s="120"/>
      <c r="G371" s="120"/>
    </row>
    <row r="372" spans="1:7" s="3" customFormat="1" ht="12" customHeight="1" x14ac:dyDescent="0.25">
      <c r="A372" s="3">
        <v>2778</v>
      </c>
      <c r="B372" s="16"/>
      <c r="C372" s="12" t="s">
        <v>146</v>
      </c>
      <c r="D372" s="17" t="s">
        <v>78</v>
      </c>
      <c r="E372" s="18">
        <v>0.2</v>
      </c>
      <c r="F372" s="130"/>
      <c r="G372" s="130"/>
    </row>
    <row r="373" spans="1:7" s="3" customFormat="1" ht="12" customHeight="1" x14ac:dyDescent="0.25">
      <c r="B373" s="14"/>
      <c r="C373" s="15"/>
      <c r="D373" s="15"/>
      <c r="E373" s="15"/>
      <c r="F373" s="120"/>
      <c r="G373" s="120"/>
    </row>
    <row r="374" spans="1:7" s="3" customFormat="1" ht="24" customHeight="1" x14ac:dyDescent="0.25">
      <c r="A374" s="3">
        <v>2772</v>
      </c>
      <c r="B374" s="16"/>
      <c r="C374" s="12" t="s">
        <v>147</v>
      </c>
      <c r="D374" s="17" t="s">
        <v>31</v>
      </c>
      <c r="E374" s="18">
        <v>1</v>
      </c>
      <c r="F374" s="19">
        <v>30000</v>
      </c>
      <c r="G374" s="169">
        <v>30000</v>
      </c>
    </row>
    <row r="375" spans="1:7" s="3" customFormat="1" ht="12" customHeight="1" x14ac:dyDescent="0.25">
      <c r="B375" s="14"/>
      <c r="C375" s="15"/>
      <c r="D375" s="15"/>
      <c r="E375" s="15"/>
      <c r="F375" s="120"/>
      <c r="G375" s="120"/>
    </row>
    <row r="376" spans="1:7" s="3" customFormat="1" ht="28.5" customHeight="1" x14ac:dyDescent="0.25">
      <c r="A376" s="3">
        <v>2773</v>
      </c>
      <c r="B376" s="16"/>
      <c r="C376" s="12" t="s">
        <v>148</v>
      </c>
      <c r="D376" s="17" t="s">
        <v>31</v>
      </c>
      <c r="E376" s="18">
        <v>1</v>
      </c>
      <c r="F376" s="19">
        <v>27000</v>
      </c>
      <c r="G376" s="169">
        <v>27000</v>
      </c>
    </row>
    <row r="377" spans="1:7" s="3" customFormat="1" ht="12" customHeight="1" x14ac:dyDescent="0.25">
      <c r="B377" s="14"/>
      <c r="C377" s="15"/>
      <c r="D377" s="15"/>
      <c r="E377" s="15"/>
      <c r="F377" s="120"/>
      <c r="G377" s="120"/>
    </row>
    <row r="378" spans="1:7" s="3" customFormat="1" ht="12" customHeight="1" x14ac:dyDescent="0.25">
      <c r="A378" s="3">
        <v>2774</v>
      </c>
      <c r="B378" s="16"/>
      <c r="C378" s="12" t="s">
        <v>149</v>
      </c>
      <c r="D378" s="17" t="s">
        <v>31</v>
      </c>
      <c r="E378" s="18">
        <v>1</v>
      </c>
      <c r="F378" s="19">
        <v>32000</v>
      </c>
      <c r="G378" s="169">
        <v>32000</v>
      </c>
    </row>
    <row r="379" spans="1:7" s="3" customFormat="1" ht="12" customHeight="1" x14ac:dyDescent="0.25">
      <c r="B379" s="14"/>
      <c r="C379" s="15"/>
      <c r="D379" s="15"/>
      <c r="E379" s="15"/>
      <c r="F379" s="120"/>
      <c r="G379" s="130"/>
    </row>
    <row r="380" spans="1:7" s="3" customFormat="1" ht="12" customHeight="1" x14ac:dyDescent="0.25">
      <c r="B380" s="16"/>
      <c r="C380" s="13"/>
      <c r="D380" s="13"/>
      <c r="E380" s="13"/>
      <c r="F380" s="118"/>
      <c r="G380" s="130"/>
    </row>
    <row r="381" spans="1:7" s="3" customFormat="1" ht="12" customHeight="1" x14ac:dyDescent="0.25">
      <c r="B381" s="14"/>
      <c r="C381" s="15"/>
      <c r="D381" s="15"/>
      <c r="E381" s="15"/>
      <c r="F381" s="120"/>
      <c r="G381" s="120"/>
    </row>
    <row r="382" spans="1:7" s="3" customFormat="1" ht="12" customHeight="1" x14ac:dyDescent="0.25">
      <c r="B382" s="16"/>
      <c r="C382" s="13"/>
      <c r="D382" s="13"/>
      <c r="E382" s="13"/>
      <c r="F382" s="118"/>
      <c r="G382" s="118"/>
    </row>
    <row r="383" spans="1:7" s="3" customFormat="1" ht="12" customHeight="1" x14ac:dyDescent="0.25">
      <c r="B383" s="14"/>
      <c r="C383" s="15"/>
      <c r="D383" s="15"/>
      <c r="E383" s="15"/>
      <c r="F383" s="120"/>
      <c r="G383" s="120"/>
    </row>
    <row r="384" spans="1:7" s="3" customFormat="1" ht="12" customHeight="1" x14ac:dyDescent="0.25">
      <c r="B384" s="16"/>
      <c r="C384" s="13"/>
      <c r="D384" s="13"/>
      <c r="E384" s="13"/>
      <c r="F384" s="118"/>
      <c r="G384" s="118"/>
    </row>
    <row r="385" spans="2:7" s="3" customFormat="1" ht="12" customHeight="1" x14ac:dyDescent="0.25">
      <c r="B385" s="14"/>
      <c r="C385" s="15"/>
      <c r="D385" s="15"/>
      <c r="E385" s="15"/>
      <c r="F385" s="120"/>
      <c r="G385" s="120"/>
    </row>
    <row r="386" spans="2:7" s="3" customFormat="1" ht="12" customHeight="1" x14ac:dyDescent="0.25">
      <c r="B386" s="16"/>
      <c r="C386" s="13"/>
      <c r="D386" s="13"/>
      <c r="E386" s="13"/>
      <c r="F386" s="118"/>
      <c r="G386" s="118"/>
    </row>
    <row r="387" spans="2:7" s="3" customFormat="1" ht="12" customHeight="1" x14ac:dyDescent="0.25">
      <c r="B387" s="14"/>
      <c r="C387" s="15"/>
      <c r="D387" s="15"/>
      <c r="E387" s="15"/>
      <c r="F387" s="120"/>
      <c r="G387" s="120"/>
    </row>
    <row r="388" spans="2:7" s="3" customFormat="1" ht="12" customHeight="1" x14ac:dyDescent="0.25">
      <c r="B388" s="16"/>
      <c r="C388" s="13"/>
      <c r="D388" s="13"/>
      <c r="E388" s="13"/>
      <c r="F388" s="118"/>
      <c r="G388" s="118"/>
    </row>
    <row r="389" spans="2:7" s="3" customFormat="1" ht="12" customHeight="1" x14ac:dyDescent="0.25">
      <c r="B389" s="14"/>
      <c r="C389" s="15"/>
      <c r="D389" s="15"/>
      <c r="E389" s="15"/>
      <c r="F389" s="120"/>
      <c r="G389" s="120"/>
    </row>
    <row r="390" spans="2:7" s="3" customFormat="1" ht="12" customHeight="1" x14ac:dyDescent="0.25">
      <c r="B390" s="16"/>
      <c r="C390" s="13"/>
      <c r="D390" s="13"/>
      <c r="E390" s="13"/>
      <c r="F390" s="118"/>
      <c r="G390" s="118"/>
    </row>
    <row r="391" spans="2:7" s="3" customFormat="1" ht="12" customHeight="1" x14ac:dyDescent="0.25">
      <c r="B391" s="14"/>
      <c r="C391" s="15"/>
      <c r="D391" s="15"/>
      <c r="E391" s="15"/>
      <c r="F391" s="120"/>
      <c r="G391" s="120"/>
    </row>
    <row r="392" spans="2:7" s="3" customFormat="1" ht="12" customHeight="1" x14ac:dyDescent="0.25">
      <c r="B392" s="16"/>
      <c r="C392" s="13"/>
      <c r="D392" s="13"/>
      <c r="E392" s="13"/>
      <c r="F392" s="118"/>
      <c r="G392" s="118"/>
    </row>
    <row r="393" spans="2:7" s="3" customFormat="1" ht="12" customHeight="1" x14ac:dyDescent="0.25">
      <c r="B393" s="14"/>
      <c r="C393" s="15"/>
      <c r="D393" s="15"/>
      <c r="E393" s="15"/>
      <c r="F393" s="120"/>
      <c r="G393" s="120"/>
    </row>
    <row r="394" spans="2:7" s="3" customFormat="1" ht="12" customHeight="1" x14ac:dyDescent="0.25">
      <c r="B394" s="16"/>
      <c r="C394" s="13"/>
      <c r="D394" s="13"/>
      <c r="E394" s="13"/>
      <c r="F394" s="118"/>
      <c r="G394" s="118"/>
    </row>
    <row r="395" spans="2:7" s="3" customFormat="1" ht="12" customHeight="1" x14ac:dyDescent="0.25">
      <c r="B395" s="14"/>
      <c r="C395" s="15"/>
      <c r="D395" s="15"/>
      <c r="E395" s="15"/>
      <c r="F395" s="120"/>
      <c r="G395" s="120"/>
    </row>
    <row r="396" spans="2:7" s="3" customFormat="1" ht="12" customHeight="1" x14ac:dyDescent="0.25">
      <c r="B396" s="16"/>
      <c r="C396" s="13"/>
      <c r="D396" s="13"/>
      <c r="E396" s="13"/>
      <c r="F396" s="118"/>
      <c r="G396" s="118"/>
    </row>
    <row r="397" spans="2:7" s="3" customFormat="1" ht="12" customHeight="1" x14ac:dyDescent="0.25">
      <c r="B397" s="14"/>
      <c r="C397" s="15"/>
      <c r="D397" s="15"/>
      <c r="E397" s="15"/>
      <c r="F397" s="120"/>
      <c r="G397" s="120"/>
    </row>
    <row r="398" spans="2:7" s="3" customFormat="1" ht="12" customHeight="1" x14ac:dyDescent="0.25">
      <c r="B398" s="16"/>
      <c r="C398" s="13"/>
      <c r="D398" s="13"/>
      <c r="E398" s="13"/>
      <c r="F398" s="118"/>
      <c r="G398" s="118"/>
    </row>
    <row r="399" spans="2:7" s="3" customFormat="1" ht="12" customHeight="1" x14ac:dyDescent="0.25">
      <c r="B399" s="14"/>
      <c r="C399" s="15"/>
      <c r="D399" s="15"/>
      <c r="E399" s="15"/>
      <c r="F399" s="120"/>
      <c r="G399" s="120"/>
    </row>
    <row r="400" spans="2:7" s="3" customFormat="1" ht="12" customHeight="1" x14ac:dyDescent="0.25">
      <c r="B400" s="16"/>
      <c r="C400" s="13"/>
      <c r="D400" s="13"/>
      <c r="E400" s="13"/>
      <c r="F400" s="118"/>
      <c r="G400" s="118"/>
    </row>
    <row r="401" spans="2:7" s="3" customFormat="1" ht="12" customHeight="1" x14ac:dyDescent="0.25">
      <c r="B401" s="14"/>
      <c r="C401" s="15"/>
      <c r="D401" s="15"/>
      <c r="E401" s="15"/>
      <c r="F401" s="120"/>
      <c r="G401" s="120"/>
    </row>
    <row r="402" spans="2:7" s="3" customFormat="1" ht="12" customHeight="1" x14ac:dyDescent="0.25">
      <c r="B402" s="16"/>
      <c r="C402" s="13"/>
      <c r="D402" s="13"/>
      <c r="E402" s="13"/>
      <c r="F402" s="118"/>
      <c r="G402" s="118"/>
    </row>
    <row r="403" spans="2:7" s="3" customFormat="1" ht="12" customHeight="1" x14ac:dyDescent="0.25">
      <c r="B403" s="14"/>
      <c r="C403" s="15"/>
      <c r="D403" s="15"/>
      <c r="E403" s="15"/>
      <c r="F403" s="120"/>
      <c r="G403" s="120"/>
    </row>
    <row r="404" spans="2:7" s="3" customFormat="1" ht="12" customHeight="1" x14ac:dyDescent="0.25">
      <c r="B404" s="16"/>
      <c r="C404" s="13"/>
      <c r="D404" s="13"/>
      <c r="E404" s="13"/>
      <c r="F404" s="118"/>
      <c r="G404" s="118"/>
    </row>
    <row r="405" spans="2:7" s="3" customFormat="1" ht="12" customHeight="1" x14ac:dyDescent="0.25">
      <c r="B405" s="14"/>
      <c r="C405" s="15"/>
      <c r="D405" s="15"/>
      <c r="E405" s="15"/>
      <c r="F405" s="120"/>
      <c r="G405" s="120"/>
    </row>
    <row r="406" spans="2:7" s="3" customFormat="1" ht="12" customHeight="1" x14ac:dyDescent="0.25">
      <c r="B406" s="16"/>
      <c r="C406" s="13"/>
      <c r="D406" s="13"/>
      <c r="E406" s="13"/>
      <c r="F406" s="118"/>
      <c r="G406" s="118"/>
    </row>
    <row r="407" spans="2:7" s="3" customFormat="1" ht="12" customHeight="1" x14ac:dyDescent="0.25">
      <c r="B407" s="14"/>
      <c r="C407" s="15"/>
      <c r="D407" s="15"/>
      <c r="E407" s="15"/>
      <c r="F407" s="120"/>
      <c r="G407" s="120"/>
    </row>
    <row r="408" spans="2:7" s="3" customFormat="1" ht="12" customHeight="1" x14ac:dyDescent="0.25">
      <c r="B408" s="16"/>
      <c r="C408" s="13"/>
      <c r="D408" s="13"/>
      <c r="E408" s="13"/>
      <c r="F408" s="118"/>
      <c r="G408" s="118"/>
    </row>
    <row r="409" spans="2:7" s="3" customFormat="1" ht="12" customHeight="1" x14ac:dyDescent="0.25">
      <c r="B409" s="14"/>
      <c r="C409" s="15"/>
      <c r="D409" s="15"/>
      <c r="E409" s="15"/>
      <c r="F409" s="120"/>
      <c r="G409" s="120"/>
    </row>
    <row r="410" spans="2:7" s="3" customFormat="1" ht="12" customHeight="1" x14ac:dyDescent="0.25">
      <c r="B410" s="16"/>
      <c r="C410" s="13"/>
      <c r="D410" s="13"/>
      <c r="E410" s="13"/>
      <c r="F410" s="118"/>
      <c r="G410" s="118"/>
    </row>
    <row r="411" spans="2:7" s="4" customFormat="1" ht="20.100000000000001" customHeight="1" x14ac:dyDescent="0.25">
      <c r="B411" s="21" t="s">
        <v>33</v>
      </c>
      <c r="C411" s="22"/>
      <c r="D411" s="22"/>
      <c r="E411" s="22"/>
      <c r="F411" s="133"/>
      <c r="G411" s="134"/>
    </row>
    <row r="412" spans="2:7" s="2" customFormat="1" ht="12" customHeight="1" x14ac:dyDescent="0.25">
      <c r="D412" s="23" t="s">
        <v>150</v>
      </c>
      <c r="F412" s="135"/>
      <c r="G412" s="135"/>
    </row>
    <row r="413" spans="2:7" s="1" customFormat="1" ht="12.75" x14ac:dyDescent="0.25">
      <c r="B413" s="6" t="str">
        <f>B350</f>
        <v>Contract : Watt Street PEU</v>
      </c>
      <c r="F413" s="136"/>
      <c r="G413" s="136"/>
    </row>
    <row r="414" spans="2:7" s="1" customFormat="1" ht="12.75" x14ac:dyDescent="0.25">
      <c r="B414" s="7" t="s">
        <v>0</v>
      </c>
      <c r="F414" s="136"/>
      <c r="G414" s="136"/>
    </row>
    <row r="415" spans="2:7" s="2" customFormat="1" ht="12" x14ac:dyDescent="0.25">
      <c r="F415" s="135"/>
      <c r="G415" s="137" t="s">
        <v>151</v>
      </c>
    </row>
    <row r="416" spans="2:7" s="3" customFormat="1" ht="15.4" customHeight="1" x14ac:dyDescent="0.25">
      <c r="B416" s="9" t="s">
        <v>2</v>
      </c>
      <c r="C416" s="9" t="s">
        <v>3</v>
      </c>
      <c r="D416" s="9" t="s">
        <v>4</v>
      </c>
      <c r="E416" s="9" t="s">
        <v>5</v>
      </c>
      <c r="F416" s="138" t="s">
        <v>6</v>
      </c>
      <c r="G416" s="139" t="s">
        <v>7</v>
      </c>
    </row>
    <row r="417" spans="1:7" s="3" customFormat="1" ht="12" customHeight="1" x14ac:dyDescent="0.25">
      <c r="A417" s="3">
        <v>348</v>
      </c>
      <c r="B417" s="11" t="s">
        <v>152</v>
      </c>
      <c r="C417" s="12" t="s">
        <v>153</v>
      </c>
      <c r="D417" s="13"/>
      <c r="E417" s="13"/>
      <c r="F417" s="118"/>
      <c r="G417" s="118"/>
    </row>
    <row r="418" spans="1:7" s="3" customFormat="1" ht="12" customHeight="1" x14ac:dyDescent="0.25">
      <c r="B418" s="14"/>
      <c r="C418" s="15"/>
      <c r="D418" s="15"/>
      <c r="E418" s="15"/>
      <c r="F418" s="120"/>
      <c r="G418" s="120"/>
    </row>
    <row r="419" spans="1:7" s="3" customFormat="1" ht="12" customHeight="1" x14ac:dyDescent="0.25">
      <c r="A419" s="3">
        <v>349</v>
      </c>
      <c r="B419" s="11" t="s">
        <v>154</v>
      </c>
      <c r="C419" s="12" t="s">
        <v>155</v>
      </c>
      <c r="D419" s="13"/>
      <c r="E419" s="13"/>
      <c r="F419" s="118"/>
      <c r="G419" s="118"/>
    </row>
    <row r="420" spans="1:7" s="3" customFormat="1" ht="12" customHeight="1" x14ac:dyDescent="0.25">
      <c r="B420" s="14"/>
      <c r="C420" s="15"/>
      <c r="D420" s="15"/>
      <c r="E420" s="15"/>
      <c r="F420" s="120"/>
      <c r="G420" s="120"/>
    </row>
    <row r="421" spans="1:7" s="3" customFormat="1" ht="24" customHeight="1" x14ac:dyDescent="0.25">
      <c r="A421" s="3">
        <v>350</v>
      </c>
      <c r="B421" s="16"/>
      <c r="C421" s="12" t="s">
        <v>156</v>
      </c>
      <c r="D421" s="13"/>
      <c r="E421" s="13"/>
      <c r="F421" s="118"/>
      <c r="G421" s="118"/>
    </row>
    <row r="422" spans="1:7" s="3" customFormat="1" ht="12" customHeight="1" x14ac:dyDescent="0.25">
      <c r="B422" s="14"/>
      <c r="C422" s="15"/>
      <c r="D422" s="15"/>
      <c r="E422" s="15"/>
      <c r="F422" s="120"/>
      <c r="G422" s="120"/>
    </row>
    <row r="423" spans="1:7" s="3" customFormat="1" ht="12" customHeight="1" x14ac:dyDescent="0.25">
      <c r="A423" s="3">
        <v>351</v>
      </c>
      <c r="B423" s="16"/>
      <c r="C423" s="12" t="s">
        <v>157</v>
      </c>
      <c r="D423" s="17" t="s">
        <v>104</v>
      </c>
      <c r="E423" s="18">
        <v>60</v>
      </c>
      <c r="F423" s="130"/>
      <c r="G423" s="130"/>
    </row>
    <row r="424" spans="1:7" s="3" customFormat="1" ht="12" customHeight="1" x14ac:dyDescent="0.25">
      <c r="B424" s="14"/>
      <c r="C424" s="15"/>
      <c r="D424" s="15"/>
      <c r="E424" s="15"/>
      <c r="F424" s="120"/>
      <c r="G424" s="120"/>
    </row>
    <row r="425" spans="1:7" s="3" customFormat="1" ht="12" customHeight="1" x14ac:dyDescent="0.25">
      <c r="B425" s="14"/>
      <c r="C425" s="15"/>
      <c r="D425" s="15"/>
      <c r="E425" s="15"/>
      <c r="F425" s="120"/>
      <c r="G425" s="120"/>
    </row>
    <row r="426" spans="1:7" s="3" customFormat="1" ht="24" customHeight="1" x14ac:dyDescent="0.25">
      <c r="A426" s="3">
        <v>357</v>
      </c>
      <c r="B426" s="16"/>
      <c r="C426" s="12" t="s">
        <v>156</v>
      </c>
      <c r="D426" s="13"/>
      <c r="E426" s="13"/>
      <c r="F426" s="118"/>
      <c r="G426" s="130"/>
    </row>
    <row r="427" spans="1:7" s="3" customFormat="1" ht="12" customHeight="1" x14ac:dyDescent="0.25">
      <c r="B427" s="14"/>
      <c r="C427" s="15"/>
      <c r="D427" s="15"/>
      <c r="E427" s="15"/>
      <c r="F427" s="120"/>
      <c r="G427" s="120"/>
    </row>
    <row r="428" spans="1:7" s="3" customFormat="1" ht="12" customHeight="1" x14ac:dyDescent="0.25">
      <c r="A428" s="3">
        <v>358</v>
      </c>
      <c r="B428" s="16"/>
      <c r="C428" s="12" t="s">
        <v>157</v>
      </c>
      <c r="D428" s="17" t="s">
        <v>104</v>
      </c>
      <c r="E428" s="18">
        <v>60</v>
      </c>
      <c r="F428" s="130"/>
      <c r="G428" s="130"/>
    </row>
    <row r="429" spans="1:7" s="3" customFormat="1" ht="12" customHeight="1" x14ac:dyDescent="0.25">
      <c r="B429" s="14"/>
      <c r="C429" s="15"/>
      <c r="D429" s="15"/>
      <c r="E429" s="15"/>
      <c r="F429" s="120"/>
      <c r="G429" s="120"/>
    </row>
    <row r="430" spans="1:7" s="3" customFormat="1" ht="12" customHeight="1" x14ac:dyDescent="0.25">
      <c r="A430" s="3">
        <v>359</v>
      </c>
      <c r="B430" s="16"/>
      <c r="C430" s="12" t="s">
        <v>158</v>
      </c>
      <c r="D430" s="17" t="s">
        <v>104</v>
      </c>
      <c r="E430" s="18">
        <v>20</v>
      </c>
      <c r="F430" s="130"/>
      <c r="G430" s="130"/>
    </row>
    <row r="431" spans="1:7" s="3" customFormat="1" ht="12" customHeight="1" x14ac:dyDescent="0.25">
      <c r="B431" s="14"/>
      <c r="C431" s="15"/>
      <c r="D431" s="15"/>
      <c r="E431" s="15"/>
      <c r="F431" s="120"/>
      <c r="G431" s="120"/>
    </row>
    <row r="432" spans="1:7" s="3" customFormat="1" ht="12" customHeight="1" x14ac:dyDescent="0.25">
      <c r="B432" s="14"/>
      <c r="C432" s="15"/>
      <c r="D432" s="15"/>
      <c r="E432" s="15"/>
      <c r="F432" s="120"/>
      <c r="G432" s="120"/>
    </row>
    <row r="433" spans="1:7" s="3" customFormat="1" ht="24" customHeight="1" x14ac:dyDescent="0.25">
      <c r="A433" s="3">
        <v>412</v>
      </c>
      <c r="B433" s="11" t="s">
        <v>161</v>
      </c>
      <c r="C433" s="12" t="s">
        <v>162</v>
      </c>
      <c r="D433" s="17"/>
      <c r="E433" s="18"/>
      <c r="F433" s="130"/>
      <c r="G433" s="130"/>
    </row>
    <row r="434" spans="1:7" s="3" customFormat="1" ht="12" customHeight="1" x14ac:dyDescent="0.25">
      <c r="A434" s="3">
        <v>413</v>
      </c>
      <c r="B434" s="16"/>
      <c r="C434" s="12" t="s">
        <v>163</v>
      </c>
      <c r="D434" s="17" t="s">
        <v>42</v>
      </c>
      <c r="E434" s="18">
        <v>6</v>
      </c>
      <c r="F434" s="130"/>
      <c r="G434" s="130"/>
    </row>
    <row r="435" spans="1:7" s="3" customFormat="1" ht="12" customHeight="1" x14ac:dyDescent="0.25">
      <c r="B435" s="14"/>
      <c r="C435" s="15"/>
      <c r="D435" s="15"/>
      <c r="E435" s="15"/>
      <c r="F435" s="120"/>
      <c r="G435" s="120"/>
    </row>
    <row r="436" spans="1:7" s="3" customFormat="1" ht="12" customHeight="1" x14ac:dyDescent="0.25">
      <c r="A436" s="3">
        <v>414</v>
      </c>
      <c r="B436" s="16"/>
      <c r="C436" s="13"/>
      <c r="D436" s="13"/>
      <c r="E436" s="13"/>
      <c r="F436" s="118"/>
      <c r="G436" s="118"/>
    </row>
    <row r="437" spans="1:7" s="3" customFormat="1" ht="12" customHeight="1" x14ac:dyDescent="0.25">
      <c r="B437" s="14"/>
      <c r="C437" s="15"/>
      <c r="D437" s="15"/>
      <c r="E437" s="15"/>
      <c r="F437" s="120"/>
      <c r="G437" s="120"/>
    </row>
    <row r="438" spans="1:7" s="3" customFormat="1" ht="12" customHeight="1" x14ac:dyDescent="0.25">
      <c r="A438" s="3">
        <v>415</v>
      </c>
      <c r="B438" s="16"/>
      <c r="C438" s="12" t="s">
        <v>164</v>
      </c>
      <c r="D438" s="17" t="s">
        <v>42</v>
      </c>
      <c r="E438" s="18">
        <v>6</v>
      </c>
      <c r="F438" s="130"/>
      <c r="G438" s="130"/>
    </row>
    <row r="439" spans="1:7" s="3" customFormat="1" ht="12" customHeight="1" x14ac:dyDescent="0.25">
      <c r="B439" s="14"/>
      <c r="C439" s="15"/>
      <c r="D439" s="15"/>
      <c r="E439" s="15"/>
      <c r="F439" s="120"/>
      <c r="G439" s="120"/>
    </row>
    <row r="440" spans="1:7" s="3" customFormat="1" ht="12" customHeight="1" x14ac:dyDescent="0.25">
      <c r="B440" s="14"/>
      <c r="C440" s="15"/>
      <c r="D440" s="15"/>
      <c r="E440" s="15"/>
      <c r="F440" s="120"/>
      <c r="G440" s="120"/>
    </row>
    <row r="441" spans="1:7" s="3" customFormat="1" ht="12" customHeight="1" x14ac:dyDescent="0.25">
      <c r="B441" s="14"/>
      <c r="C441" s="15"/>
      <c r="D441" s="15"/>
      <c r="E441" s="15"/>
      <c r="F441" s="120"/>
      <c r="G441" s="120"/>
    </row>
    <row r="442" spans="1:7" s="3" customFormat="1" ht="24" customHeight="1" x14ac:dyDescent="0.25">
      <c r="A442" s="3">
        <v>419</v>
      </c>
      <c r="B442" s="11" t="s">
        <v>165</v>
      </c>
      <c r="C442" s="12" t="s">
        <v>166</v>
      </c>
      <c r="D442" s="17" t="s">
        <v>31</v>
      </c>
      <c r="E442" s="18">
        <v>1</v>
      </c>
      <c r="F442" s="19">
        <v>20000</v>
      </c>
      <c r="G442" s="169">
        <v>20000</v>
      </c>
    </row>
    <row r="443" spans="1:7" s="3" customFormat="1" ht="12" customHeight="1" x14ac:dyDescent="0.25">
      <c r="B443" s="14"/>
      <c r="C443" s="15"/>
      <c r="D443" s="15"/>
      <c r="E443" s="15"/>
      <c r="F443" s="120"/>
      <c r="G443" s="120"/>
    </row>
    <row r="444" spans="1:7" s="3" customFormat="1" ht="12" customHeight="1" x14ac:dyDescent="0.25">
      <c r="A444" s="3">
        <v>420</v>
      </c>
      <c r="B444" s="11"/>
      <c r="C444" s="12"/>
      <c r="D444" s="17"/>
      <c r="E444" s="18"/>
      <c r="F444" s="130"/>
      <c r="G444" s="130"/>
    </row>
    <row r="445" spans="1:7" s="3" customFormat="1" ht="12" customHeight="1" x14ac:dyDescent="0.25">
      <c r="B445" s="14"/>
      <c r="C445" s="15"/>
      <c r="D445" s="15"/>
      <c r="E445" s="15"/>
      <c r="F445" s="120"/>
      <c r="G445" s="120"/>
    </row>
    <row r="446" spans="1:7" s="3" customFormat="1" ht="12" customHeight="1" x14ac:dyDescent="0.25">
      <c r="A446" s="3">
        <v>421</v>
      </c>
      <c r="B446" s="11"/>
      <c r="C446" s="12"/>
      <c r="D446" s="17"/>
      <c r="E446" s="18"/>
      <c r="F446" s="130"/>
      <c r="G446" s="130"/>
    </row>
    <row r="447" spans="1:7" s="3" customFormat="1" ht="12" customHeight="1" x14ac:dyDescent="0.25">
      <c r="B447" s="14"/>
      <c r="C447" s="15"/>
      <c r="D447" s="15"/>
      <c r="E447" s="15"/>
      <c r="F447" s="120"/>
      <c r="G447" s="120"/>
    </row>
    <row r="448" spans="1:7" s="3" customFormat="1" ht="12" customHeight="1" x14ac:dyDescent="0.25">
      <c r="A448" s="3">
        <v>422</v>
      </c>
      <c r="B448" s="11"/>
      <c r="C448" s="12"/>
      <c r="D448" s="17"/>
      <c r="E448" s="18"/>
      <c r="F448" s="130"/>
      <c r="G448" s="130"/>
    </row>
    <row r="449" spans="1:7" s="3" customFormat="1" ht="12" customHeight="1" x14ac:dyDescent="0.25">
      <c r="B449" s="14"/>
      <c r="C449" s="15"/>
      <c r="D449" s="15"/>
      <c r="E449" s="15"/>
      <c r="F449" s="120"/>
      <c r="G449" s="120"/>
    </row>
    <row r="450" spans="1:7" s="3" customFormat="1" ht="12" customHeight="1" x14ac:dyDescent="0.25">
      <c r="A450" s="3">
        <v>423</v>
      </c>
      <c r="B450" s="11"/>
      <c r="C450" s="12"/>
      <c r="D450" s="13"/>
      <c r="E450" s="13"/>
      <c r="F450" s="118"/>
      <c r="G450" s="118"/>
    </row>
    <row r="451" spans="1:7" s="3" customFormat="1" ht="12" customHeight="1" x14ac:dyDescent="0.25">
      <c r="B451" s="14"/>
      <c r="C451" s="15"/>
      <c r="D451" s="15"/>
      <c r="E451" s="15"/>
      <c r="F451" s="120"/>
      <c r="G451" s="120"/>
    </row>
    <row r="452" spans="1:7" s="3" customFormat="1" ht="12" customHeight="1" x14ac:dyDescent="0.25">
      <c r="A452" s="3">
        <v>424</v>
      </c>
      <c r="B452" s="16"/>
      <c r="C452" s="12"/>
      <c r="D452" s="17"/>
      <c r="E452" s="18"/>
      <c r="F452" s="130"/>
      <c r="G452" s="130"/>
    </row>
    <row r="453" spans="1:7" s="3" customFormat="1" ht="12" customHeight="1" x14ac:dyDescent="0.25">
      <c r="B453" s="14"/>
      <c r="C453" s="15"/>
      <c r="D453" s="15"/>
      <c r="E453" s="15"/>
      <c r="F453" s="120"/>
      <c r="G453" s="120"/>
    </row>
    <row r="454" spans="1:7" s="3" customFormat="1" ht="12" customHeight="1" x14ac:dyDescent="0.25">
      <c r="A454" s="3">
        <v>425</v>
      </c>
      <c r="B454" s="16"/>
      <c r="C454" s="12"/>
      <c r="D454" s="17"/>
      <c r="E454" s="18"/>
      <c r="F454" s="130"/>
      <c r="G454" s="130"/>
    </row>
    <row r="455" spans="1:7" s="3" customFormat="1" ht="12" customHeight="1" x14ac:dyDescent="0.25">
      <c r="B455" s="14"/>
      <c r="C455" s="15"/>
      <c r="D455" s="15"/>
      <c r="E455" s="15"/>
      <c r="F455" s="120"/>
      <c r="G455" s="120"/>
    </row>
    <row r="456" spans="1:7" s="3" customFormat="1" ht="12" customHeight="1" x14ac:dyDescent="0.25">
      <c r="A456" s="3">
        <v>426</v>
      </c>
      <c r="B456" s="16"/>
      <c r="C456" s="12"/>
      <c r="D456" s="17"/>
      <c r="E456" s="18"/>
      <c r="F456" s="130"/>
      <c r="G456" s="130"/>
    </row>
    <row r="457" spans="1:7" s="3" customFormat="1" ht="12" customHeight="1" x14ac:dyDescent="0.25">
      <c r="B457" s="14"/>
      <c r="C457" s="15"/>
      <c r="D457" s="15"/>
      <c r="E457" s="15"/>
      <c r="F457" s="120"/>
      <c r="G457" s="120"/>
    </row>
    <row r="458" spans="1:7" s="3" customFormat="1" ht="24" customHeight="1" x14ac:dyDescent="0.25">
      <c r="A458" s="3">
        <v>427</v>
      </c>
      <c r="B458" s="11"/>
      <c r="C458" s="12"/>
      <c r="D458" s="17"/>
      <c r="E458" s="18"/>
      <c r="F458" s="130"/>
      <c r="G458" s="130"/>
    </row>
    <row r="459" spans="1:7" s="3" customFormat="1" ht="12" customHeight="1" x14ac:dyDescent="0.25">
      <c r="B459" s="14"/>
      <c r="C459" s="15"/>
      <c r="D459" s="15"/>
      <c r="E459" s="15"/>
      <c r="F459" s="120"/>
      <c r="G459" s="120"/>
    </row>
    <row r="460" spans="1:7" s="3" customFormat="1" ht="12" customHeight="1" x14ac:dyDescent="0.25">
      <c r="B460" s="16"/>
      <c r="C460" s="13"/>
      <c r="D460" s="13"/>
      <c r="E460" s="13"/>
      <c r="F460" s="118"/>
      <c r="G460" s="118"/>
    </row>
    <row r="461" spans="1:7" s="3" customFormat="1" ht="12" customHeight="1" x14ac:dyDescent="0.25">
      <c r="B461" s="14"/>
      <c r="C461" s="15"/>
      <c r="D461" s="15"/>
      <c r="E461" s="15"/>
      <c r="F461" s="120"/>
      <c r="G461" s="120"/>
    </row>
    <row r="462" spans="1:7" s="3" customFormat="1" ht="12" customHeight="1" x14ac:dyDescent="0.25">
      <c r="B462" s="16"/>
      <c r="C462" s="13"/>
      <c r="D462" s="13"/>
      <c r="E462" s="13"/>
      <c r="F462" s="118"/>
      <c r="G462" s="118"/>
    </row>
    <row r="463" spans="1:7" s="3" customFormat="1" ht="12" customHeight="1" x14ac:dyDescent="0.25">
      <c r="B463" s="14"/>
      <c r="C463" s="15"/>
      <c r="D463" s="15"/>
      <c r="E463" s="15"/>
      <c r="F463" s="120"/>
      <c r="G463" s="120"/>
    </row>
    <row r="464" spans="1:7" s="3" customFormat="1" ht="12" customHeight="1" x14ac:dyDescent="0.25">
      <c r="B464" s="16"/>
      <c r="C464" s="13"/>
      <c r="D464" s="13"/>
      <c r="E464" s="13"/>
      <c r="F464" s="118"/>
      <c r="G464" s="118"/>
    </row>
    <row r="465" spans="2:7" s="3" customFormat="1" ht="12" customHeight="1" x14ac:dyDescent="0.25">
      <c r="B465" s="14"/>
      <c r="C465" s="15"/>
      <c r="D465" s="15"/>
      <c r="E465" s="15"/>
      <c r="F465" s="120"/>
      <c r="G465" s="120"/>
    </row>
    <row r="466" spans="2:7" s="3" customFormat="1" ht="12" customHeight="1" x14ac:dyDescent="0.25">
      <c r="B466" s="16"/>
      <c r="C466" s="13"/>
      <c r="D466" s="13"/>
      <c r="E466" s="13"/>
      <c r="F466" s="118"/>
      <c r="G466" s="118"/>
    </row>
    <row r="467" spans="2:7" s="3" customFormat="1" ht="12" customHeight="1" x14ac:dyDescent="0.25">
      <c r="B467" s="14"/>
      <c r="C467" s="15"/>
      <c r="D467" s="15"/>
      <c r="E467" s="15"/>
      <c r="F467" s="120"/>
      <c r="G467" s="120"/>
    </row>
    <row r="468" spans="2:7" s="3" customFormat="1" ht="12" customHeight="1" x14ac:dyDescent="0.25">
      <c r="B468" s="16"/>
      <c r="C468" s="13"/>
      <c r="D468" s="13"/>
      <c r="E468" s="13"/>
      <c r="F468" s="118"/>
      <c r="G468" s="118"/>
    </row>
    <row r="469" spans="2:7" s="3" customFormat="1" ht="12" customHeight="1" x14ac:dyDescent="0.25">
      <c r="B469" s="14"/>
      <c r="C469" s="15"/>
      <c r="D469" s="15"/>
      <c r="E469" s="15"/>
      <c r="F469" s="120"/>
      <c r="G469" s="120"/>
    </row>
    <row r="470" spans="2:7" s="3" customFormat="1" ht="12" customHeight="1" x14ac:dyDescent="0.25">
      <c r="B470" s="16"/>
      <c r="C470" s="13"/>
      <c r="D470" s="13"/>
      <c r="E470" s="13"/>
      <c r="F470" s="118"/>
      <c r="G470" s="118"/>
    </row>
    <row r="471" spans="2:7" s="3" customFormat="1" ht="12" customHeight="1" x14ac:dyDescent="0.25">
      <c r="B471" s="14"/>
      <c r="C471" s="15"/>
      <c r="D471" s="15"/>
      <c r="E471" s="15"/>
      <c r="F471" s="120"/>
      <c r="G471" s="120"/>
    </row>
    <row r="472" spans="2:7" s="3" customFormat="1" ht="12" customHeight="1" x14ac:dyDescent="0.25">
      <c r="B472" s="16"/>
      <c r="C472" s="13"/>
      <c r="D472" s="13"/>
      <c r="E472" s="13"/>
      <c r="F472" s="118"/>
      <c r="G472" s="118"/>
    </row>
    <row r="473" spans="2:7" s="3" customFormat="1" ht="12" customHeight="1" x14ac:dyDescent="0.25">
      <c r="B473" s="14"/>
      <c r="C473" s="15"/>
      <c r="D473" s="15"/>
      <c r="E473" s="15"/>
      <c r="F473" s="120"/>
      <c r="G473" s="120"/>
    </row>
    <row r="474" spans="2:7" s="3" customFormat="1" ht="12" customHeight="1" x14ac:dyDescent="0.25">
      <c r="B474" s="16"/>
      <c r="C474" s="13"/>
      <c r="D474" s="13"/>
      <c r="E474" s="13"/>
      <c r="F474" s="118"/>
      <c r="G474" s="118"/>
    </row>
    <row r="475" spans="2:7" s="3" customFormat="1" ht="12" customHeight="1" x14ac:dyDescent="0.25">
      <c r="B475" s="14"/>
      <c r="C475" s="15"/>
      <c r="D475" s="15"/>
      <c r="E475" s="15"/>
      <c r="F475" s="120"/>
      <c r="G475" s="120"/>
    </row>
    <row r="476" spans="2:7" s="3" customFormat="1" ht="12" customHeight="1" x14ac:dyDescent="0.25">
      <c r="B476" s="16"/>
      <c r="C476" s="13"/>
      <c r="D476" s="13"/>
      <c r="E476" s="13"/>
      <c r="F476" s="118"/>
      <c r="G476" s="118"/>
    </row>
    <row r="477" spans="2:7" s="3" customFormat="1" ht="12" customHeight="1" x14ac:dyDescent="0.25">
      <c r="B477" s="14"/>
      <c r="C477" s="15"/>
      <c r="D477" s="15"/>
      <c r="E477" s="15"/>
      <c r="F477" s="120"/>
      <c r="G477" s="120"/>
    </row>
    <row r="478" spans="2:7" s="3" customFormat="1" ht="12" customHeight="1" x14ac:dyDescent="0.25">
      <c r="B478" s="16"/>
      <c r="C478" s="13"/>
      <c r="D478" s="13"/>
      <c r="E478" s="13"/>
      <c r="F478" s="118"/>
      <c r="G478" s="118"/>
    </row>
    <row r="479" spans="2:7" s="3" customFormat="1" ht="12" customHeight="1" x14ac:dyDescent="0.25">
      <c r="B479" s="14"/>
      <c r="C479" s="15"/>
      <c r="D479" s="15"/>
      <c r="E479" s="15"/>
      <c r="F479" s="120"/>
      <c r="G479" s="120"/>
    </row>
    <row r="480" spans="2:7" s="3" customFormat="1" ht="12" customHeight="1" x14ac:dyDescent="0.25">
      <c r="B480" s="16"/>
      <c r="C480" s="13"/>
      <c r="D480" s="13"/>
      <c r="E480" s="13"/>
      <c r="F480" s="118"/>
      <c r="G480" s="118"/>
    </row>
    <row r="481" spans="2:7" s="3" customFormat="1" ht="12" customHeight="1" x14ac:dyDescent="0.25">
      <c r="B481" s="14"/>
      <c r="C481" s="15"/>
      <c r="D481" s="15"/>
      <c r="E481" s="15"/>
      <c r="F481" s="120"/>
      <c r="G481" s="120"/>
    </row>
    <row r="482" spans="2:7" s="3" customFormat="1" ht="12" customHeight="1" x14ac:dyDescent="0.25">
      <c r="B482" s="16"/>
      <c r="C482" s="13"/>
      <c r="D482" s="13"/>
      <c r="E482" s="13"/>
      <c r="F482" s="118"/>
      <c r="G482" s="118"/>
    </row>
    <row r="483" spans="2:7" s="3" customFormat="1" ht="12" customHeight="1" x14ac:dyDescent="0.25">
      <c r="B483" s="14"/>
      <c r="C483" s="15"/>
      <c r="D483" s="15"/>
      <c r="E483" s="15"/>
      <c r="F483" s="120"/>
      <c r="G483" s="120"/>
    </row>
    <row r="484" spans="2:7" s="3" customFormat="1" ht="12" customHeight="1" x14ac:dyDescent="0.25">
      <c r="B484" s="16"/>
      <c r="C484" s="13"/>
      <c r="D484" s="13"/>
      <c r="E484" s="13"/>
      <c r="F484" s="118"/>
      <c r="G484" s="118"/>
    </row>
    <row r="485" spans="2:7" s="3" customFormat="1" ht="12" customHeight="1" x14ac:dyDescent="0.25">
      <c r="B485" s="14"/>
      <c r="C485" s="15"/>
      <c r="D485" s="15"/>
      <c r="E485" s="15"/>
      <c r="F485" s="120"/>
      <c r="G485" s="120"/>
    </row>
    <row r="486" spans="2:7" s="3" customFormat="1" ht="12" customHeight="1" x14ac:dyDescent="0.25">
      <c r="B486" s="16"/>
      <c r="C486" s="13"/>
      <c r="D486" s="13"/>
      <c r="E486" s="13"/>
      <c r="F486" s="118"/>
      <c r="G486" s="118"/>
    </row>
    <row r="487" spans="2:7" s="3" customFormat="1" ht="12" customHeight="1" x14ac:dyDescent="0.25">
      <c r="B487" s="14"/>
      <c r="C487" s="15"/>
      <c r="D487" s="15"/>
      <c r="E487" s="15"/>
      <c r="F487" s="120"/>
      <c r="G487" s="120"/>
    </row>
    <row r="488" spans="2:7" s="3" customFormat="1" ht="12" customHeight="1" x14ac:dyDescent="0.25">
      <c r="B488" s="16"/>
      <c r="C488" s="13"/>
      <c r="D488" s="13"/>
      <c r="E488" s="13"/>
      <c r="F488" s="118"/>
      <c r="G488" s="118"/>
    </row>
    <row r="489" spans="2:7" s="3" customFormat="1" ht="12" customHeight="1" x14ac:dyDescent="0.25">
      <c r="B489" s="14"/>
      <c r="C489" s="15"/>
      <c r="D489" s="15"/>
      <c r="E489" s="15"/>
      <c r="F489" s="120"/>
      <c r="G489" s="120"/>
    </row>
    <row r="490" spans="2:7" s="3" customFormat="1" ht="12" customHeight="1" x14ac:dyDescent="0.25">
      <c r="B490" s="16"/>
      <c r="C490" s="13"/>
      <c r="D490" s="13"/>
      <c r="E490" s="13"/>
      <c r="F490" s="118"/>
      <c r="G490" s="118"/>
    </row>
    <row r="491" spans="2:7" s="3" customFormat="1" ht="12" customHeight="1" x14ac:dyDescent="0.25">
      <c r="B491" s="14"/>
      <c r="C491" s="15"/>
      <c r="D491" s="15"/>
      <c r="E491" s="15"/>
      <c r="F491" s="120"/>
      <c r="G491" s="120"/>
    </row>
    <row r="492" spans="2:7" s="3" customFormat="1" ht="12" customHeight="1" x14ac:dyDescent="0.25">
      <c r="B492" s="16"/>
      <c r="C492" s="13"/>
      <c r="D492" s="13"/>
      <c r="E492" s="13"/>
      <c r="F492" s="118"/>
      <c r="G492" s="118"/>
    </row>
    <row r="493" spans="2:7" s="3" customFormat="1" ht="12" customHeight="1" x14ac:dyDescent="0.25">
      <c r="B493" s="14"/>
      <c r="C493" s="15"/>
      <c r="D493" s="15"/>
      <c r="E493" s="15"/>
      <c r="F493" s="120"/>
      <c r="G493" s="120"/>
    </row>
    <row r="494" spans="2:7" s="4" customFormat="1" ht="20.100000000000001" customHeight="1" x14ac:dyDescent="0.25">
      <c r="B494" s="21" t="s">
        <v>33</v>
      </c>
      <c r="C494" s="22"/>
      <c r="D494" s="22"/>
      <c r="E494" s="22"/>
      <c r="F494" s="133"/>
      <c r="G494" s="134"/>
    </row>
    <row r="495" spans="2:7" s="2" customFormat="1" ht="12" customHeight="1" x14ac:dyDescent="0.25">
      <c r="D495" s="23" t="s">
        <v>167</v>
      </c>
      <c r="F495" s="135"/>
      <c r="G495" s="135"/>
    </row>
    <row r="496" spans="2:7" s="1" customFormat="1" ht="12.75" x14ac:dyDescent="0.25">
      <c r="B496" s="6" t="str">
        <f>B413</f>
        <v>Contract : Watt Street PEU</v>
      </c>
      <c r="F496" s="136"/>
      <c r="G496" s="136"/>
    </row>
    <row r="497" spans="1:7" s="1" customFormat="1" ht="12.75" x14ac:dyDescent="0.25">
      <c r="B497" s="7" t="s">
        <v>0</v>
      </c>
      <c r="F497" s="136"/>
      <c r="G497" s="136"/>
    </row>
    <row r="498" spans="1:7" s="2" customFormat="1" ht="12" x14ac:dyDescent="0.25">
      <c r="F498" s="135"/>
      <c r="G498" s="137" t="s">
        <v>168</v>
      </c>
    </row>
    <row r="499" spans="1:7" s="3" customFormat="1" ht="15.4" customHeight="1" x14ac:dyDescent="0.25">
      <c r="B499" s="9" t="s">
        <v>2</v>
      </c>
      <c r="C499" s="9" t="s">
        <v>3</v>
      </c>
      <c r="D499" s="9" t="s">
        <v>4</v>
      </c>
      <c r="E499" s="9" t="s">
        <v>5</v>
      </c>
      <c r="F499" s="138" t="s">
        <v>6</v>
      </c>
      <c r="G499" s="139" t="s">
        <v>7</v>
      </c>
    </row>
    <row r="500" spans="1:7" s="3" customFormat="1" ht="12" customHeight="1" x14ac:dyDescent="0.25">
      <c r="A500" s="3">
        <v>428</v>
      </c>
      <c r="B500" s="11" t="s">
        <v>169</v>
      </c>
      <c r="C500" s="12" t="s">
        <v>170</v>
      </c>
      <c r="D500" s="13"/>
      <c r="E500" s="13"/>
      <c r="F500" s="118"/>
      <c r="G500" s="118"/>
    </row>
    <row r="501" spans="1:7" s="3" customFormat="1" ht="12" customHeight="1" x14ac:dyDescent="0.25">
      <c r="B501" s="14"/>
      <c r="C501" s="15"/>
      <c r="D501" s="15"/>
      <c r="E501" s="15"/>
      <c r="F501" s="120"/>
      <c r="G501" s="120"/>
    </row>
    <row r="502" spans="1:7" s="3" customFormat="1" ht="12" customHeight="1" x14ac:dyDescent="0.25">
      <c r="A502" s="3">
        <v>429</v>
      </c>
      <c r="B502" s="11" t="s">
        <v>171</v>
      </c>
      <c r="C502" s="12" t="s">
        <v>172</v>
      </c>
      <c r="D502" s="13"/>
      <c r="E502" s="13"/>
      <c r="F502" s="118"/>
      <c r="G502" s="118"/>
    </row>
    <row r="503" spans="1:7" s="3" customFormat="1" ht="12" customHeight="1" x14ac:dyDescent="0.25">
      <c r="B503" s="14"/>
      <c r="C503" s="15"/>
      <c r="D503" s="15"/>
      <c r="E503" s="15"/>
      <c r="F503" s="120"/>
      <c r="G503" s="120"/>
    </row>
    <row r="504" spans="1:7" s="3" customFormat="1" ht="24" customHeight="1" x14ac:dyDescent="0.25">
      <c r="A504" s="3">
        <v>430</v>
      </c>
      <c r="B504" s="16"/>
      <c r="C504" s="12" t="s">
        <v>156</v>
      </c>
      <c r="D504" s="13"/>
      <c r="E504" s="13"/>
      <c r="F504" s="118"/>
      <c r="G504" s="118"/>
    </row>
    <row r="505" spans="1:7" s="3" customFormat="1" ht="12" customHeight="1" x14ac:dyDescent="0.25">
      <c r="B505" s="14"/>
      <c r="C505" s="15"/>
      <c r="D505" s="15"/>
      <c r="E505" s="15"/>
      <c r="F505" s="120"/>
      <c r="G505" s="120"/>
    </row>
    <row r="506" spans="1:7" s="3" customFormat="1" ht="12" customHeight="1" x14ac:dyDescent="0.25">
      <c r="A506" s="3">
        <v>431</v>
      </c>
      <c r="B506" s="16"/>
      <c r="C506" s="12" t="s">
        <v>173</v>
      </c>
      <c r="D506" s="17" t="s">
        <v>104</v>
      </c>
      <c r="E506" s="18">
        <v>3705</v>
      </c>
      <c r="F506" s="130"/>
      <c r="G506" s="130"/>
    </row>
    <row r="507" spans="1:7" s="3" customFormat="1" ht="12" customHeight="1" x14ac:dyDescent="0.25">
      <c r="B507" s="14"/>
      <c r="C507" s="15"/>
      <c r="D507" s="15"/>
      <c r="E507" s="15"/>
      <c r="F507" s="120"/>
      <c r="G507" s="120"/>
    </row>
    <row r="508" spans="1:7" s="3" customFormat="1" ht="12" customHeight="1" x14ac:dyDescent="0.25">
      <c r="A508" s="3">
        <v>432</v>
      </c>
      <c r="B508" s="16"/>
      <c r="C508" s="12" t="s">
        <v>158</v>
      </c>
      <c r="D508" s="17" t="s">
        <v>104</v>
      </c>
      <c r="E508" s="18">
        <v>1850</v>
      </c>
      <c r="F508" s="130"/>
      <c r="G508" s="130"/>
    </row>
    <row r="509" spans="1:7" s="3" customFormat="1" ht="12" customHeight="1" x14ac:dyDescent="0.25">
      <c r="B509" s="14"/>
      <c r="C509" s="15"/>
      <c r="D509" s="15"/>
      <c r="E509" s="15"/>
      <c r="F509" s="120"/>
      <c r="G509" s="120"/>
    </row>
    <row r="510" spans="1:7" s="3" customFormat="1" ht="12" customHeight="1" x14ac:dyDescent="0.25">
      <c r="A510" s="3">
        <v>433</v>
      </c>
      <c r="B510" s="16"/>
      <c r="C510" s="12" t="s">
        <v>174</v>
      </c>
      <c r="D510" s="17" t="s">
        <v>104</v>
      </c>
      <c r="E510" s="18">
        <v>460</v>
      </c>
      <c r="F510" s="130"/>
      <c r="G510" s="130"/>
    </row>
    <row r="511" spans="1:7" s="3" customFormat="1" ht="12" customHeight="1" x14ac:dyDescent="0.25">
      <c r="B511" s="14"/>
      <c r="C511" s="15"/>
      <c r="D511" s="15"/>
      <c r="E511" s="15"/>
      <c r="F511" s="120"/>
      <c r="G511" s="120"/>
    </row>
    <row r="512" spans="1:7" s="3" customFormat="1" ht="12" customHeight="1" x14ac:dyDescent="0.25">
      <c r="A512" s="3">
        <v>434</v>
      </c>
      <c r="B512" s="16"/>
      <c r="C512" s="12" t="s">
        <v>175</v>
      </c>
      <c r="D512" s="17" t="s">
        <v>104</v>
      </c>
      <c r="E512" s="18">
        <v>250</v>
      </c>
      <c r="F512" s="130"/>
      <c r="G512" s="169" t="s">
        <v>99</v>
      </c>
    </row>
    <row r="513" spans="1:7" s="3" customFormat="1" ht="12" customHeight="1" x14ac:dyDescent="0.25">
      <c r="B513" s="14"/>
      <c r="C513" s="15"/>
      <c r="D513" s="15"/>
      <c r="E513" s="15"/>
      <c r="F513" s="120"/>
      <c r="G513" s="120"/>
    </row>
    <row r="514" spans="1:7" s="3" customFormat="1" ht="12" customHeight="1" x14ac:dyDescent="0.25">
      <c r="A514" s="3">
        <v>435</v>
      </c>
      <c r="B514" s="11" t="s">
        <v>176</v>
      </c>
      <c r="C514" s="12" t="s">
        <v>177</v>
      </c>
      <c r="D514" s="13"/>
      <c r="E514" s="13"/>
      <c r="F514" s="118"/>
      <c r="G514" s="118"/>
    </row>
    <row r="515" spans="1:7" s="3" customFormat="1" ht="12" customHeight="1" x14ac:dyDescent="0.25">
      <c r="B515" s="14"/>
      <c r="C515" s="15"/>
      <c r="D515" s="15"/>
      <c r="E515" s="15"/>
      <c r="F515" s="120"/>
      <c r="G515" s="120"/>
    </row>
    <row r="516" spans="1:7" s="3" customFormat="1" ht="12" customHeight="1" x14ac:dyDescent="0.25">
      <c r="A516" s="3">
        <v>436</v>
      </c>
      <c r="B516" s="16"/>
      <c r="C516" s="12" t="s">
        <v>178</v>
      </c>
      <c r="D516" s="17" t="s">
        <v>104</v>
      </c>
      <c r="E516" s="18">
        <v>6500</v>
      </c>
      <c r="F516" s="130"/>
      <c r="G516" s="130"/>
    </row>
    <row r="517" spans="1:7" s="3" customFormat="1" ht="12" customHeight="1" x14ac:dyDescent="0.25">
      <c r="B517" s="14"/>
      <c r="C517" s="15"/>
      <c r="D517" s="15"/>
      <c r="E517" s="15"/>
      <c r="F517" s="120"/>
      <c r="G517" s="120"/>
    </row>
    <row r="518" spans="1:7" s="3" customFormat="1" ht="12" customHeight="1" x14ac:dyDescent="0.25">
      <c r="A518" s="3">
        <v>491</v>
      </c>
      <c r="B518" s="11" t="s">
        <v>179</v>
      </c>
      <c r="C518" s="12" t="s">
        <v>180</v>
      </c>
      <c r="D518" s="13"/>
      <c r="E518" s="13"/>
      <c r="F518" s="118"/>
      <c r="G518" s="118"/>
    </row>
    <row r="519" spans="1:7" s="3" customFormat="1" ht="12" customHeight="1" x14ac:dyDescent="0.25">
      <c r="B519" s="14"/>
      <c r="C519" s="15"/>
      <c r="D519" s="15"/>
      <c r="E519" s="15"/>
      <c r="F519" s="120"/>
      <c r="G519" s="120"/>
    </row>
    <row r="520" spans="1:7" s="3" customFormat="1" ht="24" customHeight="1" x14ac:dyDescent="0.25">
      <c r="A520" s="3">
        <v>506</v>
      </c>
      <c r="B520" s="16"/>
      <c r="C520" s="12" t="s">
        <v>181</v>
      </c>
      <c r="D520" s="13"/>
      <c r="E520" s="13"/>
      <c r="F520" s="118"/>
      <c r="G520" s="118"/>
    </row>
    <row r="521" spans="1:7" s="3" customFormat="1" ht="12" customHeight="1" x14ac:dyDescent="0.25">
      <c r="B521" s="14"/>
      <c r="C521" s="15"/>
      <c r="D521" s="15"/>
      <c r="E521" s="15"/>
      <c r="F521" s="120"/>
      <c r="G521" s="120"/>
    </row>
    <row r="522" spans="1:7" s="3" customFormat="1" ht="12" customHeight="1" x14ac:dyDescent="0.25">
      <c r="A522" s="3">
        <v>450</v>
      </c>
      <c r="B522" s="43"/>
      <c r="C522" s="60" t="s">
        <v>828</v>
      </c>
      <c r="D522" s="17" t="s">
        <v>98</v>
      </c>
      <c r="E522" s="18">
        <v>500</v>
      </c>
      <c r="F522" s="130"/>
      <c r="G522" s="130"/>
    </row>
    <row r="523" spans="1:7" s="3" customFormat="1" ht="12" customHeight="1" x14ac:dyDescent="0.25">
      <c r="B523" s="43"/>
      <c r="C523" s="41"/>
      <c r="D523" s="15"/>
      <c r="E523" s="15"/>
      <c r="F523" s="120"/>
      <c r="G523" s="120"/>
    </row>
    <row r="524" spans="1:7" s="3" customFormat="1" ht="12" customHeight="1" x14ac:dyDescent="0.25">
      <c r="A524" s="3">
        <v>451</v>
      </c>
      <c r="B524" s="43"/>
      <c r="C524" s="60" t="s">
        <v>829</v>
      </c>
      <c r="D524" s="17" t="s">
        <v>98</v>
      </c>
      <c r="E524" s="18">
        <v>200</v>
      </c>
      <c r="F524" s="130"/>
      <c r="G524" s="130"/>
    </row>
    <row r="525" spans="1:7" s="3" customFormat="1" ht="12" customHeight="1" x14ac:dyDescent="0.25">
      <c r="B525" s="14"/>
      <c r="C525" s="15"/>
      <c r="D525" s="15"/>
      <c r="E525" s="15"/>
      <c r="F525" s="120"/>
      <c r="G525" s="120"/>
    </row>
    <row r="526" spans="1:7" s="3" customFormat="1" ht="12" customHeight="1" x14ac:dyDescent="0.25">
      <c r="A526" s="3">
        <v>596</v>
      </c>
      <c r="B526" s="11" t="s">
        <v>182</v>
      </c>
      <c r="C526" s="12" t="s">
        <v>183</v>
      </c>
      <c r="D526" s="13"/>
      <c r="E526" s="13"/>
      <c r="F526" s="118"/>
      <c r="G526" s="118"/>
    </row>
    <row r="527" spans="1:7" s="3" customFormat="1" ht="12" customHeight="1" x14ac:dyDescent="0.25">
      <c r="B527" s="14"/>
      <c r="C527" s="15"/>
      <c r="D527" s="15"/>
      <c r="E527" s="15"/>
      <c r="F527" s="120"/>
      <c r="G527" s="120"/>
    </row>
    <row r="528" spans="1:7" s="3" customFormat="1" ht="12" customHeight="1" x14ac:dyDescent="0.25">
      <c r="A528" s="3">
        <v>597</v>
      </c>
      <c r="B528" s="16"/>
      <c r="C528" s="12" t="s">
        <v>184</v>
      </c>
      <c r="D528" s="13"/>
      <c r="E528" s="13"/>
      <c r="F528" s="118"/>
      <c r="G528" s="118"/>
    </row>
    <row r="529" spans="1:7" s="3" customFormat="1" ht="12" customHeight="1" x14ac:dyDescent="0.25">
      <c r="B529" s="14"/>
      <c r="C529" s="15"/>
      <c r="D529" s="15"/>
      <c r="E529" s="15"/>
      <c r="F529" s="120"/>
      <c r="G529" s="120"/>
    </row>
    <row r="530" spans="1:7" s="3" customFormat="1" ht="12" customHeight="1" x14ac:dyDescent="0.25">
      <c r="A530" s="3">
        <v>608</v>
      </c>
      <c r="B530" s="16"/>
      <c r="C530" s="12" t="s">
        <v>185</v>
      </c>
      <c r="D530" s="13"/>
      <c r="E530" s="13"/>
      <c r="F530" s="118"/>
      <c r="G530" s="118"/>
    </row>
    <row r="531" spans="1:7" s="3" customFormat="1" ht="12" customHeight="1" x14ac:dyDescent="0.25">
      <c r="B531" s="14"/>
      <c r="C531" s="15"/>
      <c r="D531" s="15"/>
      <c r="E531" s="15"/>
      <c r="F531" s="120"/>
      <c r="G531" s="120"/>
    </row>
    <row r="532" spans="1:7" s="3" customFormat="1" ht="24" customHeight="1" x14ac:dyDescent="0.25">
      <c r="A532" s="3">
        <v>2779</v>
      </c>
      <c r="B532" s="16"/>
      <c r="C532" s="12" t="s">
        <v>186</v>
      </c>
      <c r="D532" s="13"/>
      <c r="E532" s="13"/>
      <c r="F532" s="118"/>
      <c r="G532" s="118"/>
    </row>
    <row r="533" spans="1:7" s="3" customFormat="1" ht="12" customHeight="1" x14ac:dyDescent="0.25">
      <c r="B533" s="14"/>
      <c r="C533" s="15"/>
      <c r="D533" s="15"/>
      <c r="E533" s="15"/>
      <c r="F533" s="120"/>
      <c r="G533" s="120"/>
    </row>
    <row r="534" spans="1:7" s="3" customFormat="1" ht="12" customHeight="1" x14ac:dyDescent="0.25">
      <c r="A534" s="3">
        <v>611</v>
      </c>
      <c r="B534" s="16"/>
      <c r="C534" s="12" t="s">
        <v>187</v>
      </c>
      <c r="D534" s="13"/>
      <c r="E534" s="13"/>
      <c r="F534" s="118"/>
      <c r="G534" s="118"/>
    </row>
    <row r="535" spans="1:7" s="3" customFormat="1" ht="12" customHeight="1" x14ac:dyDescent="0.25">
      <c r="B535" s="14"/>
      <c r="C535" s="15"/>
      <c r="D535" s="15"/>
      <c r="E535" s="15"/>
      <c r="F535" s="120"/>
      <c r="G535" s="120"/>
    </row>
    <row r="536" spans="1:7" s="3" customFormat="1" ht="12" customHeight="1" x14ac:dyDescent="0.25">
      <c r="A536" s="3">
        <v>2781</v>
      </c>
      <c r="B536" s="16"/>
      <c r="C536" s="12" t="s">
        <v>188</v>
      </c>
      <c r="D536" s="17" t="s">
        <v>42</v>
      </c>
      <c r="E536" s="18">
        <v>2</v>
      </c>
      <c r="F536" s="130"/>
      <c r="G536" s="130"/>
    </row>
    <row r="537" spans="1:7" s="3" customFormat="1" ht="12" customHeight="1" x14ac:dyDescent="0.25">
      <c r="B537" s="14"/>
      <c r="C537" s="15"/>
      <c r="D537" s="15"/>
      <c r="E537" s="15"/>
      <c r="F537" s="120"/>
      <c r="G537" s="120"/>
    </row>
    <row r="538" spans="1:7" s="3" customFormat="1" ht="12" customHeight="1" x14ac:dyDescent="0.25">
      <c r="A538" s="3">
        <v>612</v>
      </c>
      <c r="B538" s="16"/>
      <c r="C538" s="12" t="s">
        <v>189</v>
      </c>
      <c r="D538" s="13"/>
      <c r="E538" s="13"/>
      <c r="F538" s="118"/>
      <c r="G538" s="118"/>
    </row>
    <row r="539" spans="1:7" s="3" customFormat="1" ht="12" customHeight="1" x14ac:dyDescent="0.25">
      <c r="B539" s="14"/>
      <c r="C539" s="15"/>
      <c r="D539" s="15"/>
      <c r="E539" s="15"/>
      <c r="F539" s="120"/>
      <c r="G539" s="120"/>
    </row>
    <row r="540" spans="1:7" s="3" customFormat="1" ht="12" customHeight="1" x14ac:dyDescent="0.25">
      <c r="A540" s="3">
        <v>2780</v>
      </c>
      <c r="B540" s="16"/>
      <c r="C540" s="12" t="s">
        <v>188</v>
      </c>
      <c r="D540" s="17" t="s">
        <v>42</v>
      </c>
      <c r="E540" s="18">
        <v>2</v>
      </c>
      <c r="F540" s="130"/>
      <c r="G540" s="130"/>
    </row>
    <row r="541" spans="1:7" s="3" customFormat="1" ht="12" customHeight="1" x14ac:dyDescent="0.25">
      <c r="B541" s="14"/>
      <c r="C541" s="15"/>
      <c r="D541" s="15"/>
      <c r="E541" s="15"/>
      <c r="F541" s="120"/>
      <c r="G541" s="120"/>
    </row>
    <row r="542" spans="1:7" s="3" customFormat="1" ht="12" customHeight="1" x14ac:dyDescent="0.25">
      <c r="A542" s="3">
        <v>2782</v>
      </c>
      <c r="B542" s="16"/>
      <c r="C542" s="12" t="s">
        <v>190</v>
      </c>
      <c r="D542" s="13"/>
      <c r="E542" s="13"/>
      <c r="F542" s="118"/>
      <c r="G542" s="118"/>
    </row>
    <row r="543" spans="1:7" s="3" customFormat="1" ht="12" customHeight="1" x14ac:dyDescent="0.25">
      <c r="B543" s="14"/>
      <c r="C543" s="15"/>
      <c r="D543" s="15"/>
      <c r="E543" s="15"/>
      <c r="F543" s="120"/>
      <c r="G543" s="120"/>
    </row>
    <row r="544" spans="1:7" s="3" customFormat="1" ht="12" customHeight="1" x14ac:dyDescent="0.25">
      <c r="A544" s="3">
        <v>613</v>
      </c>
      <c r="B544" s="16"/>
      <c r="C544" s="12" t="s">
        <v>191</v>
      </c>
      <c r="D544" s="17" t="s">
        <v>42</v>
      </c>
      <c r="E544" s="18">
        <v>2</v>
      </c>
      <c r="F544" s="130"/>
      <c r="G544" s="130"/>
    </row>
    <row r="545" spans="1:7" s="3" customFormat="1" ht="12" customHeight="1" x14ac:dyDescent="0.25">
      <c r="B545" s="14"/>
      <c r="C545" s="15"/>
      <c r="D545" s="15"/>
      <c r="E545" s="15"/>
      <c r="F545" s="120"/>
      <c r="G545" s="120"/>
    </row>
    <row r="546" spans="1:7" s="3" customFormat="1" ht="12" customHeight="1" x14ac:dyDescent="0.25">
      <c r="A546" s="3">
        <v>686</v>
      </c>
      <c r="B546" s="11" t="s">
        <v>192</v>
      </c>
      <c r="C546" s="12" t="s">
        <v>193</v>
      </c>
      <c r="D546" s="17" t="s">
        <v>18</v>
      </c>
      <c r="E546" s="18">
        <v>0.2</v>
      </c>
      <c r="F546" s="130"/>
      <c r="G546" s="130"/>
    </row>
    <row r="547" spans="1:7" s="3" customFormat="1" ht="12" customHeight="1" x14ac:dyDescent="0.25">
      <c r="B547" s="14"/>
      <c r="C547" s="15"/>
      <c r="D547" s="15"/>
      <c r="E547" s="15"/>
      <c r="F547" s="120"/>
      <c r="G547" s="120"/>
    </row>
    <row r="548" spans="1:7" s="3" customFormat="1" ht="12" customHeight="1" x14ac:dyDescent="0.25">
      <c r="A548" s="3">
        <v>687</v>
      </c>
      <c r="B548" s="11" t="s">
        <v>194</v>
      </c>
      <c r="C548" s="12" t="s">
        <v>195</v>
      </c>
      <c r="D548" s="13"/>
      <c r="E548" s="13"/>
      <c r="F548" s="118"/>
      <c r="G548" s="118"/>
    </row>
    <row r="549" spans="1:7" s="3" customFormat="1" ht="12" customHeight="1" x14ac:dyDescent="0.25">
      <c r="B549" s="14"/>
      <c r="C549" s="15"/>
      <c r="D549" s="15"/>
      <c r="E549" s="15"/>
      <c r="F549" s="120"/>
      <c r="G549" s="120"/>
    </row>
    <row r="550" spans="1:7" s="3" customFormat="1" ht="12" customHeight="1" x14ac:dyDescent="0.25">
      <c r="A550" s="3">
        <v>688</v>
      </c>
      <c r="B550" s="16"/>
      <c r="C550" s="12" t="s">
        <v>196</v>
      </c>
      <c r="D550" s="13"/>
      <c r="E550" s="13"/>
      <c r="F550" s="118"/>
      <c r="G550" s="118"/>
    </row>
    <row r="551" spans="1:7" s="3" customFormat="1" ht="12" customHeight="1" x14ac:dyDescent="0.25">
      <c r="B551" s="14"/>
      <c r="C551" s="15"/>
      <c r="D551" s="15"/>
      <c r="E551" s="15"/>
      <c r="F551" s="120"/>
      <c r="G551" s="120"/>
    </row>
    <row r="552" spans="1:7" s="3" customFormat="1" ht="12" customHeight="1" x14ac:dyDescent="0.25">
      <c r="A552" s="3">
        <v>691</v>
      </c>
      <c r="B552" s="16"/>
      <c r="C552" s="12" t="s">
        <v>197</v>
      </c>
      <c r="D552" s="17" t="s">
        <v>42</v>
      </c>
      <c r="E552" s="18">
        <v>2</v>
      </c>
      <c r="F552" s="130"/>
      <c r="G552" s="130"/>
    </row>
    <row r="553" spans="1:7" s="3" customFormat="1" ht="12" customHeight="1" x14ac:dyDescent="0.25">
      <c r="B553" s="14"/>
      <c r="C553" s="15"/>
      <c r="D553" s="15"/>
      <c r="E553" s="15"/>
      <c r="F553" s="120"/>
      <c r="G553" s="120"/>
    </row>
    <row r="554" spans="1:7" s="3" customFormat="1" ht="12" customHeight="1" x14ac:dyDescent="0.25">
      <c r="A554" s="3">
        <v>692</v>
      </c>
      <c r="B554" s="16"/>
      <c r="C554" s="12" t="s">
        <v>198</v>
      </c>
      <c r="D554" s="13"/>
      <c r="E554" s="13"/>
      <c r="F554" s="118"/>
      <c r="G554" s="118"/>
    </row>
    <row r="555" spans="1:7" s="3" customFormat="1" ht="12" customHeight="1" x14ac:dyDescent="0.25">
      <c r="B555" s="14"/>
      <c r="C555" s="15"/>
      <c r="D555" s="15"/>
      <c r="E555" s="15"/>
      <c r="F555" s="120"/>
      <c r="G555" s="120"/>
    </row>
    <row r="556" spans="1:7" s="3" customFormat="1" ht="12" customHeight="1" x14ac:dyDescent="0.25">
      <c r="A556" s="3">
        <v>694</v>
      </c>
      <c r="B556" s="16"/>
      <c r="C556" s="12" t="s">
        <v>199</v>
      </c>
      <c r="D556" s="17" t="s">
        <v>42</v>
      </c>
      <c r="E556" s="18">
        <v>2</v>
      </c>
      <c r="F556" s="130"/>
      <c r="G556" s="130"/>
    </row>
    <row r="557" spans="1:7" s="3" customFormat="1" ht="12" customHeight="1" x14ac:dyDescent="0.25">
      <c r="B557" s="14"/>
      <c r="C557" s="15"/>
      <c r="D557" s="15"/>
      <c r="E557" s="15"/>
      <c r="F557" s="120"/>
      <c r="G557" s="120"/>
    </row>
    <row r="558" spans="1:7" s="3" customFormat="1" ht="12" customHeight="1" x14ac:dyDescent="0.25">
      <c r="B558" s="16"/>
      <c r="C558" s="13"/>
      <c r="D558" s="13"/>
      <c r="E558" s="13"/>
      <c r="F558" s="118"/>
      <c r="G558" s="118"/>
    </row>
    <row r="559" spans="1:7" s="3" customFormat="1" ht="12" customHeight="1" x14ac:dyDescent="0.25">
      <c r="B559" s="14"/>
      <c r="C559" s="15"/>
      <c r="D559" s="15"/>
      <c r="E559" s="15"/>
      <c r="F559" s="120"/>
      <c r="G559" s="120"/>
    </row>
    <row r="560" spans="1:7" s="3" customFormat="1" ht="12" customHeight="1" x14ac:dyDescent="0.25">
      <c r="B560" s="16"/>
      <c r="C560" s="13"/>
      <c r="D560" s="13"/>
      <c r="E560" s="13"/>
      <c r="F560" s="118"/>
      <c r="G560" s="118"/>
    </row>
    <row r="561" spans="1:7" s="3" customFormat="1" ht="12" customHeight="1" x14ac:dyDescent="0.25">
      <c r="B561" s="14"/>
      <c r="C561" s="15"/>
      <c r="D561" s="15"/>
      <c r="E561" s="15"/>
      <c r="F561" s="120"/>
      <c r="G561" s="120"/>
    </row>
    <row r="562" spans="1:7" s="3" customFormat="1" ht="12" customHeight="1" x14ac:dyDescent="0.25">
      <c r="B562" s="16"/>
      <c r="C562" s="13"/>
      <c r="D562" s="13"/>
      <c r="E562" s="13"/>
      <c r="F562" s="118"/>
      <c r="G562" s="118"/>
    </row>
    <row r="563" spans="1:7" s="3" customFormat="1" ht="12" customHeight="1" x14ac:dyDescent="0.25">
      <c r="B563" s="14"/>
      <c r="C563" s="15"/>
      <c r="D563" s="15"/>
      <c r="E563" s="15"/>
      <c r="F563" s="120"/>
      <c r="G563" s="120"/>
    </row>
    <row r="564" spans="1:7" s="3" customFormat="1" ht="12" customHeight="1" x14ac:dyDescent="0.25">
      <c r="B564" s="16"/>
      <c r="C564" s="13"/>
      <c r="D564" s="13"/>
      <c r="E564" s="13"/>
      <c r="F564" s="118"/>
      <c r="G564" s="118"/>
    </row>
    <row r="565" spans="1:7" s="4" customFormat="1" ht="20.100000000000001" customHeight="1" x14ac:dyDescent="0.25">
      <c r="B565" s="21" t="s">
        <v>33</v>
      </c>
      <c r="C565" s="22"/>
      <c r="D565" s="22"/>
      <c r="E565" s="22"/>
      <c r="F565" s="133"/>
      <c r="G565" s="134"/>
    </row>
    <row r="566" spans="1:7" s="2" customFormat="1" ht="12" customHeight="1" x14ac:dyDescent="0.25">
      <c r="D566" s="23" t="s">
        <v>200</v>
      </c>
      <c r="F566" s="135"/>
      <c r="G566" s="135"/>
    </row>
    <row r="567" spans="1:7" s="1" customFormat="1" ht="12.75" x14ac:dyDescent="0.25">
      <c r="B567" s="6" t="str">
        <f>B496</f>
        <v>Contract : Watt Street PEU</v>
      </c>
      <c r="F567" s="136"/>
      <c r="G567" s="136"/>
    </row>
    <row r="568" spans="1:7" s="1" customFormat="1" ht="12.75" x14ac:dyDescent="0.25">
      <c r="B568" s="7" t="s">
        <v>0</v>
      </c>
      <c r="F568" s="136"/>
      <c r="G568" s="136"/>
    </row>
    <row r="569" spans="1:7" s="2" customFormat="1" ht="12" x14ac:dyDescent="0.25">
      <c r="F569" s="135"/>
      <c r="G569" s="137" t="s">
        <v>201</v>
      </c>
    </row>
    <row r="570" spans="1:7" s="3" customFormat="1" ht="15.4" customHeight="1" x14ac:dyDescent="0.25">
      <c r="B570" s="9" t="s">
        <v>2</v>
      </c>
      <c r="C570" s="9" t="s">
        <v>3</v>
      </c>
      <c r="D570" s="9" t="s">
        <v>4</v>
      </c>
      <c r="E570" s="9" t="s">
        <v>5</v>
      </c>
      <c r="F570" s="138" t="s">
        <v>6</v>
      </c>
      <c r="G570" s="139" t="s">
        <v>7</v>
      </c>
    </row>
    <row r="571" spans="1:7" s="3" customFormat="1" ht="24" customHeight="1" x14ac:dyDescent="0.25">
      <c r="A571" s="3">
        <v>735</v>
      </c>
      <c r="B571" s="11" t="s">
        <v>202</v>
      </c>
      <c r="C571" s="12" t="s">
        <v>203</v>
      </c>
      <c r="D571" s="13"/>
      <c r="E571" s="13"/>
      <c r="F571" s="118"/>
      <c r="G571" s="118"/>
    </row>
    <row r="572" spans="1:7" s="3" customFormat="1" ht="12" customHeight="1" x14ac:dyDescent="0.25">
      <c r="B572" s="14"/>
      <c r="C572" s="15"/>
      <c r="D572" s="15"/>
      <c r="E572" s="15"/>
      <c r="F572" s="120"/>
      <c r="G572" s="120"/>
    </row>
    <row r="573" spans="1:7" s="3" customFormat="1" ht="12" customHeight="1" x14ac:dyDescent="0.25">
      <c r="A573" s="3">
        <v>736</v>
      </c>
      <c r="B573" s="11" t="s">
        <v>204</v>
      </c>
      <c r="C573" s="12" t="s">
        <v>205</v>
      </c>
      <c r="D573" s="13"/>
      <c r="E573" s="13"/>
      <c r="F573" s="118"/>
      <c r="G573" s="118"/>
    </row>
    <row r="574" spans="1:7" s="3" customFormat="1" ht="12" customHeight="1" x14ac:dyDescent="0.25">
      <c r="B574" s="14"/>
      <c r="C574" s="15"/>
      <c r="D574" s="15"/>
      <c r="E574" s="15"/>
      <c r="F574" s="120"/>
      <c r="G574" s="120"/>
    </row>
    <row r="575" spans="1:7" s="3" customFormat="1" ht="12" customHeight="1" x14ac:dyDescent="0.25">
      <c r="A575" s="3">
        <v>2783</v>
      </c>
      <c r="B575" s="16"/>
      <c r="C575" s="12" t="s">
        <v>206</v>
      </c>
      <c r="D575" s="13"/>
      <c r="E575" s="13"/>
      <c r="F575" s="118"/>
      <c r="G575" s="118"/>
    </row>
    <row r="576" spans="1:7" s="3" customFormat="1" ht="12" customHeight="1" x14ac:dyDescent="0.25">
      <c r="B576" s="14"/>
      <c r="C576" s="15"/>
      <c r="D576" s="15"/>
      <c r="E576" s="15"/>
      <c r="F576" s="120"/>
      <c r="G576" s="120"/>
    </row>
    <row r="577" spans="1:7" s="3" customFormat="1" ht="12" customHeight="1" x14ac:dyDescent="0.25">
      <c r="A577" s="3">
        <v>2784</v>
      </c>
      <c r="B577" s="16"/>
      <c r="C577" s="12" t="s">
        <v>207</v>
      </c>
      <c r="D577" s="17" t="s">
        <v>98</v>
      </c>
      <c r="E577" s="18">
        <v>600</v>
      </c>
      <c r="F577" s="130"/>
      <c r="G577" s="130"/>
    </row>
    <row r="578" spans="1:7" s="3" customFormat="1" ht="12" customHeight="1" x14ac:dyDescent="0.25">
      <c r="B578" s="14"/>
      <c r="C578" s="15"/>
      <c r="D578" s="15"/>
      <c r="E578" s="15"/>
      <c r="F578" s="120"/>
      <c r="G578" s="120"/>
    </row>
    <row r="579" spans="1:7" s="3" customFormat="1" ht="12" customHeight="1" x14ac:dyDescent="0.25">
      <c r="A579" s="3">
        <v>2785</v>
      </c>
      <c r="B579" s="11" t="s">
        <v>204</v>
      </c>
      <c r="C579" s="12" t="s">
        <v>205</v>
      </c>
      <c r="D579" s="13"/>
      <c r="E579" s="13"/>
      <c r="F579" s="118"/>
      <c r="G579" s="118"/>
    </row>
    <row r="580" spans="1:7" s="3" customFormat="1" ht="12" customHeight="1" x14ac:dyDescent="0.25">
      <c r="B580" s="14"/>
      <c r="C580" s="15"/>
      <c r="D580" s="15"/>
      <c r="E580" s="15"/>
      <c r="F580" s="120"/>
      <c r="G580" s="120"/>
    </row>
    <row r="581" spans="1:7" s="3" customFormat="1" ht="12" customHeight="1" x14ac:dyDescent="0.25">
      <c r="A581" s="3">
        <v>757</v>
      </c>
      <c r="B581" s="11" t="s">
        <v>208</v>
      </c>
      <c r="C581" s="12" t="s">
        <v>209</v>
      </c>
      <c r="D581" s="13"/>
      <c r="E581" s="13"/>
      <c r="F581" s="118"/>
      <c r="G581" s="118"/>
    </row>
    <row r="582" spans="1:7" s="3" customFormat="1" ht="12" customHeight="1" x14ac:dyDescent="0.25">
      <c r="B582" s="14"/>
      <c r="C582" s="15"/>
      <c r="D582" s="15"/>
      <c r="E582" s="15"/>
      <c r="F582" s="120"/>
      <c r="G582" s="120"/>
    </row>
    <row r="583" spans="1:7" s="3" customFormat="1" ht="12" customHeight="1" x14ac:dyDescent="0.25">
      <c r="A583" s="3">
        <v>802</v>
      </c>
      <c r="B583" s="16"/>
      <c r="C583" s="12" t="s">
        <v>210</v>
      </c>
      <c r="D583" s="13"/>
      <c r="E583" s="13"/>
      <c r="F583" s="118"/>
      <c r="G583" s="118"/>
    </row>
    <row r="584" spans="1:7" s="3" customFormat="1" ht="12" customHeight="1" x14ac:dyDescent="0.25">
      <c r="B584" s="14"/>
      <c r="C584" s="15"/>
      <c r="D584" s="15"/>
      <c r="E584" s="15"/>
      <c r="F584" s="120"/>
      <c r="G584" s="120"/>
    </row>
    <row r="585" spans="1:7" s="3" customFormat="1" ht="12" customHeight="1" x14ac:dyDescent="0.25">
      <c r="A585" s="3">
        <v>805</v>
      </c>
      <c r="B585" s="16"/>
      <c r="C585" s="12" t="s">
        <v>211</v>
      </c>
      <c r="D585" s="17" t="s">
        <v>98</v>
      </c>
      <c r="E585" s="18">
        <v>1300</v>
      </c>
      <c r="F585" s="130"/>
      <c r="G585" s="130"/>
    </row>
    <row r="586" spans="1:7" s="3" customFormat="1" ht="12" customHeight="1" x14ac:dyDescent="0.25">
      <c r="B586" s="14"/>
      <c r="C586" s="15"/>
      <c r="D586" s="15"/>
      <c r="E586" s="15"/>
      <c r="F586" s="120"/>
      <c r="G586" s="120"/>
    </row>
    <row r="587" spans="1:7" s="3" customFormat="1" ht="12" customHeight="1" x14ac:dyDescent="0.25">
      <c r="A587" s="3">
        <v>810</v>
      </c>
      <c r="B587" s="16"/>
      <c r="C587" s="12" t="s">
        <v>212</v>
      </c>
      <c r="D587" s="17" t="s">
        <v>98</v>
      </c>
      <c r="E587" s="18">
        <v>800</v>
      </c>
      <c r="F587" s="130"/>
      <c r="G587" s="130"/>
    </row>
    <row r="588" spans="1:7" s="3" customFormat="1" ht="12" customHeight="1" x14ac:dyDescent="0.25">
      <c r="B588" s="14"/>
      <c r="C588" s="15"/>
      <c r="D588" s="15"/>
      <c r="E588" s="15"/>
      <c r="F588" s="120"/>
      <c r="G588" s="120"/>
    </row>
    <row r="589" spans="1:7" s="3" customFormat="1" ht="12" customHeight="1" x14ac:dyDescent="0.25">
      <c r="A589" s="3">
        <v>817</v>
      </c>
      <c r="B589" s="16"/>
      <c r="C589" s="12" t="s">
        <v>213</v>
      </c>
      <c r="D589" s="13"/>
      <c r="E589" s="13"/>
      <c r="F589" s="118"/>
      <c r="G589" s="118"/>
    </row>
    <row r="590" spans="1:7" s="3" customFormat="1" ht="12" customHeight="1" x14ac:dyDescent="0.25">
      <c r="B590" s="14"/>
      <c r="C590" s="15"/>
      <c r="D590" s="15"/>
      <c r="E590" s="15"/>
      <c r="F590" s="120"/>
      <c r="G590" s="120"/>
    </row>
    <row r="591" spans="1:7" s="3" customFormat="1" ht="24" customHeight="1" x14ac:dyDescent="0.25">
      <c r="A591" s="3">
        <v>819</v>
      </c>
      <c r="B591" s="16"/>
      <c r="C591" s="12" t="s">
        <v>214</v>
      </c>
      <c r="D591" s="17" t="s">
        <v>98</v>
      </c>
      <c r="E591" s="18">
        <v>50</v>
      </c>
      <c r="F591" s="130"/>
      <c r="G591" s="130"/>
    </row>
    <row r="592" spans="1:7" s="3" customFormat="1" ht="12" customHeight="1" x14ac:dyDescent="0.25">
      <c r="B592" s="14"/>
      <c r="C592" s="15"/>
      <c r="D592" s="15"/>
      <c r="E592" s="15"/>
      <c r="F592" s="120"/>
      <c r="G592" s="120"/>
    </row>
    <row r="593" spans="1:7" s="3" customFormat="1" ht="24" customHeight="1" x14ac:dyDescent="0.25">
      <c r="A593" s="3">
        <v>820</v>
      </c>
      <c r="B593" s="16"/>
      <c r="C593" s="12" t="s">
        <v>215</v>
      </c>
      <c r="D593" s="17" t="s">
        <v>98</v>
      </c>
      <c r="E593" s="18">
        <v>30</v>
      </c>
      <c r="F593" s="130"/>
      <c r="G593" s="130"/>
    </row>
    <row r="594" spans="1:7" s="3" customFormat="1" ht="12" customHeight="1" x14ac:dyDescent="0.25">
      <c r="B594" s="14"/>
      <c r="C594" s="15"/>
      <c r="D594" s="15"/>
      <c r="E594" s="15"/>
      <c r="F594" s="120"/>
      <c r="G594" s="120"/>
    </row>
    <row r="595" spans="1:7" s="3" customFormat="1" ht="24" customHeight="1" x14ac:dyDescent="0.25">
      <c r="A595" s="3">
        <v>2787</v>
      </c>
      <c r="B595" s="16"/>
      <c r="C595" s="12" t="s">
        <v>216</v>
      </c>
      <c r="D595" s="13"/>
      <c r="E595" s="13"/>
      <c r="F595" s="118"/>
      <c r="G595" s="118"/>
    </row>
    <row r="596" spans="1:7" s="3" customFormat="1" ht="12" customHeight="1" x14ac:dyDescent="0.25">
      <c r="B596" s="14"/>
      <c r="C596" s="15"/>
      <c r="D596" s="15"/>
      <c r="E596" s="15"/>
      <c r="F596" s="120"/>
      <c r="G596" s="120"/>
    </row>
    <row r="597" spans="1:7" s="3" customFormat="1" ht="12" customHeight="1" x14ac:dyDescent="0.25">
      <c r="A597" s="3">
        <v>821</v>
      </c>
      <c r="B597" s="16"/>
      <c r="C597" s="12" t="s">
        <v>217</v>
      </c>
      <c r="D597" s="17" t="s">
        <v>98</v>
      </c>
      <c r="E597" s="18">
        <v>20</v>
      </c>
      <c r="F597" s="130"/>
      <c r="G597" s="130"/>
    </row>
    <row r="598" spans="1:7" s="3" customFormat="1" ht="12" customHeight="1" x14ac:dyDescent="0.25">
      <c r="B598" s="14"/>
      <c r="C598" s="15"/>
      <c r="D598" s="15"/>
      <c r="E598" s="15"/>
      <c r="F598" s="120"/>
      <c r="G598" s="120"/>
    </row>
    <row r="599" spans="1:7" s="3" customFormat="1" ht="12" customHeight="1" x14ac:dyDescent="0.25">
      <c r="A599" s="3">
        <v>2786</v>
      </c>
      <c r="B599" s="16"/>
      <c r="C599" s="12" t="s">
        <v>218</v>
      </c>
      <c r="D599" s="17" t="s">
        <v>98</v>
      </c>
      <c r="E599" s="18">
        <v>20</v>
      </c>
      <c r="F599" s="130"/>
      <c r="G599" s="130"/>
    </row>
    <row r="600" spans="1:7" s="3" customFormat="1" ht="12" customHeight="1" x14ac:dyDescent="0.25">
      <c r="B600" s="14"/>
      <c r="C600" s="15"/>
      <c r="D600" s="15"/>
      <c r="E600" s="15"/>
      <c r="F600" s="120"/>
      <c r="G600" s="120"/>
    </row>
    <row r="601" spans="1:7" s="3" customFormat="1" ht="12" customHeight="1" x14ac:dyDescent="0.25">
      <c r="B601" s="16"/>
      <c r="C601" s="13"/>
      <c r="D601" s="13"/>
      <c r="E601" s="13"/>
      <c r="F601" s="118"/>
      <c r="G601" s="118"/>
    </row>
    <row r="602" spans="1:7" s="3" customFormat="1" ht="12" customHeight="1" x14ac:dyDescent="0.25">
      <c r="B602" s="14"/>
      <c r="C602" s="15"/>
      <c r="D602" s="15"/>
      <c r="E602" s="15"/>
      <c r="F602" s="120"/>
      <c r="G602" s="120"/>
    </row>
    <row r="603" spans="1:7" s="3" customFormat="1" ht="12" customHeight="1" x14ac:dyDescent="0.25">
      <c r="B603" s="16"/>
      <c r="C603" s="13"/>
      <c r="D603" s="13"/>
      <c r="E603" s="13"/>
      <c r="F603" s="118"/>
      <c r="G603" s="118"/>
    </row>
    <row r="604" spans="1:7" s="3" customFormat="1" ht="12" customHeight="1" x14ac:dyDescent="0.25">
      <c r="B604" s="14"/>
      <c r="C604" s="15"/>
      <c r="D604" s="15"/>
      <c r="E604" s="15"/>
      <c r="F604" s="120"/>
      <c r="G604" s="120"/>
    </row>
    <row r="605" spans="1:7" s="3" customFormat="1" ht="12" customHeight="1" x14ac:dyDescent="0.25">
      <c r="B605" s="16"/>
      <c r="C605" s="13"/>
      <c r="D605" s="13"/>
      <c r="E605" s="13"/>
      <c r="F605" s="118"/>
      <c r="G605" s="118"/>
    </row>
    <row r="606" spans="1:7" s="3" customFormat="1" ht="12" customHeight="1" x14ac:dyDescent="0.25">
      <c r="B606" s="14"/>
      <c r="C606" s="15"/>
      <c r="D606" s="15"/>
      <c r="E606" s="15"/>
      <c r="F606" s="120"/>
      <c r="G606" s="120"/>
    </row>
    <row r="607" spans="1:7" s="3" customFormat="1" ht="12" customHeight="1" x14ac:dyDescent="0.25">
      <c r="B607" s="16"/>
      <c r="C607" s="13"/>
      <c r="D607" s="13"/>
      <c r="E607" s="13"/>
      <c r="F607" s="118"/>
      <c r="G607" s="118"/>
    </row>
    <row r="608" spans="1:7" s="3" customFormat="1" ht="12" customHeight="1" x14ac:dyDescent="0.25">
      <c r="B608" s="14"/>
      <c r="C608" s="15"/>
      <c r="D608" s="15"/>
      <c r="E608" s="15"/>
      <c r="F608" s="120"/>
      <c r="G608" s="120"/>
    </row>
    <row r="609" spans="2:7" s="3" customFormat="1" ht="12" customHeight="1" x14ac:dyDescent="0.25">
      <c r="B609" s="16"/>
      <c r="C609" s="13"/>
      <c r="D609" s="13"/>
      <c r="E609" s="13"/>
      <c r="F609" s="118"/>
      <c r="G609" s="118"/>
    </row>
    <row r="610" spans="2:7" s="3" customFormat="1" ht="12" customHeight="1" x14ac:dyDescent="0.25">
      <c r="B610" s="14"/>
      <c r="C610" s="15"/>
      <c r="D610" s="15"/>
      <c r="E610" s="15"/>
      <c r="F610" s="120"/>
      <c r="G610" s="120"/>
    </row>
    <row r="611" spans="2:7" s="3" customFormat="1" ht="12" customHeight="1" x14ac:dyDescent="0.25">
      <c r="B611" s="16"/>
      <c r="C611" s="13"/>
      <c r="D611" s="13"/>
      <c r="E611" s="13"/>
      <c r="F611" s="118"/>
      <c r="G611" s="118"/>
    </row>
    <row r="612" spans="2:7" s="3" customFormat="1" ht="12" customHeight="1" x14ac:dyDescent="0.25">
      <c r="B612" s="14"/>
      <c r="C612" s="15"/>
      <c r="D612" s="15"/>
      <c r="E612" s="15"/>
      <c r="F612" s="120"/>
      <c r="G612" s="120"/>
    </row>
    <row r="613" spans="2:7" s="3" customFormat="1" ht="12" customHeight="1" x14ac:dyDescent="0.25">
      <c r="B613" s="16"/>
      <c r="C613" s="13"/>
      <c r="D613" s="13"/>
      <c r="E613" s="13"/>
      <c r="F613" s="118"/>
      <c r="G613" s="118"/>
    </row>
    <row r="614" spans="2:7" s="3" customFormat="1" ht="12" customHeight="1" x14ac:dyDescent="0.25">
      <c r="B614" s="14"/>
      <c r="C614" s="15"/>
      <c r="D614" s="15"/>
      <c r="E614" s="15"/>
      <c r="F614" s="120"/>
      <c r="G614" s="120"/>
    </row>
    <row r="615" spans="2:7" s="3" customFormat="1" ht="12" customHeight="1" x14ac:dyDescent="0.25">
      <c r="B615" s="16"/>
      <c r="C615" s="13"/>
      <c r="D615" s="13"/>
      <c r="E615" s="13"/>
      <c r="F615" s="118"/>
      <c r="G615" s="118"/>
    </row>
    <row r="616" spans="2:7" s="3" customFormat="1" ht="12" customHeight="1" x14ac:dyDescent="0.25">
      <c r="B616" s="14"/>
      <c r="C616" s="15"/>
      <c r="D616" s="15"/>
      <c r="E616" s="15"/>
      <c r="F616" s="120"/>
      <c r="G616" s="120"/>
    </row>
    <row r="617" spans="2:7" s="3" customFormat="1" ht="12" customHeight="1" x14ac:dyDescent="0.25">
      <c r="B617" s="16"/>
      <c r="C617" s="13"/>
      <c r="D617" s="13"/>
      <c r="E617" s="13"/>
      <c r="F617" s="118"/>
      <c r="G617" s="118"/>
    </row>
    <row r="618" spans="2:7" s="3" customFormat="1" ht="12" customHeight="1" x14ac:dyDescent="0.25">
      <c r="B618" s="14"/>
      <c r="C618" s="15"/>
      <c r="D618" s="15"/>
      <c r="E618" s="15"/>
      <c r="F618" s="120"/>
      <c r="G618" s="120"/>
    </row>
    <row r="619" spans="2:7" s="3" customFormat="1" ht="12" customHeight="1" x14ac:dyDescent="0.25">
      <c r="B619" s="16"/>
      <c r="C619" s="13"/>
      <c r="D619" s="13"/>
      <c r="E619" s="13"/>
      <c r="F619" s="118"/>
      <c r="G619" s="118"/>
    </row>
    <row r="620" spans="2:7" s="3" customFormat="1" ht="12" customHeight="1" x14ac:dyDescent="0.25">
      <c r="B620" s="14"/>
      <c r="C620" s="15"/>
      <c r="D620" s="15"/>
      <c r="E620" s="15"/>
      <c r="F620" s="120"/>
      <c r="G620" s="120"/>
    </row>
    <row r="621" spans="2:7" s="3" customFormat="1" ht="12" customHeight="1" x14ac:dyDescent="0.25">
      <c r="B621" s="16"/>
      <c r="C621" s="13"/>
      <c r="D621" s="13"/>
      <c r="E621" s="13"/>
      <c r="F621" s="118"/>
      <c r="G621" s="118"/>
    </row>
    <row r="622" spans="2:7" s="3" customFormat="1" ht="12" customHeight="1" x14ac:dyDescent="0.25">
      <c r="B622" s="14"/>
      <c r="C622" s="15"/>
      <c r="D622" s="15"/>
      <c r="E622" s="15"/>
      <c r="F622" s="120"/>
      <c r="G622" s="120"/>
    </row>
    <row r="623" spans="2:7" s="3" customFormat="1" ht="12" customHeight="1" x14ac:dyDescent="0.25">
      <c r="B623" s="16"/>
      <c r="C623" s="13"/>
      <c r="D623" s="13"/>
      <c r="E623" s="13"/>
      <c r="F623" s="118"/>
      <c r="G623" s="118"/>
    </row>
    <row r="624" spans="2:7" s="3" customFormat="1" ht="12" customHeight="1" x14ac:dyDescent="0.25">
      <c r="B624" s="14"/>
      <c r="C624" s="15"/>
      <c r="D624" s="15"/>
      <c r="E624" s="15"/>
      <c r="F624" s="120"/>
      <c r="G624" s="120"/>
    </row>
    <row r="625" spans="2:7" s="3" customFormat="1" ht="12" customHeight="1" x14ac:dyDescent="0.25">
      <c r="B625" s="16"/>
      <c r="C625" s="13"/>
      <c r="D625" s="13"/>
      <c r="E625" s="13"/>
      <c r="F625" s="118"/>
      <c r="G625" s="118"/>
    </row>
    <row r="626" spans="2:7" s="3" customFormat="1" ht="12" customHeight="1" x14ac:dyDescent="0.25">
      <c r="B626" s="14"/>
      <c r="C626" s="15"/>
      <c r="D626" s="15"/>
      <c r="E626" s="15"/>
      <c r="F626" s="120"/>
      <c r="G626" s="120"/>
    </row>
    <row r="627" spans="2:7" s="3" customFormat="1" ht="12" customHeight="1" x14ac:dyDescent="0.25">
      <c r="B627" s="16"/>
      <c r="C627" s="13"/>
      <c r="D627" s="13"/>
      <c r="E627" s="13"/>
      <c r="F627" s="118"/>
      <c r="G627" s="118"/>
    </row>
    <row r="628" spans="2:7" s="3" customFormat="1" ht="12" customHeight="1" x14ac:dyDescent="0.25">
      <c r="B628" s="14"/>
      <c r="C628" s="15"/>
      <c r="D628" s="15"/>
      <c r="E628" s="15"/>
      <c r="F628" s="120"/>
      <c r="G628" s="120"/>
    </row>
    <row r="629" spans="2:7" s="3" customFormat="1" ht="12" customHeight="1" x14ac:dyDescent="0.25">
      <c r="B629" s="16"/>
      <c r="C629" s="13"/>
      <c r="D629" s="13"/>
      <c r="E629" s="13"/>
      <c r="F629" s="118"/>
      <c r="G629" s="118"/>
    </row>
    <row r="630" spans="2:7" s="3" customFormat="1" ht="12" customHeight="1" x14ac:dyDescent="0.25">
      <c r="B630" s="14"/>
      <c r="C630" s="15"/>
      <c r="D630" s="15"/>
      <c r="E630" s="15"/>
      <c r="F630" s="120"/>
      <c r="G630" s="120"/>
    </row>
    <row r="631" spans="2:7" s="3" customFormat="1" ht="12" customHeight="1" x14ac:dyDescent="0.25">
      <c r="B631" s="16"/>
      <c r="C631" s="13"/>
      <c r="D631" s="13"/>
      <c r="E631" s="13"/>
      <c r="F631" s="118"/>
      <c r="G631" s="118"/>
    </row>
    <row r="632" spans="2:7" s="3" customFormat="1" ht="12" customHeight="1" x14ac:dyDescent="0.25">
      <c r="B632" s="14"/>
      <c r="C632" s="15"/>
      <c r="D632" s="15"/>
      <c r="E632" s="15"/>
      <c r="F632" s="120"/>
      <c r="G632" s="120"/>
    </row>
    <row r="633" spans="2:7" s="3" customFormat="1" ht="12" customHeight="1" x14ac:dyDescent="0.25">
      <c r="B633" s="16"/>
      <c r="C633" s="13"/>
      <c r="D633" s="13"/>
      <c r="E633" s="13"/>
      <c r="F633" s="118"/>
      <c r="G633" s="118"/>
    </row>
    <row r="634" spans="2:7" s="3" customFormat="1" ht="12" customHeight="1" x14ac:dyDescent="0.25">
      <c r="B634" s="14"/>
      <c r="C634" s="15"/>
      <c r="D634" s="15"/>
      <c r="E634" s="15"/>
      <c r="F634" s="120"/>
      <c r="G634" s="120"/>
    </row>
    <row r="635" spans="2:7" s="4" customFormat="1" ht="20.100000000000001" customHeight="1" x14ac:dyDescent="0.25">
      <c r="B635" s="21" t="s">
        <v>33</v>
      </c>
      <c r="C635" s="22"/>
      <c r="D635" s="22"/>
      <c r="E635" s="22"/>
      <c r="F635" s="133"/>
      <c r="G635" s="134"/>
    </row>
    <row r="636" spans="2:7" s="2" customFormat="1" ht="12" customHeight="1" x14ac:dyDescent="0.25">
      <c r="D636" s="23" t="s">
        <v>219</v>
      </c>
      <c r="F636" s="135"/>
      <c r="G636" s="135"/>
    </row>
    <row r="637" spans="2:7" s="1" customFormat="1" ht="12.75" x14ac:dyDescent="0.25">
      <c r="B637" s="6" t="str">
        <f>B567</f>
        <v>Contract : Watt Street PEU</v>
      </c>
      <c r="F637" s="136"/>
      <c r="G637" s="136"/>
    </row>
    <row r="638" spans="2:7" s="1" customFormat="1" ht="12.75" x14ac:dyDescent="0.25">
      <c r="B638" s="7" t="s">
        <v>0</v>
      </c>
      <c r="F638" s="136"/>
      <c r="G638" s="136"/>
    </row>
    <row r="639" spans="2:7" s="2" customFormat="1" ht="12" x14ac:dyDescent="0.25">
      <c r="F639" s="135"/>
      <c r="G639" s="137" t="s">
        <v>220</v>
      </c>
    </row>
    <row r="640" spans="2:7" s="3" customFormat="1" ht="15.4" customHeight="1" x14ac:dyDescent="0.25">
      <c r="B640" s="9" t="s">
        <v>2</v>
      </c>
      <c r="C640" s="9" t="s">
        <v>3</v>
      </c>
      <c r="D640" s="9" t="s">
        <v>4</v>
      </c>
      <c r="E640" s="9" t="s">
        <v>5</v>
      </c>
      <c r="F640" s="138" t="s">
        <v>6</v>
      </c>
      <c r="G640" s="139" t="s">
        <v>7</v>
      </c>
    </row>
    <row r="641" spans="1:7" s="3" customFormat="1" ht="12" customHeight="1" x14ac:dyDescent="0.25">
      <c r="A641" s="3">
        <v>964</v>
      </c>
      <c r="B641" s="14" t="s">
        <v>221</v>
      </c>
      <c r="C641" s="15" t="s">
        <v>222</v>
      </c>
      <c r="D641" s="15"/>
      <c r="E641" s="15"/>
      <c r="F641" s="120"/>
      <c r="G641" s="120"/>
    </row>
    <row r="642" spans="1:7" s="3" customFormat="1" ht="12" customHeight="1" x14ac:dyDescent="0.25">
      <c r="B642" s="16"/>
      <c r="C642" s="13"/>
      <c r="D642" s="13"/>
      <c r="E642" s="13"/>
      <c r="F642" s="118"/>
      <c r="G642" s="118"/>
    </row>
    <row r="643" spans="1:7" s="3" customFormat="1" ht="12" customHeight="1" x14ac:dyDescent="0.25">
      <c r="A643" s="3">
        <v>983</v>
      </c>
      <c r="B643" s="14" t="s">
        <v>223</v>
      </c>
      <c r="C643" s="15" t="s">
        <v>224</v>
      </c>
      <c r="D643" s="15"/>
      <c r="E643" s="15"/>
      <c r="F643" s="120"/>
      <c r="G643" s="120"/>
    </row>
    <row r="644" spans="1:7" s="3" customFormat="1" ht="12" customHeight="1" x14ac:dyDescent="0.25">
      <c r="B644" s="16"/>
      <c r="C644" s="13"/>
      <c r="D644" s="13"/>
      <c r="E644" s="13"/>
      <c r="F644" s="118"/>
      <c r="G644" s="118"/>
    </row>
    <row r="645" spans="1:7" s="3" customFormat="1" ht="12" customHeight="1" x14ac:dyDescent="0.25">
      <c r="A645" s="3">
        <v>984</v>
      </c>
      <c r="B645" s="14"/>
      <c r="C645" s="15" t="s">
        <v>225</v>
      </c>
      <c r="D645" s="15"/>
      <c r="E645" s="15"/>
      <c r="F645" s="120"/>
      <c r="G645" s="120"/>
    </row>
    <row r="646" spans="1:7" s="3" customFormat="1" ht="12" customHeight="1" x14ac:dyDescent="0.25">
      <c r="B646" s="16"/>
      <c r="C646" s="13"/>
      <c r="D646" s="13"/>
      <c r="E646" s="13"/>
      <c r="F646" s="118"/>
      <c r="G646" s="118"/>
    </row>
    <row r="647" spans="1:7" s="3" customFormat="1" ht="12" customHeight="1" x14ac:dyDescent="0.25">
      <c r="A647" s="3">
        <v>986</v>
      </c>
      <c r="B647" s="14"/>
      <c r="C647" s="15" t="s">
        <v>226</v>
      </c>
      <c r="D647" s="15" t="s">
        <v>104</v>
      </c>
      <c r="E647" s="15">
        <v>100</v>
      </c>
      <c r="F647" s="120"/>
      <c r="G647" s="120"/>
    </row>
    <row r="648" spans="1:7" s="3" customFormat="1" ht="12" customHeight="1" x14ac:dyDescent="0.25">
      <c r="B648" s="16"/>
      <c r="C648" s="13"/>
      <c r="D648" s="13"/>
      <c r="E648" s="13"/>
      <c r="F648" s="118"/>
      <c r="G648" s="118"/>
    </row>
    <row r="649" spans="1:7" s="3" customFormat="1" ht="12" customHeight="1" x14ac:dyDescent="0.25">
      <c r="B649" s="14"/>
      <c r="C649" s="15"/>
      <c r="D649" s="15"/>
      <c r="E649" s="15"/>
      <c r="F649" s="120"/>
      <c r="G649" s="120"/>
    </row>
    <row r="650" spans="1:7" s="3" customFormat="1" ht="12" customHeight="1" x14ac:dyDescent="0.25">
      <c r="A650" s="3">
        <v>1000</v>
      </c>
      <c r="B650" s="16" t="s">
        <v>227</v>
      </c>
      <c r="C650" s="13" t="s">
        <v>228</v>
      </c>
      <c r="D650" s="13"/>
      <c r="E650" s="13"/>
      <c r="F650" s="118"/>
      <c r="G650" s="118"/>
    </row>
    <row r="651" spans="1:7" s="3" customFormat="1" ht="12" customHeight="1" x14ac:dyDescent="0.25">
      <c r="B651" s="14"/>
      <c r="C651" s="15"/>
      <c r="D651" s="15"/>
      <c r="E651" s="15"/>
      <c r="F651" s="120"/>
      <c r="G651" s="120"/>
    </row>
    <row r="652" spans="1:7" s="3" customFormat="1" ht="12" customHeight="1" x14ac:dyDescent="0.25">
      <c r="A652" s="3">
        <v>1001</v>
      </c>
      <c r="B652" s="16"/>
      <c r="C652" s="13" t="s">
        <v>229</v>
      </c>
      <c r="D652" s="13" t="s">
        <v>18</v>
      </c>
      <c r="E652" s="13">
        <f>200*5*2</f>
        <v>2000</v>
      </c>
      <c r="F652" s="118"/>
      <c r="G652" s="118"/>
    </row>
    <row r="653" spans="1:7" s="3" customFormat="1" ht="12" customHeight="1" x14ac:dyDescent="0.25">
      <c r="B653" s="14"/>
      <c r="C653" s="15"/>
      <c r="D653" s="15"/>
      <c r="E653" s="15"/>
      <c r="F653" s="120"/>
      <c r="G653" s="120"/>
    </row>
    <row r="654" spans="1:7" s="3" customFormat="1" ht="12" customHeight="1" x14ac:dyDescent="0.25">
      <c r="A654" s="3">
        <v>1003</v>
      </c>
      <c r="B654" s="16"/>
      <c r="C654" s="13"/>
      <c r="D654" s="13"/>
      <c r="E654" s="13"/>
      <c r="F654" s="118"/>
      <c r="G654" s="118"/>
    </row>
    <row r="655" spans="1:7" s="3" customFormat="1" ht="12" customHeight="1" x14ac:dyDescent="0.25">
      <c r="B655" s="14"/>
      <c r="C655" s="15"/>
      <c r="D655" s="15"/>
      <c r="E655" s="15"/>
      <c r="F655" s="120"/>
      <c r="G655" s="120"/>
    </row>
    <row r="656" spans="1:7" s="3" customFormat="1" ht="12" customHeight="1" x14ac:dyDescent="0.25">
      <c r="A656" s="3">
        <v>1007</v>
      </c>
      <c r="B656" s="16"/>
      <c r="C656" s="13"/>
      <c r="D656" s="13"/>
      <c r="E656" s="13"/>
      <c r="F656" s="118"/>
      <c r="G656" s="118"/>
    </row>
    <row r="657" spans="1:7" s="3" customFormat="1" ht="12" customHeight="1" x14ac:dyDescent="0.25">
      <c r="B657" s="14"/>
      <c r="C657" s="15"/>
      <c r="D657" s="15"/>
      <c r="E657" s="15"/>
      <c r="F657" s="120"/>
      <c r="G657" s="120"/>
    </row>
    <row r="658" spans="1:7" s="3" customFormat="1" ht="12" customHeight="1" x14ac:dyDescent="0.25">
      <c r="A658" s="3">
        <v>1008</v>
      </c>
      <c r="B658" s="16"/>
      <c r="C658" s="13"/>
      <c r="D658" s="13"/>
      <c r="E658" s="13"/>
      <c r="F658" s="118"/>
      <c r="G658" s="118"/>
    </row>
    <row r="659" spans="1:7" s="3" customFormat="1" ht="12" customHeight="1" x14ac:dyDescent="0.25">
      <c r="B659" s="14"/>
      <c r="C659" s="15"/>
      <c r="D659" s="15"/>
      <c r="E659" s="15"/>
      <c r="F659" s="120"/>
      <c r="G659" s="120"/>
    </row>
    <row r="660" spans="1:7" s="3" customFormat="1" ht="24" customHeight="1" x14ac:dyDescent="0.25">
      <c r="A660" s="3">
        <v>1024</v>
      </c>
      <c r="B660" s="16"/>
      <c r="C660" s="13"/>
      <c r="D660" s="13"/>
      <c r="E660" s="13"/>
      <c r="F660" s="118"/>
      <c r="G660" s="118"/>
    </row>
    <row r="661" spans="1:7" s="3" customFormat="1" ht="12" customHeight="1" x14ac:dyDescent="0.25">
      <c r="B661" s="14"/>
      <c r="C661" s="15"/>
      <c r="D661" s="15"/>
      <c r="E661" s="15"/>
      <c r="F661" s="120"/>
      <c r="G661" s="120"/>
    </row>
    <row r="662" spans="1:7" s="3" customFormat="1" ht="12" customHeight="1" x14ac:dyDescent="0.25">
      <c r="A662" s="3">
        <v>1025</v>
      </c>
      <c r="B662" s="16"/>
      <c r="C662" s="13"/>
      <c r="D662" s="13"/>
      <c r="E662" s="13"/>
      <c r="F662" s="118"/>
      <c r="G662" s="118"/>
    </row>
    <row r="663" spans="1:7" s="3" customFormat="1" ht="12" customHeight="1" x14ac:dyDescent="0.25">
      <c r="B663" s="14"/>
      <c r="C663" s="15"/>
      <c r="D663" s="15"/>
      <c r="E663" s="15"/>
      <c r="F663" s="120"/>
      <c r="G663" s="120"/>
    </row>
    <row r="664" spans="1:7" s="3" customFormat="1" ht="12" customHeight="1" x14ac:dyDescent="0.25">
      <c r="A664" s="3">
        <v>1026</v>
      </c>
      <c r="B664" s="16"/>
      <c r="C664" s="13"/>
      <c r="D664" s="13"/>
      <c r="E664" s="13"/>
      <c r="F664" s="118"/>
      <c r="G664" s="118"/>
    </row>
    <row r="665" spans="1:7" s="3" customFormat="1" ht="12" customHeight="1" x14ac:dyDescent="0.25">
      <c r="B665" s="14"/>
      <c r="C665" s="14"/>
      <c r="D665" s="14"/>
      <c r="E665" s="14"/>
      <c r="F665" s="121"/>
      <c r="G665" s="121"/>
    </row>
    <row r="666" spans="1:7" s="3" customFormat="1" ht="12" customHeight="1" x14ac:dyDescent="0.25">
      <c r="A666" s="3">
        <v>1027</v>
      </c>
      <c r="B666" s="16"/>
      <c r="C666" s="12"/>
      <c r="D666" s="17"/>
      <c r="E666" s="18"/>
      <c r="F666" s="130"/>
      <c r="G666" s="130"/>
    </row>
    <row r="667" spans="1:7" s="3" customFormat="1" ht="12" customHeight="1" x14ac:dyDescent="0.25">
      <c r="B667" s="14"/>
      <c r="C667" s="15"/>
      <c r="D667" s="15"/>
      <c r="E667" s="15"/>
      <c r="F667" s="120"/>
      <c r="G667" s="120"/>
    </row>
    <row r="668" spans="1:7" s="3" customFormat="1" ht="12" customHeight="1" x14ac:dyDescent="0.25">
      <c r="B668" s="16"/>
      <c r="C668" s="13"/>
      <c r="D668" s="13"/>
      <c r="E668" s="13"/>
      <c r="F668" s="118"/>
      <c r="G668" s="118"/>
    </row>
    <row r="669" spans="1:7" s="3" customFormat="1" ht="12" customHeight="1" x14ac:dyDescent="0.25">
      <c r="B669" s="14"/>
      <c r="C669" s="15"/>
      <c r="D669" s="15"/>
      <c r="E669" s="15"/>
      <c r="F669" s="120"/>
      <c r="G669" s="120"/>
    </row>
    <row r="670" spans="1:7" s="3" customFormat="1" ht="12" customHeight="1" x14ac:dyDescent="0.25">
      <c r="B670" s="16"/>
      <c r="C670" s="13"/>
      <c r="D670" s="13"/>
      <c r="E670" s="13"/>
      <c r="F670" s="118"/>
      <c r="G670" s="118"/>
    </row>
    <row r="671" spans="1:7" s="3" customFormat="1" ht="12" customHeight="1" x14ac:dyDescent="0.25">
      <c r="B671" s="14"/>
      <c r="C671" s="15"/>
      <c r="D671" s="15"/>
      <c r="E671" s="15"/>
      <c r="F671" s="120"/>
      <c r="G671" s="120"/>
    </row>
    <row r="672" spans="1:7" s="3" customFormat="1" ht="12" customHeight="1" x14ac:dyDescent="0.25">
      <c r="B672" s="16"/>
      <c r="C672" s="13"/>
      <c r="D672" s="13"/>
      <c r="E672" s="13"/>
      <c r="F672" s="118"/>
      <c r="G672" s="118"/>
    </row>
    <row r="673" spans="2:7" s="3" customFormat="1" ht="12" customHeight="1" x14ac:dyDescent="0.25">
      <c r="B673" s="14"/>
      <c r="C673" s="15"/>
      <c r="D673" s="15"/>
      <c r="E673" s="15"/>
      <c r="F673" s="120"/>
      <c r="G673" s="120"/>
    </row>
    <row r="674" spans="2:7" s="3" customFormat="1" ht="12" customHeight="1" x14ac:dyDescent="0.25">
      <c r="B674" s="16"/>
      <c r="C674" s="13"/>
      <c r="D674" s="13"/>
      <c r="E674" s="13"/>
      <c r="F674" s="118"/>
      <c r="G674" s="118"/>
    </row>
    <row r="675" spans="2:7" s="3" customFormat="1" ht="12" customHeight="1" x14ac:dyDescent="0.25">
      <c r="B675" s="14"/>
      <c r="C675" s="15"/>
      <c r="D675" s="15"/>
      <c r="E675" s="15"/>
      <c r="F675" s="120"/>
      <c r="G675" s="120"/>
    </row>
    <row r="676" spans="2:7" s="3" customFormat="1" ht="12" customHeight="1" x14ac:dyDescent="0.25">
      <c r="B676" s="16"/>
      <c r="C676" s="13"/>
      <c r="D676" s="13"/>
      <c r="E676" s="13"/>
      <c r="F676" s="118"/>
      <c r="G676" s="118"/>
    </row>
    <row r="677" spans="2:7" s="3" customFormat="1" ht="12" customHeight="1" x14ac:dyDescent="0.25">
      <c r="B677" s="14"/>
      <c r="C677" s="15"/>
      <c r="D677" s="15"/>
      <c r="E677" s="15"/>
      <c r="F677" s="120"/>
      <c r="G677" s="120"/>
    </row>
    <row r="678" spans="2:7" s="3" customFormat="1" ht="12" customHeight="1" x14ac:dyDescent="0.25">
      <c r="B678" s="16"/>
      <c r="C678" s="13"/>
      <c r="D678" s="13"/>
      <c r="E678" s="13"/>
      <c r="F678" s="118"/>
      <c r="G678" s="118"/>
    </row>
    <row r="679" spans="2:7" s="3" customFormat="1" ht="12" customHeight="1" x14ac:dyDescent="0.25">
      <c r="B679" s="14"/>
      <c r="C679" s="15"/>
      <c r="D679" s="15"/>
      <c r="E679" s="15"/>
      <c r="F679" s="120"/>
      <c r="G679" s="120"/>
    </row>
    <row r="680" spans="2:7" s="3" customFormat="1" ht="12" customHeight="1" x14ac:dyDescent="0.25">
      <c r="B680" s="16"/>
      <c r="C680" s="13"/>
      <c r="D680" s="13"/>
      <c r="E680" s="13"/>
      <c r="F680" s="118"/>
      <c r="G680" s="118"/>
    </row>
    <row r="681" spans="2:7" s="3" customFormat="1" ht="12" customHeight="1" x14ac:dyDescent="0.25">
      <c r="B681" s="14"/>
      <c r="C681" s="15"/>
      <c r="D681" s="15"/>
      <c r="E681" s="15"/>
      <c r="F681" s="120"/>
      <c r="G681" s="120"/>
    </row>
    <row r="682" spans="2:7" s="3" customFormat="1" ht="12" customHeight="1" x14ac:dyDescent="0.25">
      <c r="B682" s="16"/>
      <c r="C682" s="13"/>
      <c r="D682" s="13"/>
      <c r="E682" s="13"/>
      <c r="F682" s="118"/>
      <c r="G682" s="118"/>
    </row>
    <row r="683" spans="2:7" s="3" customFormat="1" ht="12" customHeight="1" x14ac:dyDescent="0.25">
      <c r="B683" s="14"/>
      <c r="C683" s="15"/>
      <c r="D683" s="15"/>
      <c r="E683" s="15"/>
      <c r="F683" s="120"/>
      <c r="G683" s="120"/>
    </row>
    <row r="684" spans="2:7" s="3" customFormat="1" ht="12" customHeight="1" x14ac:dyDescent="0.25">
      <c r="B684" s="16"/>
      <c r="C684" s="13"/>
      <c r="D684" s="13"/>
      <c r="E684" s="13"/>
      <c r="F684" s="118"/>
      <c r="G684" s="118"/>
    </row>
    <row r="685" spans="2:7" s="3" customFormat="1" ht="12" customHeight="1" x14ac:dyDescent="0.25">
      <c r="B685" s="14"/>
      <c r="C685" s="15"/>
      <c r="D685" s="15"/>
      <c r="E685" s="15"/>
      <c r="F685" s="120"/>
      <c r="G685" s="120"/>
    </row>
    <row r="686" spans="2:7" s="3" customFormat="1" ht="12" customHeight="1" x14ac:dyDescent="0.25">
      <c r="B686" s="16"/>
      <c r="C686" s="13"/>
      <c r="D686" s="13"/>
      <c r="E686" s="13"/>
      <c r="F686" s="118"/>
      <c r="G686" s="118"/>
    </row>
    <row r="687" spans="2:7" s="3" customFormat="1" ht="12" customHeight="1" x14ac:dyDescent="0.25">
      <c r="B687" s="14"/>
      <c r="C687" s="15"/>
      <c r="D687" s="15"/>
      <c r="E687" s="15"/>
      <c r="F687" s="120"/>
      <c r="G687" s="120"/>
    </row>
    <row r="688" spans="2:7" s="3" customFormat="1" ht="12" customHeight="1" x14ac:dyDescent="0.25">
      <c r="B688" s="16"/>
      <c r="C688" s="13"/>
      <c r="D688" s="13"/>
      <c r="E688" s="13"/>
      <c r="F688" s="118"/>
      <c r="G688" s="118"/>
    </row>
    <row r="689" spans="2:7" s="3" customFormat="1" ht="12" customHeight="1" x14ac:dyDescent="0.25">
      <c r="B689" s="14"/>
      <c r="C689" s="15"/>
      <c r="D689" s="15"/>
      <c r="E689" s="15"/>
      <c r="F689" s="120"/>
      <c r="G689" s="120"/>
    </row>
    <row r="690" spans="2:7" s="3" customFormat="1" ht="12" customHeight="1" x14ac:dyDescent="0.25">
      <c r="B690" s="16"/>
      <c r="C690" s="13"/>
      <c r="D690" s="13"/>
      <c r="E690" s="13"/>
      <c r="F690" s="118"/>
      <c r="G690" s="118"/>
    </row>
    <row r="691" spans="2:7" s="3" customFormat="1" ht="12" customHeight="1" x14ac:dyDescent="0.25">
      <c r="B691" s="14"/>
      <c r="C691" s="15"/>
      <c r="D691" s="15"/>
      <c r="E691" s="15"/>
      <c r="F691" s="120"/>
      <c r="G691" s="120"/>
    </row>
    <row r="692" spans="2:7" s="3" customFormat="1" ht="12" customHeight="1" x14ac:dyDescent="0.25">
      <c r="B692" s="16"/>
      <c r="C692" s="13"/>
      <c r="D692" s="13"/>
      <c r="E692" s="13"/>
      <c r="F692" s="118"/>
      <c r="G692" s="118"/>
    </row>
    <row r="693" spans="2:7" s="3" customFormat="1" ht="12" customHeight="1" x14ac:dyDescent="0.25">
      <c r="B693" s="14"/>
      <c r="C693" s="15"/>
      <c r="D693" s="15"/>
      <c r="E693" s="15"/>
      <c r="F693" s="120"/>
      <c r="G693" s="120"/>
    </row>
    <row r="694" spans="2:7" s="3" customFormat="1" ht="12" customHeight="1" x14ac:dyDescent="0.25">
      <c r="B694" s="16"/>
      <c r="C694" s="13"/>
      <c r="D694" s="13"/>
      <c r="E694" s="13"/>
      <c r="F694" s="118"/>
      <c r="G694" s="118"/>
    </row>
    <row r="695" spans="2:7" s="3" customFormat="1" ht="12" customHeight="1" x14ac:dyDescent="0.25">
      <c r="B695" s="14"/>
      <c r="C695" s="15"/>
      <c r="D695" s="15"/>
      <c r="E695" s="15"/>
      <c r="F695" s="120"/>
      <c r="G695" s="120"/>
    </row>
    <row r="696" spans="2:7" s="3" customFormat="1" ht="12" customHeight="1" x14ac:dyDescent="0.25">
      <c r="B696" s="16"/>
      <c r="C696" s="13"/>
      <c r="D696" s="13"/>
      <c r="E696" s="13"/>
      <c r="F696" s="118"/>
      <c r="G696" s="118"/>
    </row>
    <row r="697" spans="2:7" s="3" customFormat="1" ht="12" customHeight="1" x14ac:dyDescent="0.25">
      <c r="B697" s="14"/>
      <c r="C697" s="15"/>
      <c r="D697" s="15"/>
      <c r="E697" s="15"/>
      <c r="F697" s="120"/>
      <c r="G697" s="120"/>
    </row>
    <row r="698" spans="2:7" s="3" customFormat="1" ht="12" customHeight="1" x14ac:dyDescent="0.25">
      <c r="B698" s="16"/>
      <c r="C698" s="13"/>
      <c r="D698" s="13"/>
      <c r="E698" s="13"/>
      <c r="F698" s="118"/>
      <c r="G698" s="118"/>
    </row>
    <row r="699" spans="2:7" s="3" customFormat="1" ht="12" customHeight="1" x14ac:dyDescent="0.25">
      <c r="B699" s="14"/>
      <c r="C699" s="15"/>
      <c r="D699" s="15"/>
      <c r="E699" s="15"/>
      <c r="F699" s="120"/>
      <c r="G699" s="120"/>
    </row>
    <row r="700" spans="2:7" s="3" customFormat="1" ht="12" customHeight="1" x14ac:dyDescent="0.25">
      <c r="B700" s="16"/>
      <c r="C700" s="13"/>
      <c r="D700" s="13"/>
      <c r="E700" s="13"/>
      <c r="F700" s="118"/>
      <c r="G700" s="118"/>
    </row>
    <row r="701" spans="2:7" s="3" customFormat="1" ht="12" customHeight="1" x14ac:dyDescent="0.25">
      <c r="B701" s="14"/>
      <c r="C701" s="15"/>
      <c r="D701" s="15"/>
      <c r="E701" s="15"/>
      <c r="F701" s="120"/>
      <c r="G701" s="120"/>
    </row>
    <row r="702" spans="2:7" s="3" customFormat="1" ht="12" customHeight="1" x14ac:dyDescent="0.25">
      <c r="B702" s="16"/>
      <c r="C702" s="13"/>
      <c r="D702" s="13"/>
      <c r="E702" s="13"/>
      <c r="F702" s="118"/>
      <c r="G702" s="118"/>
    </row>
    <row r="703" spans="2:7" s="3" customFormat="1" ht="12" customHeight="1" x14ac:dyDescent="0.25">
      <c r="B703" s="14"/>
      <c r="C703" s="15"/>
      <c r="D703" s="15"/>
      <c r="E703" s="15"/>
      <c r="F703" s="120"/>
      <c r="G703" s="120"/>
    </row>
    <row r="704" spans="2:7" s="3" customFormat="1" ht="12" customHeight="1" x14ac:dyDescent="0.25">
      <c r="B704" s="16"/>
      <c r="C704" s="13"/>
      <c r="D704" s="13"/>
      <c r="E704" s="13"/>
      <c r="F704" s="118"/>
      <c r="G704" s="118"/>
    </row>
    <row r="705" spans="1:7" s="4" customFormat="1" ht="20.100000000000001" customHeight="1" x14ac:dyDescent="0.25">
      <c r="B705" s="21" t="s">
        <v>33</v>
      </c>
      <c r="C705" s="22"/>
      <c r="D705" s="22"/>
      <c r="E705" s="22"/>
      <c r="F705" s="133"/>
      <c r="G705" s="134"/>
    </row>
    <row r="706" spans="1:7" s="2" customFormat="1" ht="12" customHeight="1" x14ac:dyDescent="0.25">
      <c r="D706" s="23" t="s">
        <v>230</v>
      </c>
      <c r="F706" s="135"/>
      <c r="G706" s="135"/>
    </row>
    <row r="707" spans="1:7" s="1" customFormat="1" ht="12.75" x14ac:dyDescent="0.25">
      <c r="B707" s="6" t="str">
        <f>B637</f>
        <v>Contract : Watt Street PEU</v>
      </c>
      <c r="F707" s="136"/>
      <c r="G707" s="136"/>
    </row>
    <row r="708" spans="1:7" s="1" customFormat="1" ht="12.75" x14ac:dyDescent="0.25">
      <c r="B708" s="7" t="s">
        <v>0</v>
      </c>
      <c r="F708" s="136"/>
      <c r="G708" s="136"/>
    </row>
    <row r="709" spans="1:7" s="2" customFormat="1" ht="12" x14ac:dyDescent="0.25">
      <c r="F709" s="135"/>
      <c r="G709" s="137" t="s">
        <v>231</v>
      </c>
    </row>
    <row r="710" spans="1:7" s="3" customFormat="1" ht="15.4" customHeight="1" x14ac:dyDescent="0.25">
      <c r="B710" s="9" t="s">
        <v>2</v>
      </c>
      <c r="C710" s="9" t="s">
        <v>3</v>
      </c>
      <c r="D710" s="9" t="s">
        <v>4</v>
      </c>
      <c r="E710" s="9" t="s">
        <v>5</v>
      </c>
      <c r="F710" s="138" t="s">
        <v>6</v>
      </c>
      <c r="G710" s="139" t="s">
        <v>7</v>
      </c>
    </row>
    <row r="711" spans="1:7" s="3" customFormat="1" ht="12" customHeight="1" x14ac:dyDescent="0.25">
      <c r="A711" s="3">
        <v>1045</v>
      </c>
      <c r="B711" s="11" t="s">
        <v>232</v>
      </c>
      <c r="C711" s="12" t="s">
        <v>233</v>
      </c>
      <c r="D711" s="13"/>
      <c r="E711" s="13"/>
      <c r="F711" s="118"/>
      <c r="G711" s="118"/>
    </row>
    <row r="712" spans="1:7" s="3" customFormat="1" ht="12" customHeight="1" x14ac:dyDescent="0.25">
      <c r="B712" s="14"/>
      <c r="C712" s="15"/>
      <c r="D712" s="15"/>
      <c r="E712" s="15"/>
      <c r="F712" s="120"/>
      <c r="G712" s="120"/>
    </row>
    <row r="713" spans="1:7" s="3" customFormat="1" ht="24" customHeight="1" x14ac:dyDescent="0.25">
      <c r="A713" s="3">
        <v>2847</v>
      </c>
      <c r="B713" s="11" t="s">
        <v>234</v>
      </c>
      <c r="C713" s="12" t="s">
        <v>235</v>
      </c>
      <c r="D713" s="13"/>
      <c r="E713" s="13"/>
      <c r="F713" s="118"/>
      <c r="G713" s="118"/>
    </row>
    <row r="714" spans="1:7" s="3" customFormat="1" ht="12" customHeight="1" x14ac:dyDescent="0.25">
      <c r="B714" s="14"/>
      <c r="C714" s="15"/>
      <c r="D714" s="15"/>
      <c r="E714" s="15"/>
      <c r="F714" s="120"/>
      <c r="G714" s="120"/>
    </row>
    <row r="715" spans="1:7" s="3" customFormat="1" ht="12" customHeight="1" x14ac:dyDescent="0.25">
      <c r="A715" s="3">
        <v>2848</v>
      </c>
      <c r="B715" s="16"/>
      <c r="C715" s="12" t="s">
        <v>236</v>
      </c>
      <c r="D715" s="13"/>
      <c r="E715" s="13"/>
      <c r="F715" s="118"/>
      <c r="G715" s="118"/>
    </row>
    <row r="716" spans="1:7" s="3" customFormat="1" ht="12" customHeight="1" x14ac:dyDescent="0.25">
      <c r="B716" s="14"/>
      <c r="C716" s="15"/>
      <c r="D716" s="15"/>
      <c r="E716" s="15"/>
      <c r="F716" s="120"/>
      <c r="G716" s="120"/>
    </row>
    <row r="717" spans="1:7" s="3" customFormat="1" ht="12" customHeight="1" x14ac:dyDescent="0.25">
      <c r="B717" s="14"/>
      <c r="C717" s="12" t="s">
        <v>859</v>
      </c>
      <c r="D717" s="17" t="s">
        <v>104</v>
      </c>
      <c r="E717" s="18">
        <v>1280</v>
      </c>
      <c r="F717" s="130"/>
      <c r="G717" s="130"/>
    </row>
    <row r="718" spans="1:7" s="3" customFormat="1" ht="12" customHeight="1" x14ac:dyDescent="0.25">
      <c r="B718" s="14"/>
      <c r="C718" s="15"/>
      <c r="D718" s="15"/>
      <c r="E718" s="15"/>
      <c r="F718" s="120"/>
      <c r="G718" s="120"/>
    </row>
    <row r="719" spans="1:7" s="3" customFormat="1" ht="12" customHeight="1" x14ac:dyDescent="0.25">
      <c r="A719" s="3">
        <v>2849</v>
      </c>
      <c r="B719" s="43"/>
      <c r="C719" s="41" t="s">
        <v>857</v>
      </c>
      <c r="D719" s="17" t="s">
        <v>18</v>
      </c>
      <c r="E719" s="41">
        <f>1500*7</f>
        <v>10500</v>
      </c>
      <c r="F719" s="131"/>
      <c r="G719" s="131"/>
    </row>
    <row r="720" spans="1:7" s="3" customFormat="1" ht="12" customHeight="1" x14ac:dyDescent="0.25">
      <c r="B720" s="14"/>
      <c r="C720" s="15"/>
      <c r="D720" s="14"/>
      <c r="E720" s="15"/>
      <c r="F720" s="120"/>
      <c r="G720" s="120"/>
    </row>
    <row r="721" spans="1:7" s="3" customFormat="1" ht="12" customHeight="1" x14ac:dyDescent="0.25">
      <c r="A721" s="3">
        <v>1116</v>
      </c>
      <c r="B721" s="11"/>
      <c r="C721" s="41"/>
      <c r="D721" s="43"/>
      <c r="E721" s="41"/>
      <c r="F721" s="140"/>
      <c r="G721" s="140"/>
    </row>
    <row r="722" spans="1:7" s="3" customFormat="1" ht="12" customHeight="1" x14ac:dyDescent="0.25">
      <c r="B722" s="14"/>
      <c r="C722" s="15"/>
      <c r="D722" s="15"/>
      <c r="E722" s="15"/>
      <c r="F722" s="120"/>
      <c r="G722" s="120"/>
    </row>
    <row r="723" spans="1:7" s="3" customFormat="1" ht="24" customHeight="1" x14ac:dyDescent="0.25">
      <c r="A723" s="3">
        <v>1032</v>
      </c>
      <c r="B723" s="11" t="s">
        <v>237</v>
      </c>
      <c r="C723" s="12" t="s">
        <v>238</v>
      </c>
      <c r="D723" s="13"/>
      <c r="E723" s="13"/>
      <c r="F723" s="118"/>
      <c r="G723" s="118"/>
    </row>
    <row r="724" spans="1:7" s="3" customFormat="1" ht="12" customHeight="1" x14ac:dyDescent="0.25">
      <c r="B724" s="14"/>
      <c r="C724" s="15"/>
      <c r="D724" s="15"/>
      <c r="E724" s="15"/>
      <c r="F724" s="120"/>
      <c r="G724" s="120"/>
    </row>
    <row r="725" spans="1:7" s="3" customFormat="1" ht="12" customHeight="1" x14ac:dyDescent="0.25">
      <c r="A725" s="3">
        <v>1035</v>
      </c>
      <c r="B725" s="16"/>
      <c r="C725" s="12" t="s">
        <v>239</v>
      </c>
      <c r="D725" s="17" t="s">
        <v>104</v>
      </c>
      <c r="E725" s="18">
        <v>50</v>
      </c>
      <c r="F725" s="130"/>
      <c r="G725" s="130"/>
    </row>
    <row r="726" spans="1:7" s="3" customFormat="1" ht="12" customHeight="1" x14ac:dyDescent="0.25">
      <c r="B726" s="14"/>
      <c r="C726" s="15"/>
      <c r="D726" s="15"/>
      <c r="E726" s="15"/>
      <c r="F726" s="120"/>
      <c r="G726" s="120"/>
    </row>
    <row r="727" spans="1:7" s="3" customFormat="1" ht="12" customHeight="1" x14ac:dyDescent="0.25">
      <c r="A727" s="3">
        <v>1038</v>
      </c>
      <c r="B727" s="11" t="s">
        <v>240</v>
      </c>
      <c r="C727" s="12" t="s">
        <v>241</v>
      </c>
      <c r="D727" s="17" t="s">
        <v>104</v>
      </c>
      <c r="E727" s="18">
        <v>180</v>
      </c>
      <c r="F727" s="130"/>
      <c r="G727" s="130"/>
    </row>
    <row r="728" spans="1:7" s="3" customFormat="1" ht="12" customHeight="1" x14ac:dyDescent="0.25">
      <c r="B728" s="14"/>
      <c r="C728" s="15"/>
      <c r="D728" s="15"/>
      <c r="E728" s="15"/>
      <c r="F728" s="120"/>
      <c r="G728" s="120"/>
    </row>
    <row r="729" spans="1:7" s="3" customFormat="1" ht="12" customHeight="1" x14ac:dyDescent="0.25">
      <c r="A729" s="3">
        <v>1151</v>
      </c>
      <c r="B729" s="11" t="s">
        <v>242</v>
      </c>
      <c r="C729" s="12" t="s">
        <v>243</v>
      </c>
      <c r="D729" s="17" t="s">
        <v>18</v>
      </c>
      <c r="E729" s="18">
        <v>8510</v>
      </c>
      <c r="F729" s="130"/>
      <c r="G729" s="130"/>
    </row>
    <row r="730" spans="1:7" s="3" customFormat="1" ht="12" customHeight="1" x14ac:dyDescent="0.25">
      <c r="B730" s="14"/>
      <c r="C730" s="15"/>
      <c r="D730" s="15"/>
      <c r="E730" s="15"/>
      <c r="F730" s="120"/>
      <c r="G730" s="120"/>
    </row>
    <row r="731" spans="1:7" s="3" customFormat="1" ht="12" customHeight="1" x14ac:dyDescent="0.25">
      <c r="A731" s="3">
        <v>1153</v>
      </c>
      <c r="B731" s="16"/>
      <c r="C731" s="12" t="s">
        <v>244</v>
      </c>
      <c r="D731" s="17" t="s">
        <v>18</v>
      </c>
      <c r="E731" s="18">
        <v>8510</v>
      </c>
      <c r="F731" s="130"/>
      <c r="G731" s="130"/>
    </row>
    <row r="732" spans="1:7" s="3" customFormat="1" ht="12" customHeight="1" x14ac:dyDescent="0.25">
      <c r="B732" s="14"/>
      <c r="C732" s="15"/>
      <c r="D732" s="15"/>
      <c r="E732" s="15"/>
      <c r="F732" s="120"/>
      <c r="G732" s="120"/>
    </row>
    <row r="733" spans="1:7" s="3" customFormat="1" ht="12" customHeight="1" x14ac:dyDescent="0.25">
      <c r="A733" s="3">
        <v>1156</v>
      </c>
      <c r="B733" s="11" t="s">
        <v>245</v>
      </c>
      <c r="C733" s="12" t="s">
        <v>246</v>
      </c>
      <c r="D733" s="17" t="s">
        <v>247</v>
      </c>
      <c r="E733" s="18">
        <v>15000</v>
      </c>
      <c r="F733" s="130"/>
      <c r="G733" s="130"/>
    </row>
    <row r="734" spans="1:7" s="3" customFormat="1" ht="12" customHeight="1" x14ac:dyDescent="0.25">
      <c r="B734" s="14"/>
      <c r="C734" s="15"/>
      <c r="D734" s="15"/>
      <c r="E734" s="15"/>
      <c r="F734" s="120"/>
      <c r="G734" s="120"/>
    </row>
    <row r="735" spans="1:7" s="3" customFormat="1" ht="12" customHeight="1" x14ac:dyDescent="0.25">
      <c r="B735" s="16"/>
      <c r="C735" s="13"/>
      <c r="D735" s="13"/>
      <c r="E735" s="13"/>
      <c r="F735" s="118"/>
      <c r="G735" s="118"/>
    </row>
    <row r="736" spans="1:7" s="3" customFormat="1" ht="12" customHeight="1" x14ac:dyDescent="0.25">
      <c r="B736" s="14"/>
      <c r="C736" s="15"/>
      <c r="D736" s="15"/>
      <c r="E736" s="15"/>
      <c r="F736" s="120"/>
      <c r="G736" s="120"/>
    </row>
    <row r="737" spans="2:7" s="3" customFormat="1" ht="12" customHeight="1" x14ac:dyDescent="0.25">
      <c r="B737" s="16"/>
      <c r="C737" s="13"/>
      <c r="D737" s="13"/>
      <c r="E737" s="13"/>
      <c r="F737" s="118"/>
      <c r="G737" s="118"/>
    </row>
    <row r="738" spans="2:7" s="3" customFormat="1" ht="12" customHeight="1" x14ac:dyDescent="0.25">
      <c r="B738" s="14"/>
      <c r="C738" s="15"/>
      <c r="D738" s="15"/>
      <c r="E738" s="15"/>
      <c r="F738" s="120"/>
      <c r="G738" s="120"/>
    </row>
    <row r="739" spans="2:7" s="3" customFormat="1" ht="12" customHeight="1" x14ac:dyDescent="0.25">
      <c r="B739" s="16"/>
      <c r="C739" s="13"/>
      <c r="D739" s="13"/>
      <c r="E739" s="13"/>
      <c r="F739" s="118"/>
      <c r="G739" s="118"/>
    </row>
    <row r="740" spans="2:7" s="3" customFormat="1" ht="12" customHeight="1" x14ac:dyDescent="0.25">
      <c r="B740" s="14"/>
      <c r="C740" s="15"/>
      <c r="D740" s="15"/>
      <c r="E740" s="15"/>
      <c r="F740" s="120"/>
      <c r="G740" s="120"/>
    </row>
    <row r="741" spans="2:7" s="3" customFormat="1" ht="12" customHeight="1" x14ac:dyDescent="0.25">
      <c r="B741" s="16"/>
      <c r="C741" s="13"/>
      <c r="D741" s="13"/>
      <c r="E741" s="13"/>
      <c r="F741" s="118"/>
      <c r="G741" s="118"/>
    </row>
    <row r="742" spans="2:7" s="3" customFormat="1" ht="12" customHeight="1" x14ac:dyDescent="0.25">
      <c r="B742" s="14"/>
      <c r="C742" s="15"/>
      <c r="D742" s="15"/>
      <c r="E742" s="15"/>
      <c r="F742" s="120"/>
      <c r="G742" s="120"/>
    </row>
    <row r="743" spans="2:7" s="3" customFormat="1" ht="12" customHeight="1" x14ac:dyDescent="0.25">
      <c r="B743" s="16"/>
      <c r="C743" s="13"/>
      <c r="D743" s="13"/>
      <c r="E743" s="13"/>
      <c r="F743" s="118"/>
      <c r="G743" s="118"/>
    </row>
    <row r="744" spans="2:7" s="3" customFormat="1" ht="12" customHeight="1" x14ac:dyDescent="0.25">
      <c r="B744" s="14"/>
      <c r="C744" s="15"/>
      <c r="D744" s="15"/>
      <c r="E744" s="15"/>
      <c r="F744" s="120"/>
      <c r="G744" s="120"/>
    </row>
    <row r="745" spans="2:7" s="3" customFormat="1" ht="12" customHeight="1" x14ac:dyDescent="0.25">
      <c r="B745" s="16"/>
      <c r="C745" s="13"/>
      <c r="D745" s="13"/>
      <c r="E745" s="13"/>
      <c r="F745" s="118"/>
      <c r="G745" s="118"/>
    </row>
    <row r="746" spans="2:7" s="3" customFormat="1" ht="12" customHeight="1" x14ac:dyDescent="0.25">
      <c r="B746" s="14"/>
      <c r="C746" s="15"/>
      <c r="D746" s="15"/>
      <c r="E746" s="15"/>
      <c r="F746" s="120"/>
      <c r="G746" s="120"/>
    </row>
    <row r="747" spans="2:7" s="3" customFormat="1" ht="12" customHeight="1" x14ac:dyDescent="0.25">
      <c r="B747" s="16"/>
      <c r="C747" s="13"/>
      <c r="D747" s="13"/>
      <c r="E747" s="13"/>
      <c r="F747" s="118"/>
      <c r="G747" s="118"/>
    </row>
    <row r="748" spans="2:7" s="3" customFormat="1" ht="12" customHeight="1" x14ac:dyDescent="0.25">
      <c r="B748" s="14"/>
      <c r="C748" s="15"/>
      <c r="D748" s="15"/>
      <c r="E748" s="15"/>
      <c r="F748" s="120"/>
      <c r="G748" s="120"/>
    </row>
    <row r="749" spans="2:7" s="3" customFormat="1" ht="12" customHeight="1" x14ac:dyDescent="0.25">
      <c r="B749" s="16"/>
      <c r="C749" s="13"/>
      <c r="D749" s="13"/>
      <c r="E749" s="13"/>
      <c r="F749" s="118"/>
      <c r="G749" s="118"/>
    </row>
    <row r="750" spans="2:7" s="3" customFormat="1" ht="12" customHeight="1" x14ac:dyDescent="0.25">
      <c r="B750" s="14"/>
      <c r="C750" s="15"/>
      <c r="D750" s="15"/>
      <c r="E750" s="15"/>
      <c r="F750" s="120"/>
      <c r="G750" s="120"/>
    </row>
    <row r="751" spans="2:7" s="3" customFormat="1" ht="12" customHeight="1" x14ac:dyDescent="0.25">
      <c r="B751" s="16"/>
      <c r="C751" s="13"/>
      <c r="D751" s="13"/>
      <c r="E751" s="13"/>
      <c r="F751" s="118"/>
      <c r="G751" s="118"/>
    </row>
    <row r="752" spans="2:7" s="3" customFormat="1" ht="12" customHeight="1" x14ac:dyDescent="0.25">
      <c r="B752" s="14"/>
      <c r="C752" s="15"/>
      <c r="D752" s="15"/>
      <c r="E752" s="15"/>
      <c r="F752" s="120"/>
      <c r="G752" s="120"/>
    </row>
    <row r="753" spans="2:7" s="3" customFormat="1" ht="12" customHeight="1" x14ac:dyDescent="0.25">
      <c r="B753" s="16"/>
      <c r="C753" s="13"/>
      <c r="D753" s="13"/>
      <c r="E753" s="13"/>
      <c r="F753" s="118"/>
      <c r="G753" s="118"/>
    </row>
    <row r="754" spans="2:7" s="3" customFormat="1" ht="12" customHeight="1" x14ac:dyDescent="0.25">
      <c r="B754" s="14"/>
      <c r="C754" s="15"/>
      <c r="D754" s="15"/>
      <c r="E754" s="15"/>
      <c r="F754" s="120"/>
      <c r="G754" s="120"/>
    </row>
    <row r="755" spans="2:7" s="3" customFormat="1" ht="12" customHeight="1" x14ac:dyDescent="0.25">
      <c r="B755" s="16"/>
      <c r="C755" s="13"/>
      <c r="D755" s="13"/>
      <c r="E755" s="13"/>
      <c r="F755" s="118"/>
      <c r="G755" s="118"/>
    </row>
    <row r="756" spans="2:7" s="3" customFormat="1" ht="12" customHeight="1" x14ac:dyDescent="0.25">
      <c r="B756" s="14"/>
      <c r="C756" s="15"/>
      <c r="D756" s="15"/>
      <c r="E756" s="15"/>
      <c r="F756" s="120"/>
      <c r="G756" s="120"/>
    </row>
    <row r="757" spans="2:7" s="3" customFormat="1" ht="12" customHeight="1" x14ac:dyDescent="0.25">
      <c r="B757" s="16"/>
      <c r="C757" s="13"/>
      <c r="D757" s="13"/>
      <c r="E757" s="13"/>
      <c r="F757" s="118"/>
      <c r="G757" s="118"/>
    </row>
    <row r="758" spans="2:7" s="3" customFormat="1" ht="12" customHeight="1" x14ac:dyDescent="0.25">
      <c r="B758" s="14"/>
      <c r="C758" s="15"/>
      <c r="D758" s="15"/>
      <c r="E758" s="15"/>
      <c r="F758" s="120"/>
      <c r="G758" s="120"/>
    </row>
    <row r="759" spans="2:7" s="3" customFormat="1" ht="12" customHeight="1" x14ac:dyDescent="0.25">
      <c r="B759" s="16"/>
      <c r="C759" s="13"/>
      <c r="D759" s="13"/>
      <c r="E759" s="13"/>
      <c r="F759" s="118"/>
      <c r="G759" s="118"/>
    </row>
    <row r="760" spans="2:7" s="3" customFormat="1" ht="12" customHeight="1" x14ac:dyDescent="0.25">
      <c r="B760" s="14"/>
      <c r="C760" s="15"/>
      <c r="D760" s="15"/>
      <c r="E760" s="15"/>
      <c r="F760" s="120"/>
      <c r="G760" s="120"/>
    </row>
    <row r="761" spans="2:7" s="3" customFormat="1" ht="12" customHeight="1" x14ac:dyDescent="0.25">
      <c r="B761" s="16"/>
      <c r="C761" s="13"/>
      <c r="D761" s="13"/>
      <c r="E761" s="13"/>
      <c r="F761" s="118"/>
      <c r="G761" s="118"/>
    </row>
    <row r="762" spans="2:7" s="3" customFormat="1" ht="12" customHeight="1" x14ac:dyDescent="0.25">
      <c r="B762" s="14"/>
      <c r="C762" s="15"/>
      <c r="D762" s="15"/>
      <c r="E762" s="15"/>
      <c r="F762" s="120"/>
      <c r="G762" s="120"/>
    </row>
    <row r="763" spans="2:7" s="3" customFormat="1" ht="12" customHeight="1" x14ac:dyDescent="0.25">
      <c r="B763" s="16"/>
      <c r="C763" s="13"/>
      <c r="D763" s="13"/>
      <c r="E763" s="13"/>
      <c r="F763" s="118"/>
      <c r="G763" s="118"/>
    </row>
    <row r="764" spans="2:7" s="3" customFormat="1" ht="12" customHeight="1" x14ac:dyDescent="0.25">
      <c r="B764" s="14"/>
      <c r="C764" s="15"/>
      <c r="D764" s="15"/>
      <c r="E764" s="15"/>
      <c r="F764" s="120"/>
      <c r="G764" s="120"/>
    </row>
    <row r="765" spans="2:7" s="3" customFormat="1" ht="12" customHeight="1" x14ac:dyDescent="0.25">
      <c r="B765" s="16"/>
      <c r="C765" s="13"/>
      <c r="D765" s="13"/>
      <c r="E765" s="13"/>
      <c r="F765" s="118"/>
      <c r="G765" s="118"/>
    </row>
    <row r="766" spans="2:7" s="3" customFormat="1" ht="12" customHeight="1" x14ac:dyDescent="0.25">
      <c r="B766" s="14"/>
      <c r="C766" s="15"/>
      <c r="D766" s="15"/>
      <c r="E766" s="15"/>
      <c r="F766" s="120"/>
      <c r="G766" s="120"/>
    </row>
    <row r="767" spans="2:7" s="3" customFormat="1" ht="12" customHeight="1" x14ac:dyDescent="0.25">
      <c r="B767" s="16"/>
      <c r="C767" s="13"/>
      <c r="D767" s="13"/>
      <c r="E767" s="13"/>
      <c r="F767" s="118"/>
      <c r="G767" s="118"/>
    </row>
    <row r="768" spans="2:7" s="3" customFormat="1" ht="12" customHeight="1" x14ac:dyDescent="0.25">
      <c r="B768" s="14"/>
      <c r="C768" s="15"/>
      <c r="D768" s="15"/>
      <c r="E768" s="15"/>
      <c r="F768" s="120"/>
      <c r="G768" s="120"/>
    </row>
    <row r="769" spans="1:7" s="3" customFormat="1" ht="12" customHeight="1" x14ac:dyDescent="0.25">
      <c r="B769" s="16"/>
      <c r="C769" s="13"/>
      <c r="D769" s="13"/>
      <c r="E769" s="13"/>
      <c r="F769" s="118"/>
      <c r="G769" s="118"/>
    </row>
    <row r="770" spans="1:7" s="3" customFormat="1" ht="12" customHeight="1" x14ac:dyDescent="0.25">
      <c r="B770" s="14"/>
      <c r="C770" s="15"/>
      <c r="D770" s="15"/>
      <c r="E770" s="15"/>
      <c r="F770" s="120"/>
      <c r="G770" s="120"/>
    </row>
    <row r="771" spans="1:7" s="3" customFormat="1" ht="12" customHeight="1" x14ac:dyDescent="0.25">
      <c r="B771" s="16"/>
      <c r="C771" s="13"/>
      <c r="D771" s="13"/>
      <c r="E771" s="13"/>
      <c r="F771" s="118"/>
      <c r="G771" s="118"/>
    </row>
    <row r="772" spans="1:7" s="3" customFormat="1" ht="12" customHeight="1" x14ac:dyDescent="0.25">
      <c r="B772" s="14"/>
      <c r="C772" s="15"/>
      <c r="D772" s="15"/>
      <c r="E772" s="15"/>
      <c r="F772" s="120"/>
      <c r="G772" s="120"/>
    </row>
    <row r="773" spans="1:7" s="3" customFormat="1" ht="12" customHeight="1" x14ac:dyDescent="0.25">
      <c r="B773" s="16"/>
      <c r="C773" s="13"/>
      <c r="D773" s="13"/>
      <c r="E773" s="13"/>
      <c r="F773" s="118"/>
      <c r="G773" s="118"/>
    </row>
    <row r="774" spans="1:7" s="4" customFormat="1" ht="20.100000000000001" customHeight="1" x14ac:dyDescent="0.25">
      <c r="B774" s="21" t="s">
        <v>33</v>
      </c>
      <c r="C774" s="22"/>
      <c r="D774" s="22"/>
      <c r="E774" s="22"/>
      <c r="F774" s="133"/>
      <c r="G774" s="134"/>
    </row>
    <row r="775" spans="1:7" s="2" customFormat="1" ht="12" customHeight="1" x14ac:dyDescent="0.25">
      <c r="D775" s="23" t="s">
        <v>248</v>
      </c>
      <c r="F775" s="135"/>
      <c r="G775" s="135"/>
    </row>
    <row r="776" spans="1:7" s="1" customFormat="1" ht="12.75" x14ac:dyDescent="0.25">
      <c r="B776" s="6" t="str">
        <f>B707</f>
        <v>Contract : Watt Street PEU</v>
      </c>
      <c r="F776" s="136"/>
      <c r="G776" s="136"/>
    </row>
    <row r="777" spans="1:7" s="1" customFormat="1" ht="12.75" x14ac:dyDescent="0.25">
      <c r="B777" s="7" t="s">
        <v>0</v>
      </c>
      <c r="F777" s="136"/>
      <c r="G777" s="136"/>
    </row>
    <row r="778" spans="1:7" s="2" customFormat="1" ht="12" x14ac:dyDescent="0.25">
      <c r="F778" s="135"/>
      <c r="G778" s="137" t="s">
        <v>249</v>
      </c>
    </row>
    <row r="779" spans="1:7" s="3" customFormat="1" ht="15.4" customHeight="1" x14ac:dyDescent="0.25">
      <c r="B779" s="9" t="s">
        <v>2</v>
      </c>
      <c r="C779" s="9" t="s">
        <v>3</v>
      </c>
      <c r="D779" s="9" t="s">
        <v>4</v>
      </c>
      <c r="E779" s="9" t="s">
        <v>5</v>
      </c>
      <c r="F779" s="138" t="s">
        <v>6</v>
      </c>
      <c r="G779" s="139" t="s">
        <v>7</v>
      </c>
    </row>
    <row r="780" spans="1:7" s="3" customFormat="1" ht="12" customHeight="1" x14ac:dyDescent="0.25">
      <c r="A780" s="3">
        <v>1171</v>
      </c>
      <c r="B780" s="11" t="s">
        <v>250</v>
      </c>
      <c r="C780" s="12" t="s">
        <v>251</v>
      </c>
      <c r="D780" s="13"/>
      <c r="E780" s="13"/>
      <c r="F780" s="118"/>
      <c r="G780" s="118"/>
    </row>
    <row r="781" spans="1:7" s="3" customFormat="1" ht="12" customHeight="1" x14ac:dyDescent="0.25">
      <c r="B781" s="16"/>
      <c r="C781" s="13"/>
      <c r="D781" s="13"/>
      <c r="E781" s="13"/>
      <c r="F781" s="118"/>
      <c r="G781" s="118"/>
    </row>
    <row r="782" spans="1:7" s="3" customFormat="1" ht="12" customHeight="1" x14ac:dyDescent="0.25">
      <c r="A782" s="3">
        <v>1172</v>
      </c>
      <c r="B782" s="14" t="s">
        <v>252</v>
      </c>
      <c r="C782" s="15" t="s">
        <v>253</v>
      </c>
      <c r="D782" s="15"/>
      <c r="E782" s="15"/>
      <c r="F782" s="120"/>
      <c r="G782" s="120"/>
    </row>
    <row r="783" spans="1:7" s="3" customFormat="1" ht="12" customHeight="1" x14ac:dyDescent="0.25">
      <c r="B783" s="16"/>
      <c r="C783" s="13"/>
      <c r="D783" s="13"/>
      <c r="E783" s="13"/>
      <c r="F783" s="118"/>
      <c r="G783" s="118"/>
    </row>
    <row r="784" spans="1:7" s="3" customFormat="1" ht="12" customHeight="1" x14ac:dyDescent="0.25">
      <c r="A784" s="3">
        <v>1181</v>
      </c>
      <c r="B784" s="14"/>
      <c r="C784" s="15" t="s">
        <v>254</v>
      </c>
      <c r="D784" s="15"/>
      <c r="E784" s="15"/>
      <c r="F784" s="120"/>
      <c r="G784" s="120"/>
    </row>
    <row r="785" spans="1:7" s="3" customFormat="1" ht="12" customHeight="1" x14ac:dyDescent="0.25">
      <c r="B785" s="16"/>
      <c r="C785" s="13"/>
      <c r="D785" s="13"/>
      <c r="E785" s="13"/>
      <c r="F785" s="118"/>
      <c r="G785" s="118"/>
    </row>
    <row r="786" spans="1:7" s="3" customFormat="1" ht="12" customHeight="1" x14ac:dyDescent="0.25">
      <c r="A786" s="3">
        <v>1183</v>
      </c>
      <c r="B786" s="14"/>
      <c r="C786" s="15" t="s">
        <v>255</v>
      </c>
      <c r="D786" s="106" t="s">
        <v>104</v>
      </c>
      <c r="E786" s="15">
        <f>5*2*1500*0.15</f>
        <v>2250</v>
      </c>
      <c r="F786" s="120"/>
      <c r="G786" s="120"/>
    </row>
    <row r="787" spans="1:7" s="3" customFormat="1" ht="12" customHeight="1" x14ac:dyDescent="0.25">
      <c r="B787" s="16"/>
      <c r="C787" s="13"/>
      <c r="D787" s="107"/>
      <c r="E787" s="13"/>
      <c r="F787" s="118"/>
      <c r="G787" s="118"/>
    </row>
    <row r="788" spans="1:7" s="3" customFormat="1" ht="12" customHeight="1" x14ac:dyDescent="0.25">
      <c r="A788" s="3">
        <v>1186</v>
      </c>
      <c r="B788" s="14" t="s">
        <v>256</v>
      </c>
      <c r="C788" s="15" t="s">
        <v>257</v>
      </c>
      <c r="D788" s="106"/>
      <c r="E788" s="15"/>
      <c r="F788" s="120"/>
      <c r="G788" s="120"/>
    </row>
    <row r="789" spans="1:7" s="3" customFormat="1" ht="12" customHeight="1" x14ac:dyDescent="0.25">
      <c r="B789" s="16"/>
      <c r="C789" s="13"/>
      <c r="D789" s="107"/>
      <c r="E789" s="13"/>
      <c r="F789" s="118"/>
      <c r="G789" s="118"/>
    </row>
    <row r="790" spans="1:7" s="3" customFormat="1" ht="12" customHeight="1" x14ac:dyDescent="0.25">
      <c r="A790" s="3">
        <v>1187</v>
      </c>
      <c r="B790" s="14"/>
      <c r="C790" s="15" t="s">
        <v>258</v>
      </c>
      <c r="D790" s="106" t="s">
        <v>259</v>
      </c>
      <c r="E790" s="15">
        <f>(E786*1140)/1000</f>
        <v>2565</v>
      </c>
      <c r="F790" s="120"/>
      <c r="G790" s="120"/>
    </row>
    <row r="791" spans="1:7" s="3" customFormat="1" ht="12" customHeight="1" x14ac:dyDescent="0.25">
      <c r="B791" s="14"/>
      <c r="C791" s="15"/>
      <c r="D791" s="106"/>
      <c r="E791" s="15"/>
      <c r="F791" s="120"/>
      <c r="G791" s="120"/>
    </row>
    <row r="792" spans="1:7" s="3" customFormat="1" ht="12" customHeight="1" x14ac:dyDescent="0.25">
      <c r="A792" s="3">
        <v>1197</v>
      </c>
      <c r="B792" s="16" t="s">
        <v>260</v>
      </c>
      <c r="C792" s="13" t="s">
        <v>261</v>
      </c>
      <c r="D792" s="107" t="s">
        <v>18</v>
      </c>
      <c r="E792" s="13">
        <f>5*2*1500</f>
        <v>15000</v>
      </c>
      <c r="F792" s="118"/>
      <c r="G792" s="118"/>
    </row>
    <row r="793" spans="1:7" s="3" customFormat="1" ht="12" customHeight="1" x14ac:dyDescent="0.25">
      <c r="B793" s="14"/>
      <c r="C793" s="15"/>
      <c r="D793" s="106"/>
      <c r="E793" s="15"/>
      <c r="F793" s="120"/>
      <c r="G793" s="120"/>
    </row>
    <row r="794" spans="1:7" s="3" customFormat="1" ht="12" customHeight="1" x14ac:dyDescent="0.25">
      <c r="B794" s="63"/>
      <c r="C794" s="13"/>
      <c r="D794" s="107"/>
      <c r="E794" s="13"/>
      <c r="F794" s="118"/>
      <c r="G794" s="118"/>
    </row>
    <row r="795" spans="1:7" s="3" customFormat="1" ht="12" customHeight="1" x14ac:dyDescent="0.25">
      <c r="B795" s="16" t="s">
        <v>860</v>
      </c>
      <c r="C795" s="15" t="s">
        <v>856</v>
      </c>
      <c r="D795" s="108"/>
      <c r="E795" s="13"/>
      <c r="F795" s="119"/>
      <c r="G795" s="118"/>
    </row>
    <row r="796" spans="1:7" s="3" customFormat="1" ht="12" customHeight="1" x14ac:dyDescent="0.25">
      <c r="B796" s="14"/>
      <c r="C796" s="15"/>
      <c r="D796" s="109"/>
      <c r="E796" s="15"/>
      <c r="F796" s="121"/>
      <c r="G796" s="120"/>
    </row>
    <row r="797" spans="1:7" s="3" customFormat="1" ht="12" customHeight="1" x14ac:dyDescent="0.25">
      <c r="B797" s="43"/>
      <c r="C797" s="41" t="s">
        <v>858</v>
      </c>
      <c r="D797" s="110" t="s">
        <v>18</v>
      </c>
      <c r="E797" s="41">
        <f>1500*7</f>
        <v>10500</v>
      </c>
      <c r="F797" s="119"/>
      <c r="G797" s="118"/>
    </row>
    <row r="798" spans="1:7" s="3" customFormat="1" ht="12" customHeight="1" x14ac:dyDescent="0.25">
      <c r="B798" s="14"/>
      <c r="C798" s="14"/>
      <c r="D798" s="109"/>
      <c r="E798" s="14"/>
      <c r="F798" s="121"/>
      <c r="G798" s="120"/>
    </row>
    <row r="799" spans="1:7" s="3" customFormat="1" ht="22.15" customHeight="1" x14ac:dyDescent="0.25">
      <c r="B799" s="16" t="s">
        <v>861</v>
      </c>
      <c r="C799" s="98" t="s">
        <v>848</v>
      </c>
      <c r="D799" s="99" t="s">
        <v>278</v>
      </c>
      <c r="E799" s="100">
        <v>1149</v>
      </c>
      <c r="F799" s="119"/>
      <c r="G799" s="118"/>
    </row>
    <row r="800" spans="1:7" s="3" customFormat="1" ht="12" customHeight="1" x14ac:dyDescent="0.25">
      <c r="B800" s="43"/>
      <c r="C800" s="41"/>
      <c r="D800" s="41"/>
      <c r="E800" s="41"/>
      <c r="F800" s="118"/>
      <c r="G800" s="118"/>
    </row>
    <row r="801" spans="2:7" s="3" customFormat="1" ht="12" customHeight="1" x14ac:dyDescent="0.25">
      <c r="B801" s="14"/>
      <c r="C801" s="15"/>
      <c r="D801" s="15"/>
      <c r="E801" s="15"/>
      <c r="F801" s="120"/>
      <c r="G801" s="120"/>
    </row>
    <row r="802" spans="2:7" s="3" customFormat="1" ht="12" customHeight="1" x14ac:dyDescent="0.25">
      <c r="B802" s="16"/>
      <c r="C802" s="13"/>
      <c r="D802" s="13"/>
      <c r="E802" s="13"/>
      <c r="F802" s="118"/>
      <c r="G802" s="118"/>
    </row>
    <row r="803" spans="2:7" s="3" customFormat="1" ht="10.5" customHeight="1" x14ac:dyDescent="0.25">
      <c r="B803" s="14"/>
      <c r="C803" s="15"/>
      <c r="D803" s="15"/>
      <c r="E803" s="15"/>
      <c r="F803" s="120"/>
      <c r="G803" s="120"/>
    </row>
    <row r="804" spans="2:7" s="3" customFormat="1" ht="12" customHeight="1" x14ac:dyDescent="0.25">
      <c r="B804" s="16"/>
      <c r="C804" s="13"/>
      <c r="D804" s="13"/>
      <c r="E804" s="13"/>
      <c r="F804" s="118"/>
      <c r="G804" s="118"/>
    </row>
    <row r="805" spans="2:7" s="3" customFormat="1" ht="12" customHeight="1" x14ac:dyDescent="0.25">
      <c r="B805" s="14"/>
      <c r="C805" s="15"/>
      <c r="D805" s="15"/>
      <c r="E805" s="15"/>
      <c r="F805" s="120"/>
      <c r="G805" s="120"/>
    </row>
    <row r="806" spans="2:7" s="3" customFormat="1" ht="12" customHeight="1" x14ac:dyDescent="0.25">
      <c r="B806" s="16"/>
      <c r="C806" s="13"/>
      <c r="D806" s="13"/>
      <c r="E806" s="13"/>
      <c r="F806" s="118"/>
      <c r="G806" s="118"/>
    </row>
    <row r="807" spans="2:7" s="3" customFormat="1" ht="12" customHeight="1" x14ac:dyDescent="0.25">
      <c r="B807" s="14"/>
      <c r="C807" s="15"/>
      <c r="D807" s="15"/>
      <c r="E807" s="15"/>
      <c r="F807" s="120"/>
      <c r="G807" s="120"/>
    </row>
    <row r="808" spans="2:7" s="3" customFormat="1" ht="12" customHeight="1" x14ac:dyDescent="0.25">
      <c r="B808" s="16"/>
      <c r="C808" s="13"/>
      <c r="D808" s="13"/>
      <c r="E808" s="13"/>
      <c r="F808" s="118"/>
      <c r="G808" s="118"/>
    </row>
    <row r="809" spans="2:7" s="3" customFormat="1" ht="12" customHeight="1" x14ac:dyDescent="0.25">
      <c r="B809" s="14"/>
      <c r="C809" s="15"/>
      <c r="D809" s="15"/>
      <c r="E809" s="15"/>
      <c r="F809" s="120"/>
      <c r="G809" s="120"/>
    </row>
    <row r="810" spans="2:7" s="3" customFormat="1" ht="12" customHeight="1" x14ac:dyDescent="0.25">
      <c r="B810" s="16"/>
      <c r="C810" s="13"/>
      <c r="D810" s="13"/>
      <c r="E810" s="13"/>
      <c r="F810" s="118"/>
      <c r="G810" s="118"/>
    </row>
    <row r="811" spans="2:7" s="3" customFormat="1" ht="12" customHeight="1" x14ac:dyDescent="0.25">
      <c r="B811" s="14"/>
      <c r="C811" s="15"/>
      <c r="D811" s="15"/>
      <c r="E811" s="15"/>
      <c r="F811" s="120"/>
      <c r="G811" s="120"/>
    </row>
    <row r="812" spans="2:7" s="3" customFormat="1" ht="12" customHeight="1" x14ac:dyDescent="0.25">
      <c r="B812" s="16"/>
      <c r="C812" s="13"/>
      <c r="D812" s="13"/>
      <c r="E812" s="13"/>
      <c r="F812" s="118"/>
      <c r="G812" s="118"/>
    </row>
    <row r="813" spans="2:7" s="3" customFormat="1" ht="12" customHeight="1" x14ac:dyDescent="0.25">
      <c r="B813" s="14"/>
      <c r="C813" s="15"/>
      <c r="D813" s="15"/>
      <c r="E813" s="15"/>
      <c r="F813" s="120"/>
      <c r="G813" s="120"/>
    </row>
    <row r="814" spans="2:7" s="3" customFormat="1" ht="12" customHeight="1" x14ac:dyDescent="0.25">
      <c r="B814" s="16"/>
      <c r="C814" s="13"/>
      <c r="D814" s="13"/>
      <c r="E814" s="13"/>
      <c r="F814" s="118"/>
      <c r="G814" s="118"/>
    </row>
    <row r="815" spans="2:7" s="3" customFormat="1" ht="12" customHeight="1" x14ac:dyDescent="0.25">
      <c r="B815" s="14"/>
      <c r="C815" s="15"/>
      <c r="D815" s="15"/>
      <c r="E815" s="15"/>
      <c r="F815" s="120"/>
      <c r="G815" s="120"/>
    </row>
    <row r="816" spans="2:7" s="3" customFormat="1" ht="12" customHeight="1" x14ac:dyDescent="0.25">
      <c r="B816" s="16"/>
      <c r="C816" s="13"/>
      <c r="D816" s="13"/>
      <c r="E816" s="13"/>
      <c r="F816" s="118"/>
      <c r="G816" s="118"/>
    </row>
    <row r="817" spans="2:7" s="3" customFormat="1" ht="12" customHeight="1" x14ac:dyDescent="0.25">
      <c r="B817" s="14"/>
      <c r="C817" s="15"/>
      <c r="D817" s="15"/>
      <c r="E817" s="15"/>
      <c r="F817" s="120"/>
      <c r="G817" s="120"/>
    </row>
    <row r="818" spans="2:7" s="3" customFormat="1" ht="12" customHeight="1" x14ac:dyDescent="0.25">
      <c r="B818" s="16"/>
      <c r="C818" s="13"/>
      <c r="D818" s="13"/>
      <c r="E818" s="13"/>
      <c r="F818" s="118"/>
      <c r="G818" s="118"/>
    </row>
    <row r="819" spans="2:7" s="3" customFormat="1" ht="12" customHeight="1" x14ac:dyDescent="0.25">
      <c r="B819" s="14"/>
      <c r="C819" s="15"/>
      <c r="D819" s="15"/>
      <c r="E819" s="15"/>
      <c r="F819" s="120"/>
      <c r="G819" s="120"/>
    </row>
    <row r="820" spans="2:7" s="3" customFormat="1" ht="12" customHeight="1" x14ac:dyDescent="0.25">
      <c r="B820" s="16"/>
      <c r="C820" s="13"/>
      <c r="D820" s="13"/>
      <c r="E820" s="13"/>
      <c r="F820" s="118"/>
      <c r="G820" s="118"/>
    </row>
    <row r="821" spans="2:7" s="3" customFormat="1" ht="12" customHeight="1" x14ac:dyDescent="0.25">
      <c r="B821" s="14"/>
      <c r="C821" s="15"/>
      <c r="D821" s="15"/>
      <c r="E821" s="15"/>
      <c r="F821" s="120"/>
      <c r="G821" s="120"/>
    </row>
    <row r="822" spans="2:7" s="3" customFormat="1" ht="12" customHeight="1" x14ac:dyDescent="0.25">
      <c r="B822" s="16"/>
      <c r="C822" s="13"/>
      <c r="D822" s="13"/>
      <c r="E822" s="13"/>
      <c r="F822" s="118"/>
      <c r="G822" s="118"/>
    </row>
    <row r="823" spans="2:7" s="3" customFormat="1" ht="12" customHeight="1" x14ac:dyDescent="0.25">
      <c r="B823" s="14"/>
      <c r="C823" s="15"/>
      <c r="D823" s="15"/>
      <c r="E823" s="15"/>
      <c r="F823" s="120"/>
      <c r="G823" s="120"/>
    </row>
    <row r="824" spans="2:7" s="3" customFormat="1" ht="12" customHeight="1" x14ac:dyDescent="0.25">
      <c r="B824" s="16"/>
      <c r="C824" s="13"/>
      <c r="D824" s="13"/>
      <c r="E824" s="13"/>
      <c r="F824" s="118"/>
      <c r="G824" s="118"/>
    </row>
    <row r="825" spans="2:7" s="3" customFormat="1" ht="12" customHeight="1" x14ac:dyDescent="0.25">
      <c r="B825" s="14"/>
      <c r="C825" s="15"/>
      <c r="D825" s="15"/>
      <c r="E825" s="15"/>
      <c r="F825" s="120"/>
      <c r="G825" s="120"/>
    </row>
    <row r="826" spans="2:7" s="3" customFormat="1" ht="12" customHeight="1" x14ac:dyDescent="0.25">
      <c r="B826" s="16"/>
      <c r="C826" s="13"/>
      <c r="D826" s="13"/>
      <c r="E826" s="13"/>
      <c r="F826" s="118"/>
      <c r="G826" s="118"/>
    </row>
    <row r="827" spans="2:7" s="3" customFormat="1" ht="12" customHeight="1" x14ac:dyDescent="0.25">
      <c r="B827" s="14"/>
      <c r="C827" s="15"/>
      <c r="D827" s="15"/>
      <c r="E827" s="15"/>
      <c r="F827" s="120"/>
      <c r="G827" s="120"/>
    </row>
    <row r="828" spans="2:7" s="3" customFormat="1" ht="12" customHeight="1" x14ac:dyDescent="0.25">
      <c r="B828" s="16"/>
      <c r="C828" s="13"/>
      <c r="D828" s="13"/>
      <c r="E828" s="13"/>
      <c r="F828" s="118"/>
      <c r="G828" s="118"/>
    </row>
    <row r="829" spans="2:7" s="3" customFormat="1" ht="12" customHeight="1" x14ac:dyDescent="0.25">
      <c r="B829" s="14"/>
      <c r="C829" s="15"/>
      <c r="D829" s="15"/>
      <c r="E829" s="15"/>
      <c r="F829" s="120"/>
      <c r="G829" s="120"/>
    </row>
    <row r="830" spans="2:7" s="3" customFormat="1" ht="12" customHeight="1" x14ac:dyDescent="0.25">
      <c r="B830" s="16"/>
      <c r="C830" s="13"/>
      <c r="D830" s="13"/>
      <c r="E830" s="13"/>
      <c r="F830" s="118"/>
      <c r="G830" s="118"/>
    </row>
    <row r="831" spans="2:7" s="3" customFormat="1" ht="12" customHeight="1" x14ac:dyDescent="0.25">
      <c r="B831" s="14"/>
      <c r="C831" s="15"/>
      <c r="D831" s="15"/>
      <c r="E831" s="15"/>
      <c r="F831" s="120"/>
      <c r="G831" s="120"/>
    </row>
    <row r="832" spans="2:7" s="3" customFormat="1" ht="12" customHeight="1" x14ac:dyDescent="0.25">
      <c r="B832" s="16"/>
      <c r="C832" s="13"/>
      <c r="D832" s="13"/>
      <c r="E832" s="13"/>
      <c r="F832" s="118"/>
      <c r="G832" s="118"/>
    </row>
    <row r="833" spans="2:7" s="3" customFormat="1" ht="12" customHeight="1" x14ac:dyDescent="0.25">
      <c r="B833" s="14"/>
      <c r="C833" s="15"/>
      <c r="D833" s="15"/>
      <c r="E833" s="15"/>
      <c r="F833" s="120"/>
      <c r="G833" s="120"/>
    </row>
    <row r="834" spans="2:7" s="3" customFormat="1" ht="12" customHeight="1" x14ac:dyDescent="0.25">
      <c r="B834" s="16"/>
      <c r="C834" s="13"/>
      <c r="D834" s="13"/>
      <c r="E834" s="13"/>
      <c r="F834" s="118"/>
      <c r="G834" s="118"/>
    </row>
    <row r="835" spans="2:7" s="3" customFormat="1" ht="12" customHeight="1" x14ac:dyDescent="0.25">
      <c r="B835" s="14"/>
      <c r="C835" s="15"/>
      <c r="D835" s="15"/>
      <c r="E835" s="15"/>
      <c r="F835" s="120"/>
      <c r="G835" s="120"/>
    </row>
    <row r="836" spans="2:7" s="3" customFormat="1" ht="12" customHeight="1" x14ac:dyDescent="0.25">
      <c r="B836" s="16"/>
      <c r="C836" s="13"/>
      <c r="D836" s="13"/>
      <c r="E836" s="13"/>
      <c r="F836" s="118"/>
      <c r="G836" s="118"/>
    </row>
    <row r="837" spans="2:7" s="3" customFormat="1" ht="12" customHeight="1" x14ac:dyDescent="0.25">
      <c r="B837" s="14"/>
      <c r="C837" s="15"/>
      <c r="D837" s="15"/>
      <c r="E837" s="15"/>
      <c r="F837" s="120"/>
      <c r="G837" s="120"/>
    </row>
    <row r="838" spans="2:7" s="3" customFormat="1" ht="12" customHeight="1" x14ac:dyDescent="0.25">
      <c r="B838" s="16"/>
      <c r="C838" s="13"/>
      <c r="D838" s="13"/>
      <c r="E838" s="13"/>
      <c r="F838" s="118"/>
      <c r="G838" s="118"/>
    </row>
    <row r="839" spans="2:7" s="3" customFormat="1" ht="12" customHeight="1" x14ac:dyDescent="0.25">
      <c r="B839" s="14"/>
      <c r="C839" s="15"/>
      <c r="D839" s="15"/>
      <c r="E839" s="15"/>
      <c r="F839" s="120"/>
      <c r="G839" s="120"/>
    </row>
    <row r="840" spans="2:7" s="3" customFormat="1" ht="12" customHeight="1" x14ac:dyDescent="0.25">
      <c r="B840" s="16"/>
      <c r="C840" s="13"/>
      <c r="D840" s="13"/>
      <c r="E840" s="13"/>
      <c r="F840" s="118"/>
      <c r="G840" s="118"/>
    </row>
    <row r="841" spans="2:7" s="3" customFormat="1" ht="12" customHeight="1" x14ac:dyDescent="0.25">
      <c r="B841" s="14"/>
      <c r="C841" s="15"/>
      <c r="D841" s="15"/>
      <c r="E841" s="15"/>
      <c r="F841" s="120"/>
      <c r="G841" s="120"/>
    </row>
    <row r="842" spans="2:7" s="3" customFormat="1" ht="12" customHeight="1" x14ac:dyDescent="0.25">
      <c r="B842" s="16"/>
      <c r="C842" s="13"/>
      <c r="D842" s="13"/>
      <c r="E842" s="13"/>
      <c r="F842" s="118"/>
      <c r="G842" s="118"/>
    </row>
    <row r="843" spans="2:7" s="3" customFormat="1" ht="12" customHeight="1" x14ac:dyDescent="0.25">
      <c r="B843" s="14"/>
      <c r="C843" s="15"/>
      <c r="D843" s="15"/>
      <c r="E843" s="15"/>
      <c r="F843" s="120"/>
      <c r="G843" s="120"/>
    </row>
    <row r="844" spans="2:7" s="3" customFormat="1" ht="12" customHeight="1" x14ac:dyDescent="0.25">
      <c r="B844" s="16"/>
      <c r="C844" s="13"/>
      <c r="D844" s="13"/>
      <c r="E844" s="13"/>
      <c r="F844" s="118"/>
      <c r="G844" s="118"/>
    </row>
    <row r="845" spans="2:7" s="3" customFormat="1" ht="12" customHeight="1" x14ac:dyDescent="0.25">
      <c r="B845" s="14"/>
      <c r="C845" s="15"/>
      <c r="D845" s="15"/>
      <c r="E845" s="15"/>
      <c r="F845" s="120"/>
      <c r="G845" s="120"/>
    </row>
    <row r="846" spans="2:7" s="4" customFormat="1" ht="20.100000000000001" customHeight="1" x14ac:dyDescent="0.25">
      <c r="B846" s="21" t="s">
        <v>33</v>
      </c>
      <c r="C846" s="22"/>
      <c r="D846" s="22"/>
      <c r="E846" s="22"/>
      <c r="F846" s="133"/>
      <c r="G846" s="134"/>
    </row>
    <row r="847" spans="2:7" s="2" customFormat="1" ht="12" customHeight="1" x14ac:dyDescent="0.25">
      <c r="D847" s="23" t="s">
        <v>262</v>
      </c>
      <c r="F847" s="135"/>
      <c r="G847" s="135"/>
    </row>
    <row r="848" spans="2:7" s="1" customFormat="1" ht="12.75" x14ac:dyDescent="0.25">
      <c r="B848" s="6" t="str">
        <f>B776</f>
        <v>Contract : Watt Street PEU</v>
      </c>
      <c r="F848" s="136"/>
      <c r="G848" s="136"/>
    </row>
    <row r="849" spans="1:7" s="1" customFormat="1" ht="12.75" x14ac:dyDescent="0.25">
      <c r="B849" s="7" t="s">
        <v>0</v>
      </c>
      <c r="F849" s="136"/>
      <c r="G849" s="136"/>
    </row>
    <row r="850" spans="1:7" s="2" customFormat="1" ht="12" x14ac:dyDescent="0.25">
      <c r="F850" s="135"/>
      <c r="G850" s="137" t="s">
        <v>263</v>
      </c>
    </row>
    <row r="851" spans="1:7" s="3" customFormat="1" ht="15.4" customHeight="1" x14ac:dyDescent="0.25">
      <c r="B851" s="9" t="s">
        <v>2</v>
      </c>
      <c r="C851" s="9" t="s">
        <v>3</v>
      </c>
      <c r="D851" s="9" t="s">
        <v>4</v>
      </c>
      <c r="E851" s="9" t="s">
        <v>5</v>
      </c>
      <c r="F851" s="138" t="s">
        <v>6</v>
      </c>
      <c r="G851" s="139" t="s">
        <v>7</v>
      </c>
    </row>
    <row r="852" spans="1:7" s="3" customFormat="1" ht="12" customHeight="1" x14ac:dyDescent="0.25">
      <c r="A852" s="3">
        <v>1334</v>
      </c>
      <c r="B852" s="11" t="s">
        <v>264</v>
      </c>
      <c r="C852" s="12" t="s">
        <v>265</v>
      </c>
      <c r="D852" s="13"/>
      <c r="E852" s="13"/>
      <c r="F852" s="118"/>
      <c r="G852" s="118"/>
    </row>
    <row r="853" spans="1:7" s="3" customFormat="1" ht="12" customHeight="1" x14ac:dyDescent="0.25">
      <c r="B853" s="14"/>
      <c r="C853" s="104"/>
      <c r="D853" s="15"/>
      <c r="E853" s="15"/>
      <c r="F853" s="120"/>
      <c r="G853" s="120"/>
    </row>
    <row r="854" spans="1:7" s="3" customFormat="1" ht="12" customHeight="1" x14ac:dyDescent="0.25">
      <c r="B854" s="65" t="s">
        <v>266</v>
      </c>
      <c r="C854" s="66" t="s">
        <v>267</v>
      </c>
      <c r="D854" s="67"/>
      <c r="E854" s="41"/>
      <c r="F854" s="118"/>
      <c r="G854" s="130" t="s">
        <v>551</v>
      </c>
    </row>
    <row r="855" spans="1:7" s="3" customFormat="1" ht="12" customHeight="1" x14ac:dyDescent="0.25">
      <c r="B855" s="14"/>
      <c r="C855" s="104"/>
      <c r="D855" s="15"/>
      <c r="E855" s="15"/>
      <c r="F855" s="120"/>
      <c r="G855" s="120"/>
    </row>
    <row r="856" spans="1:7" s="3" customFormat="1" ht="12" customHeight="1" x14ac:dyDescent="0.25">
      <c r="B856" s="68"/>
      <c r="C856" s="70" t="s">
        <v>830</v>
      </c>
      <c r="D856" s="111" t="s">
        <v>104</v>
      </c>
      <c r="E856" s="41">
        <f>1500*7*0.03</f>
        <v>315</v>
      </c>
      <c r="F856" s="118"/>
      <c r="G856" s="130"/>
    </row>
    <row r="857" spans="1:7" s="3" customFormat="1" ht="12" customHeight="1" x14ac:dyDescent="0.25">
      <c r="A857" s="14"/>
      <c r="B857" s="15"/>
      <c r="C857" s="104"/>
      <c r="D857" s="112"/>
      <c r="E857" s="15"/>
      <c r="F857" s="121"/>
      <c r="G857" s="120"/>
    </row>
    <row r="858" spans="1:7" s="3" customFormat="1" ht="12" customHeight="1" x14ac:dyDescent="0.25">
      <c r="B858" s="69"/>
      <c r="C858" s="69" t="s">
        <v>831</v>
      </c>
      <c r="D858" s="111" t="s">
        <v>104</v>
      </c>
      <c r="E858" s="41">
        <f>1500*7*0.06</f>
        <v>630</v>
      </c>
      <c r="F858" s="118"/>
      <c r="G858" s="130"/>
    </row>
    <row r="859" spans="1:7" s="3" customFormat="1" ht="12" customHeight="1" x14ac:dyDescent="0.25">
      <c r="B859" s="15"/>
      <c r="C859" s="104"/>
      <c r="D859" s="112"/>
      <c r="E859" s="15"/>
      <c r="F859" s="120"/>
      <c r="G859" s="120"/>
    </row>
    <row r="860" spans="1:7" s="3" customFormat="1" ht="12" customHeight="1" x14ac:dyDescent="0.25">
      <c r="B860" s="13" t="s">
        <v>838</v>
      </c>
      <c r="C860" s="103" t="s">
        <v>832</v>
      </c>
      <c r="D860" s="113"/>
      <c r="E860" s="19"/>
      <c r="F860" s="118"/>
      <c r="G860" s="130"/>
    </row>
    <row r="861" spans="1:7" s="3" customFormat="1" ht="24" x14ac:dyDescent="0.25">
      <c r="B861" s="15"/>
      <c r="C861" s="104" t="s">
        <v>833</v>
      </c>
      <c r="D861" s="112" t="s">
        <v>104</v>
      </c>
      <c r="E861" s="15">
        <f>1500*7*0.1</f>
        <v>1050</v>
      </c>
      <c r="F861" s="120"/>
      <c r="G861" s="120"/>
    </row>
    <row r="862" spans="1:7" s="3" customFormat="1" ht="12" customHeight="1" x14ac:dyDescent="0.25">
      <c r="B862" s="13"/>
      <c r="C862" s="103"/>
      <c r="D862" s="113"/>
      <c r="E862" s="19"/>
      <c r="F862" s="118"/>
      <c r="G862" s="130"/>
    </row>
    <row r="863" spans="1:7" s="3" customFormat="1" ht="12" customHeight="1" x14ac:dyDescent="0.25">
      <c r="B863" s="15" t="s">
        <v>839</v>
      </c>
      <c r="C863" s="104" t="s">
        <v>834</v>
      </c>
      <c r="D863" s="112"/>
      <c r="E863" s="15"/>
      <c r="F863" s="120"/>
      <c r="G863" s="120"/>
    </row>
    <row r="864" spans="1:7" s="3" customFormat="1" ht="12" customHeight="1" x14ac:dyDescent="0.25">
      <c r="B864" s="13"/>
      <c r="C864" s="103"/>
      <c r="D864" s="113"/>
      <c r="E864" s="19"/>
      <c r="F864" s="118"/>
      <c r="G864" s="130"/>
    </row>
    <row r="865" spans="2:7" s="3" customFormat="1" ht="12" customHeight="1" x14ac:dyDescent="0.25">
      <c r="B865" s="15"/>
      <c r="C865" s="104" t="s">
        <v>835</v>
      </c>
      <c r="D865" s="112" t="s">
        <v>104</v>
      </c>
      <c r="E865" s="15">
        <v>1050</v>
      </c>
      <c r="F865" s="120"/>
      <c r="G865" s="120"/>
    </row>
    <row r="866" spans="2:7" s="3" customFormat="1" ht="12" customHeight="1" x14ac:dyDescent="0.25">
      <c r="C866" s="105" t="s">
        <v>836</v>
      </c>
      <c r="D866" s="23" t="s">
        <v>104</v>
      </c>
      <c r="E866" s="64">
        <v>630</v>
      </c>
      <c r="F866" s="141"/>
      <c r="G866" s="142"/>
    </row>
    <row r="867" spans="2:7" s="3" customFormat="1" ht="12" customHeight="1" x14ac:dyDescent="0.25">
      <c r="B867" s="15"/>
      <c r="C867" s="104"/>
      <c r="D867" s="112"/>
      <c r="E867" s="15"/>
      <c r="F867" s="120"/>
      <c r="G867" s="120"/>
    </row>
    <row r="868" spans="2:7" s="3" customFormat="1" ht="12" customHeight="1" x14ac:dyDescent="0.25">
      <c r="B868" s="13" t="s">
        <v>268</v>
      </c>
      <c r="C868" s="20" t="s">
        <v>269</v>
      </c>
      <c r="D868" s="113"/>
      <c r="E868" s="13"/>
      <c r="F868" s="118"/>
      <c r="G868" s="118"/>
    </row>
    <row r="869" spans="2:7" s="3" customFormat="1" ht="12" customHeight="1" x14ac:dyDescent="0.25">
      <c r="B869" s="15"/>
      <c r="C869" s="104"/>
      <c r="D869" s="112"/>
      <c r="E869" s="15"/>
      <c r="F869" s="120"/>
      <c r="G869" s="120"/>
    </row>
    <row r="870" spans="2:7" s="3" customFormat="1" ht="12" customHeight="1" x14ac:dyDescent="0.25">
      <c r="B870" s="19"/>
      <c r="C870" s="103" t="s">
        <v>270</v>
      </c>
      <c r="D870" s="114" t="s">
        <v>42</v>
      </c>
      <c r="E870" s="19">
        <v>20</v>
      </c>
      <c r="F870" s="130"/>
      <c r="G870" s="130"/>
    </row>
    <row r="871" spans="2:7" s="3" customFormat="1" ht="12" customHeight="1" x14ac:dyDescent="0.25">
      <c r="B871" s="15"/>
      <c r="C871" s="104"/>
      <c r="D871" s="112"/>
      <c r="E871" s="15"/>
      <c r="F871" s="120"/>
      <c r="G871" s="120"/>
    </row>
    <row r="872" spans="2:7" s="3" customFormat="1" ht="12" customHeight="1" x14ac:dyDescent="0.25">
      <c r="B872" s="13" t="s">
        <v>840</v>
      </c>
      <c r="C872" s="103" t="s">
        <v>837</v>
      </c>
      <c r="D872" s="113" t="s">
        <v>18</v>
      </c>
      <c r="E872" s="19">
        <f>1500*7</f>
        <v>10500</v>
      </c>
      <c r="F872" s="118"/>
      <c r="G872" s="130"/>
    </row>
    <row r="873" spans="2:7" s="3" customFormat="1" ht="12" customHeight="1" x14ac:dyDescent="0.25">
      <c r="B873" s="15"/>
      <c r="C873" s="104"/>
      <c r="D873" s="112"/>
      <c r="E873" s="15"/>
      <c r="F873" s="120"/>
      <c r="G873" s="120"/>
    </row>
    <row r="874" spans="2:7" s="3" customFormat="1" ht="12" customHeight="1" x14ac:dyDescent="0.25">
      <c r="B874" s="13" t="s">
        <v>841</v>
      </c>
      <c r="C874" s="103" t="s">
        <v>271</v>
      </c>
      <c r="D874" s="113" t="s">
        <v>865</v>
      </c>
      <c r="E874" s="19">
        <v>1</v>
      </c>
      <c r="F874" s="118"/>
      <c r="G874" s="130"/>
    </row>
    <row r="875" spans="2:7" s="3" customFormat="1" ht="12" customHeight="1" x14ac:dyDescent="0.25">
      <c r="B875" s="15"/>
      <c r="C875" s="104"/>
      <c r="D875" s="112"/>
      <c r="E875" s="15"/>
      <c r="F875" s="120"/>
      <c r="G875" s="120"/>
    </row>
    <row r="876" spans="2:7" s="3" customFormat="1" ht="12" customHeight="1" x14ac:dyDescent="0.25">
      <c r="B876" s="65" t="s">
        <v>272</v>
      </c>
      <c r="C876" s="66" t="s">
        <v>842</v>
      </c>
      <c r="D876" s="111" t="s">
        <v>42</v>
      </c>
      <c r="E876" s="41">
        <v>1</v>
      </c>
      <c r="F876" s="118"/>
      <c r="G876" s="130"/>
    </row>
    <row r="877" spans="2:7" s="3" customFormat="1" ht="12" customHeight="1" x14ac:dyDescent="0.25">
      <c r="B877" s="14"/>
      <c r="C877" s="104"/>
      <c r="D877" s="15"/>
      <c r="E877" s="15"/>
      <c r="F877" s="120"/>
      <c r="G877" s="120"/>
    </row>
    <row r="878" spans="2:7" s="3" customFormat="1" ht="12" customHeight="1" x14ac:dyDescent="0.25">
      <c r="B878" s="16"/>
      <c r="C878" s="13"/>
      <c r="D878" s="13"/>
      <c r="E878" s="13"/>
      <c r="F878" s="118"/>
      <c r="G878" s="118"/>
    </row>
    <row r="879" spans="2:7" s="3" customFormat="1" ht="12" customHeight="1" x14ac:dyDescent="0.25">
      <c r="B879" s="14"/>
      <c r="C879" s="15"/>
      <c r="D879" s="15"/>
      <c r="E879" s="15"/>
      <c r="F879" s="120"/>
      <c r="G879" s="120"/>
    </row>
    <row r="880" spans="2:7" s="3" customFormat="1" ht="12" customHeight="1" x14ac:dyDescent="0.25">
      <c r="B880" s="16"/>
      <c r="C880" s="13"/>
      <c r="D880" s="13"/>
      <c r="E880" s="13"/>
      <c r="F880" s="118"/>
      <c r="G880" s="118"/>
    </row>
    <row r="881" spans="2:7" s="3" customFormat="1" ht="12" customHeight="1" x14ac:dyDescent="0.25">
      <c r="B881" s="14"/>
      <c r="C881" s="15"/>
      <c r="D881" s="15"/>
      <c r="E881" s="15"/>
      <c r="F881" s="120"/>
      <c r="G881" s="120"/>
    </row>
    <row r="882" spans="2:7" s="3" customFormat="1" ht="12" customHeight="1" x14ac:dyDescent="0.25">
      <c r="B882" s="16"/>
      <c r="C882" s="13"/>
      <c r="D882" s="13"/>
      <c r="E882" s="13"/>
      <c r="F882" s="118"/>
      <c r="G882" s="118"/>
    </row>
    <row r="883" spans="2:7" s="3" customFormat="1" ht="12" customHeight="1" x14ac:dyDescent="0.25">
      <c r="B883" s="14"/>
      <c r="C883" s="15"/>
      <c r="D883" s="15"/>
      <c r="E883" s="15"/>
      <c r="F883" s="120"/>
      <c r="G883" s="120"/>
    </row>
    <row r="884" spans="2:7" s="3" customFormat="1" ht="12" customHeight="1" x14ac:dyDescent="0.25">
      <c r="B884" s="16"/>
      <c r="C884" s="13"/>
      <c r="D884" s="13"/>
      <c r="E884" s="13"/>
      <c r="F884" s="118"/>
      <c r="G884" s="118"/>
    </row>
    <row r="885" spans="2:7" s="3" customFormat="1" ht="12" customHeight="1" x14ac:dyDescent="0.25">
      <c r="B885" s="14"/>
      <c r="C885" s="15"/>
      <c r="D885" s="15"/>
      <c r="E885" s="15"/>
      <c r="F885" s="120"/>
      <c r="G885" s="120"/>
    </row>
    <row r="886" spans="2:7" s="3" customFormat="1" ht="12" customHeight="1" x14ac:dyDescent="0.25">
      <c r="B886" s="16"/>
      <c r="C886" s="13"/>
      <c r="D886" s="13"/>
      <c r="E886" s="13"/>
      <c r="F886" s="118"/>
      <c r="G886" s="118"/>
    </row>
    <row r="887" spans="2:7" s="3" customFormat="1" ht="12" customHeight="1" x14ac:dyDescent="0.25">
      <c r="B887" s="14"/>
      <c r="C887" s="15"/>
      <c r="D887" s="15"/>
      <c r="E887" s="15"/>
      <c r="F887" s="120"/>
      <c r="G887" s="120"/>
    </row>
    <row r="888" spans="2:7" s="3" customFormat="1" ht="12" customHeight="1" x14ac:dyDescent="0.25">
      <c r="B888" s="16"/>
      <c r="C888" s="13"/>
      <c r="D888" s="13"/>
      <c r="E888" s="13"/>
      <c r="F888" s="118"/>
      <c r="G888" s="118"/>
    </row>
    <row r="889" spans="2:7" s="3" customFormat="1" ht="12" customHeight="1" x14ac:dyDescent="0.25">
      <c r="B889" s="14"/>
      <c r="C889" s="15"/>
      <c r="D889" s="15"/>
      <c r="E889" s="15"/>
      <c r="F889" s="120"/>
      <c r="G889" s="120"/>
    </row>
    <row r="890" spans="2:7" s="3" customFormat="1" ht="12" customHeight="1" x14ac:dyDescent="0.25">
      <c r="B890" s="16"/>
      <c r="C890" s="13"/>
      <c r="D890" s="13"/>
      <c r="E890" s="13"/>
      <c r="F890" s="118"/>
      <c r="G890" s="118"/>
    </row>
    <row r="891" spans="2:7" s="3" customFormat="1" ht="12" customHeight="1" x14ac:dyDescent="0.25">
      <c r="B891" s="14"/>
      <c r="C891" s="15"/>
      <c r="D891" s="15"/>
      <c r="E891" s="15"/>
      <c r="F891" s="120"/>
      <c r="G891" s="120"/>
    </row>
    <row r="892" spans="2:7" s="3" customFormat="1" ht="12" customHeight="1" x14ac:dyDescent="0.25">
      <c r="B892" s="16"/>
      <c r="C892" s="13"/>
      <c r="D892" s="13"/>
      <c r="E892" s="13"/>
      <c r="F892" s="118"/>
      <c r="G892" s="118"/>
    </row>
    <row r="893" spans="2:7" s="3" customFormat="1" ht="12" customHeight="1" x14ac:dyDescent="0.25">
      <c r="B893" s="14"/>
      <c r="C893" s="15"/>
      <c r="D893" s="15"/>
      <c r="E893" s="15"/>
      <c r="F893" s="120"/>
      <c r="G893" s="120"/>
    </row>
    <row r="894" spans="2:7" s="3" customFormat="1" ht="12" customHeight="1" x14ac:dyDescent="0.25">
      <c r="B894" s="16"/>
      <c r="C894" s="13"/>
      <c r="D894" s="13"/>
      <c r="E894" s="13"/>
      <c r="F894" s="118"/>
      <c r="G894" s="118"/>
    </row>
    <row r="895" spans="2:7" s="3" customFormat="1" ht="12" customHeight="1" x14ac:dyDescent="0.25">
      <c r="B895" s="14"/>
      <c r="C895" s="15"/>
      <c r="D895" s="15"/>
      <c r="E895" s="15"/>
      <c r="F895" s="120"/>
      <c r="G895" s="120"/>
    </row>
    <row r="896" spans="2:7" s="3" customFormat="1" ht="12" customHeight="1" x14ac:dyDescent="0.25">
      <c r="B896" s="16"/>
      <c r="C896" s="13"/>
      <c r="D896" s="13"/>
      <c r="E896" s="13"/>
      <c r="F896" s="118"/>
      <c r="G896" s="118"/>
    </row>
    <row r="897" spans="1:7" s="3" customFormat="1" ht="12" customHeight="1" x14ac:dyDescent="0.25">
      <c r="B897" s="14"/>
      <c r="C897" s="15"/>
      <c r="D897" s="15"/>
      <c r="E897" s="15"/>
      <c r="F897" s="120"/>
      <c r="G897" s="120"/>
    </row>
    <row r="898" spans="1:7" s="3" customFormat="1" ht="12" customHeight="1" x14ac:dyDescent="0.25">
      <c r="B898" s="16"/>
      <c r="C898" s="13"/>
      <c r="D898" s="13"/>
      <c r="E898" s="13"/>
      <c r="F898" s="118"/>
      <c r="G898" s="118"/>
    </row>
    <row r="899" spans="1:7" s="3" customFormat="1" ht="12" customHeight="1" x14ac:dyDescent="0.25">
      <c r="B899" s="14"/>
      <c r="C899" s="15"/>
      <c r="D899" s="15"/>
      <c r="E899" s="15"/>
      <c r="F899" s="120"/>
      <c r="G899" s="120"/>
    </row>
    <row r="900" spans="1:7" s="3" customFormat="1" ht="12" customHeight="1" x14ac:dyDescent="0.25">
      <c r="B900" s="16"/>
      <c r="C900" s="13"/>
      <c r="D900" s="13"/>
      <c r="E900" s="13"/>
      <c r="F900" s="118"/>
      <c r="G900" s="118"/>
    </row>
    <row r="901" spans="1:7" s="4" customFormat="1" ht="20.100000000000001" customHeight="1" x14ac:dyDescent="0.25">
      <c r="B901" s="21" t="s">
        <v>33</v>
      </c>
      <c r="C901" s="22"/>
      <c r="D901" s="22"/>
      <c r="E901" s="22"/>
      <c r="F901" s="133"/>
      <c r="G901" s="134"/>
    </row>
    <row r="902" spans="1:7" s="2" customFormat="1" ht="12" customHeight="1" x14ac:dyDescent="0.25">
      <c r="D902" s="23" t="s">
        <v>273</v>
      </c>
      <c r="F902" s="135"/>
      <c r="G902" s="135"/>
    </row>
    <row r="903" spans="1:7" s="1" customFormat="1" ht="12.75" x14ac:dyDescent="0.25">
      <c r="B903" s="6" t="str">
        <f>B848</f>
        <v>Contract : Watt Street PEU</v>
      </c>
      <c r="F903" s="136"/>
      <c r="G903" s="136"/>
    </row>
    <row r="904" spans="1:7" s="1" customFormat="1" ht="12.75" x14ac:dyDescent="0.25">
      <c r="B904" s="7" t="s">
        <v>0</v>
      </c>
      <c r="F904" s="136"/>
      <c r="G904" s="136"/>
    </row>
    <row r="905" spans="1:7" s="2" customFormat="1" ht="12" x14ac:dyDescent="0.25">
      <c r="F905" s="135"/>
      <c r="G905" s="137" t="s">
        <v>274</v>
      </c>
    </row>
    <row r="906" spans="1:7" s="3" customFormat="1" ht="15.4" customHeight="1" x14ac:dyDescent="0.25">
      <c r="B906" s="9" t="s">
        <v>2</v>
      </c>
      <c r="C906" s="9" t="s">
        <v>3</v>
      </c>
      <c r="D906" s="9" t="s">
        <v>4</v>
      </c>
      <c r="E906" s="9" t="s">
        <v>5</v>
      </c>
      <c r="F906" s="138" t="s">
        <v>6</v>
      </c>
      <c r="G906" s="139" t="s">
        <v>7</v>
      </c>
    </row>
    <row r="907" spans="1:7" s="3" customFormat="1" ht="12" customHeight="1" x14ac:dyDescent="0.25">
      <c r="A907" s="3">
        <v>1405</v>
      </c>
      <c r="B907" s="11" t="s">
        <v>275</v>
      </c>
      <c r="C907" s="12" t="s">
        <v>276</v>
      </c>
      <c r="D907" s="13"/>
      <c r="E907" s="13"/>
      <c r="F907" s="118"/>
      <c r="G907" s="118"/>
    </row>
    <row r="908" spans="1:7" s="3" customFormat="1" ht="12" customHeight="1" x14ac:dyDescent="0.25">
      <c r="B908" s="14"/>
      <c r="C908" s="15"/>
      <c r="D908" s="15"/>
      <c r="E908" s="15"/>
      <c r="F908" s="120"/>
      <c r="G908" s="120"/>
    </row>
    <row r="909" spans="1:7" s="3" customFormat="1" ht="12" customHeight="1" x14ac:dyDescent="0.25">
      <c r="B909" s="14"/>
      <c r="C909" s="15"/>
      <c r="D909" s="15"/>
      <c r="E909" s="15"/>
      <c r="F909" s="120"/>
      <c r="G909" s="120"/>
    </row>
    <row r="910" spans="1:7" s="3" customFormat="1" ht="12" customHeight="1" x14ac:dyDescent="0.25">
      <c r="B910" s="16"/>
      <c r="C910" s="16"/>
      <c r="D910" s="16"/>
      <c r="E910" s="16"/>
      <c r="F910" s="119"/>
      <c r="G910" s="118"/>
    </row>
    <row r="911" spans="1:7" s="3" customFormat="1" ht="12" customHeight="1" x14ac:dyDescent="0.25">
      <c r="B911" s="95" t="s">
        <v>277</v>
      </c>
      <c r="C911" s="96" t="s">
        <v>846</v>
      </c>
      <c r="D911" s="97"/>
      <c r="E911" s="97"/>
      <c r="F911" s="119"/>
      <c r="G911" s="118"/>
    </row>
    <row r="912" spans="1:7" s="3" customFormat="1" ht="12" customHeight="1" x14ac:dyDescent="0.25">
      <c r="B912" s="14"/>
      <c r="C912" s="15"/>
      <c r="D912" s="14"/>
      <c r="E912" s="15"/>
      <c r="F912" s="121"/>
      <c r="G912" s="120"/>
    </row>
    <row r="913" spans="2:7" s="3" customFormat="1" ht="12" customHeight="1" x14ac:dyDescent="0.25">
      <c r="B913" s="16"/>
      <c r="C913" s="13" t="s">
        <v>847</v>
      </c>
      <c r="D913" s="16" t="s">
        <v>278</v>
      </c>
      <c r="E913" s="13">
        <v>7659</v>
      </c>
      <c r="F913" s="119"/>
      <c r="G913" s="118"/>
    </row>
    <row r="914" spans="2:7" s="3" customFormat="1" ht="12" customHeight="1" x14ac:dyDescent="0.25">
      <c r="B914" s="14"/>
      <c r="C914" s="15"/>
      <c r="D914" s="14"/>
      <c r="E914" s="15"/>
      <c r="F914" s="121"/>
      <c r="G914" s="120"/>
    </row>
    <row r="915" spans="2:7" s="3" customFormat="1" ht="12" customHeight="1" x14ac:dyDescent="0.25">
      <c r="B915" s="16"/>
      <c r="C915" s="16"/>
      <c r="D915" s="16"/>
      <c r="E915" s="16"/>
      <c r="F915" s="119"/>
      <c r="G915" s="119"/>
    </row>
    <row r="916" spans="2:7" s="3" customFormat="1" ht="12" customHeight="1" x14ac:dyDescent="0.25">
      <c r="B916" s="14"/>
      <c r="C916" s="14"/>
      <c r="D916" s="14"/>
      <c r="E916" s="14"/>
      <c r="F916" s="121"/>
      <c r="G916" s="121"/>
    </row>
    <row r="917" spans="2:7" s="3" customFormat="1" ht="12" customHeight="1" x14ac:dyDescent="0.25">
      <c r="B917" s="16"/>
      <c r="C917" s="13"/>
      <c r="D917" s="13"/>
      <c r="E917" s="13"/>
      <c r="F917" s="118"/>
      <c r="G917" s="118"/>
    </row>
    <row r="918" spans="2:7" s="3" customFormat="1" ht="12" customHeight="1" x14ac:dyDescent="0.25">
      <c r="B918" s="14"/>
      <c r="C918" s="15"/>
      <c r="D918" s="15"/>
      <c r="E918" s="15"/>
      <c r="F918" s="120"/>
      <c r="G918" s="120"/>
    </row>
    <row r="919" spans="2:7" s="3" customFormat="1" ht="12" customHeight="1" x14ac:dyDescent="0.25">
      <c r="B919" s="16"/>
      <c r="C919" s="13"/>
      <c r="D919" s="13"/>
      <c r="E919" s="13"/>
      <c r="F919" s="118"/>
      <c r="G919" s="118"/>
    </row>
    <row r="920" spans="2:7" s="3" customFormat="1" ht="12" customHeight="1" x14ac:dyDescent="0.25">
      <c r="B920" s="14"/>
      <c r="C920" s="15"/>
      <c r="D920" s="15"/>
      <c r="E920" s="15"/>
      <c r="F920" s="120"/>
      <c r="G920" s="120"/>
    </row>
    <row r="921" spans="2:7" s="3" customFormat="1" ht="12" customHeight="1" x14ac:dyDescent="0.25">
      <c r="B921" s="16"/>
      <c r="C921" s="13"/>
      <c r="D921" s="13"/>
      <c r="E921" s="13"/>
      <c r="F921" s="118"/>
      <c r="G921" s="118"/>
    </row>
    <row r="922" spans="2:7" s="3" customFormat="1" ht="12" customHeight="1" x14ac:dyDescent="0.25">
      <c r="B922" s="14"/>
      <c r="C922" s="15"/>
      <c r="D922" s="15"/>
      <c r="E922" s="15"/>
      <c r="F922" s="120"/>
      <c r="G922" s="120"/>
    </row>
    <row r="923" spans="2:7" s="3" customFormat="1" ht="12" customHeight="1" x14ac:dyDescent="0.25">
      <c r="B923" s="16"/>
      <c r="C923" s="13"/>
      <c r="D923" s="13"/>
      <c r="E923" s="13"/>
      <c r="F923" s="118"/>
      <c r="G923" s="118"/>
    </row>
    <row r="924" spans="2:7" s="3" customFormat="1" ht="12" customHeight="1" x14ac:dyDescent="0.25">
      <c r="B924" s="14"/>
      <c r="C924" s="15"/>
      <c r="D924" s="15"/>
      <c r="E924" s="15"/>
      <c r="F924" s="120"/>
      <c r="G924" s="120"/>
    </row>
    <row r="925" spans="2:7" s="3" customFormat="1" ht="12" customHeight="1" x14ac:dyDescent="0.25">
      <c r="B925" s="16"/>
      <c r="C925" s="13"/>
      <c r="D925" s="13"/>
      <c r="E925" s="13"/>
      <c r="F925" s="118"/>
      <c r="G925" s="118"/>
    </row>
    <row r="926" spans="2:7" s="3" customFormat="1" ht="12" customHeight="1" x14ac:dyDescent="0.25">
      <c r="B926" s="14"/>
      <c r="C926" s="15"/>
      <c r="D926" s="15"/>
      <c r="E926" s="15"/>
      <c r="F926" s="120"/>
      <c r="G926" s="120"/>
    </row>
    <row r="927" spans="2:7" s="3" customFormat="1" ht="12" customHeight="1" x14ac:dyDescent="0.25">
      <c r="B927" s="16"/>
      <c r="C927" s="13" t="s">
        <v>551</v>
      </c>
      <c r="D927" s="13"/>
      <c r="E927" s="13"/>
      <c r="F927" s="118"/>
      <c r="G927" s="118"/>
    </row>
    <row r="928" spans="2:7" s="3" customFormat="1" ht="12" customHeight="1" x14ac:dyDescent="0.25">
      <c r="B928" s="14"/>
      <c r="C928" s="15"/>
      <c r="D928" s="15"/>
      <c r="E928" s="15"/>
      <c r="F928" s="120"/>
      <c r="G928" s="120"/>
    </row>
    <row r="929" spans="2:7" s="3" customFormat="1" ht="12" customHeight="1" x14ac:dyDescent="0.25">
      <c r="B929" s="16"/>
      <c r="C929" s="13"/>
      <c r="D929" s="13"/>
      <c r="E929" s="13"/>
      <c r="F929" s="118"/>
      <c r="G929" s="118"/>
    </row>
    <row r="930" spans="2:7" s="3" customFormat="1" ht="12" customHeight="1" x14ac:dyDescent="0.25">
      <c r="B930" s="14"/>
      <c r="C930" s="15"/>
      <c r="D930" s="15"/>
      <c r="E930" s="15"/>
      <c r="F930" s="120"/>
      <c r="G930" s="120"/>
    </row>
    <row r="931" spans="2:7" s="3" customFormat="1" ht="12" customHeight="1" x14ac:dyDescent="0.25">
      <c r="B931" s="16"/>
      <c r="C931" s="13"/>
      <c r="D931" s="13"/>
      <c r="E931" s="13"/>
      <c r="F931" s="118"/>
      <c r="G931" s="118"/>
    </row>
    <row r="932" spans="2:7" s="3" customFormat="1" ht="12" customHeight="1" x14ac:dyDescent="0.25">
      <c r="B932" s="14"/>
      <c r="C932" s="15"/>
      <c r="D932" s="15"/>
      <c r="E932" s="15"/>
      <c r="F932" s="120"/>
      <c r="G932" s="120"/>
    </row>
    <row r="933" spans="2:7" s="3" customFormat="1" ht="12" customHeight="1" x14ac:dyDescent="0.25">
      <c r="B933" s="16"/>
      <c r="C933" s="13"/>
      <c r="D933" s="13"/>
      <c r="E933" s="13"/>
      <c r="F933" s="118"/>
      <c r="G933" s="118"/>
    </row>
    <row r="934" spans="2:7" s="3" customFormat="1" ht="12" customHeight="1" x14ac:dyDescent="0.25">
      <c r="B934" s="14"/>
      <c r="C934" s="15"/>
      <c r="D934" s="15"/>
      <c r="E934" s="15"/>
      <c r="F934" s="120"/>
      <c r="G934" s="120"/>
    </row>
    <row r="935" spans="2:7" s="3" customFormat="1" ht="12" customHeight="1" x14ac:dyDescent="0.25">
      <c r="B935" s="16"/>
      <c r="C935" s="13"/>
      <c r="D935" s="13"/>
      <c r="E935" s="13"/>
      <c r="F935" s="118"/>
      <c r="G935" s="118"/>
    </row>
    <row r="936" spans="2:7" s="3" customFormat="1" ht="12" customHeight="1" x14ac:dyDescent="0.25">
      <c r="B936" s="14"/>
      <c r="C936" s="15"/>
      <c r="D936" s="15"/>
      <c r="E936" s="15"/>
      <c r="F936" s="120"/>
      <c r="G936" s="120"/>
    </row>
    <row r="937" spans="2:7" s="3" customFormat="1" ht="12" customHeight="1" x14ac:dyDescent="0.25">
      <c r="B937" s="16"/>
      <c r="C937" s="13"/>
      <c r="D937" s="13"/>
      <c r="E937" s="13"/>
      <c r="F937" s="118"/>
      <c r="G937" s="118"/>
    </row>
    <row r="938" spans="2:7" s="3" customFormat="1" ht="12" customHeight="1" x14ac:dyDescent="0.25">
      <c r="B938" s="14"/>
      <c r="C938" s="15"/>
      <c r="D938" s="15"/>
      <c r="E938" s="15"/>
      <c r="F938" s="120"/>
      <c r="G938" s="120"/>
    </row>
    <row r="939" spans="2:7" s="3" customFormat="1" ht="12" customHeight="1" x14ac:dyDescent="0.25">
      <c r="B939" s="16"/>
      <c r="C939" s="13"/>
      <c r="D939" s="13"/>
      <c r="E939" s="13"/>
      <c r="F939" s="118"/>
      <c r="G939" s="118"/>
    </row>
    <row r="940" spans="2:7" s="3" customFormat="1" ht="12" customHeight="1" x14ac:dyDescent="0.25">
      <c r="B940" s="14"/>
      <c r="C940" s="15"/>
      <c r="D940" s="15"/>
      <c r="E940" s="15"/>
      <c r="F940" s="120"/>
      <c r="G940" s="120"/>
    </row>
    <row r="941" spans="2:7" s="3" customFormat="1" ht="12" customHeight="1" x14ac:dyDescent="0.25">
      <c r="B941" s="16"/>
      <c r="C941" s="13"/>
      <c r="D941" s="13"/>
      <c r="E941" s="13"/>
      <c r="F941" s="118"/>
      <c r="G941" s="118"/>
    </row>
    <row r="942" spans="2:7" s="3" customFormat="1" ht="12" customHeight="1" x14ac:dyDescent="0.25">
      <c r="B942" s="14"/>
      <c r="C942" s="15"/>
      <c r="D942" s="15"/>
      <c r="E942" s="15"/>
      <c r="F942" s="120"/>
      <c r="G942" s="120"/>
    </row>
    <row r="943" spans="2:7" s="3" customFormat="1" ht="12" customHeight="1" x14ac:dyDescent="0.25">
      <c r="B943" s="16"/>
      <c r="C943" s="13"/>
      <c r="D943" s="13"/>
      <c r="E943" s="13"/>
      <c r="F943" s="118"/>
      <c r="G943" s="118"/>
    </row>
    <row r="944" spans="2:7" s="3" customFormat="1" ht="12" customHeight="1" x14ac:dyDescent="0.25">
      <c r="B944" s="14"/>
      <c r="C944" s="15"/>
      <c r="D944" s="15"/>
      <c r="E944" s="15"/>
      <c r="F944" s="120"/>
      <c r="G944" s="120"/>
    </row>
    <row r="945" spans="2:7" s="3" customFormat="1" ht="12" customHeight="1" x14ac:dyDescent="0.25">
      <c r="B945" s="16"/>
      <c r="C945" s="13"/>
      <c r="D945" s="13"/>
      <c r="E945" s="13"/>
      <c r="F945" s="118"/>
      <c r="G945" s="118"/>
    </row>
    <row r="946" spans="2:7" s="3" customFormat="1" ht="12" customHeight="1" x14ac:dyDescent="0.25">
      <c r="B946" s="14"/>
      <c r="C946" s="15"/>
      <c r="D946" s="15"/>
      <c r="E946" s="15"/>
      <c r="F946" s="120"/>
      <c r="G946" s="120"/>
    </row>
    <row r="947" spans="2:7" s="3" customFormat="1" ht="12" customHeight="1" x14ac:dyDescent="0.25">
      <c r="B947" s="16"/>
      <c r="C947" s="13"/>
      <c r="D947" s="13"/>
      <c r="E947" s="13"/>
      <c r="F947" s="118"/>
      <c r="G947" s="118"/>
    </row>
    <row r="948" spans="2:7" s="3" customFormat="1" ht="12" customHeight="1" x14ac:dyDescent="0.25">
      <c r="B948" s="14"/>
      <c r="C948" s="15"/>
      <c r="D948" s="15"/>
      <c r="E948" s="15"/>
      <c r="F948" s="120"/>
      <c r="G948" s="120"/>
    </row>
    <row r="949" spans="2:7" s="3" customFormat="1" ht="12" customHeight="1" x14ac:dyDescent="0.25">
      <c r="B949" s="16"/>
      <c r="C949" s="13"/>
      <c r="D949" s="13"/>
      <c r="E949" s="13"/>
      <c r="F949" s="118"/>
      <c r="G949" s="118"/>
    </row>
    <row r="950" spans="2:7" s="3" customFormat="1" ht="12" customHeight="1" x14ac:dyDescent="0.25">
      <c r="B950" s="14"/>
      <c r="C950" s="15"/>
      <c r="D950" s="15"/>
      <c r="E950" s="15"/>
      <c r="F950" s="120"/>
      <c r="G950" s="120"/>
    </row>
    <row r="951" spans="2:7" s="3" customFormat="1" ht="12" customHeight="1" x14ac:dyDescent="0.25">
      <c r="B951" s="16"/>
      <c r="C951" s="13"/>
      <c r="D951" s="13"/>
      <c r="E951" s="13"/>
      <c r="F951" s="118"/>
      <c r="G951" s="118"/>
    </row>
    <row r="952" spans="2:7" s="3" customFormat="1" ht="12" customHeight="1" x14ac:dyDescent="0.25">
      <c r="B952" s="14"/>
      <c r="C952" s="15"/>
      <c r="D952" s="15"/>
      <c r="E952" s="15"/>
      <c r="F952" s="120"/>
      <c r="G952" s="120"/>
    </row>
    <row r="953" spans="2:7" s="3" customFormat="1" ht="12" customHeight="1" x14ac:dyDescent="0.25">
      <c r="B953" s="16"/>
      <c r="C953" s="13"/>
      <c r="D953" s="13"/>
      <c r="E953" s="13"/>
      <c r="F953" s="118"/>
      <c r="G953" s="118"/>
    </row>
    <row r="954" spans="2:7" s="3" customFormat="1" ht="12" customHeight="1" x14ac:dyDescent="0.25">
      <c r="B954" s="14"/>
      <c r="C954" s="15"/>
      <c r="D954" s="15"/>
      <c r="E954" s="15"/>
      <c r="F954" s="120"/>
      <c r="G954" s="120"/>
    </row>
    <row r="955" spans="2:7" s="3" customFormat="1" ht="12" customHeight="1" x14ac:dyDescent="0.25">
      <c r="B955" s="16"/>
      <c r="C955" s="13"/>
      <c r="D955" s="13"/>
      <c r="E955" s="13"/>
      <c r="F955" s="118"/>
      <c r="G955" s="118"/>
    </row>
    <row r="956" spans="2:7" s="3" customFormat="1" ht="12" customHeight="1" x14ac:dyDescent="0.25">
      <c r="B956" s="14"/>
      <c r="C956" s="15"/>
      <c r="D956" s="15"/>
      <c r="E956" s="15"/>
      <c r="F956" s="120"/>
      <c r="G956" s="120"/>
    </row>
    <row r="957" spans="2:7" s="3" customFormat="1" ht="12" customHeight="1" x14ac:dyDescent="0.25">
      <c r="B957" s="16"/>
      <c r="C957" s="13"/>
      <c r="D957" s="13"/>
      <c r="E957" s="13"/>
      <c r="F957" s="118"/>
      <c r="G957" s="118"/>
    </row>
    <row r="958" spans="2:7" s="3" customFormat="1" ht="12" customHeight="1" x14ac:dyDescent="0.25">
      <c r="B958" s="14"/>
      <c r="C958" s="15"/>
      <c r="D958" s="15"/>
      <c r="E958" s="15"/>
      <c r="F958" s="120"/>
      <c r="G958" s="120"/>
    </row>
    <row r="959" spans="2:7" s="3" customFormat="1" ht="12" customHeight="1" x14ac:dyDescent="0.25">
      <c r="B959" s="16"/>
      <c r="C959" s="13"/>
      <c r="D959" s="13"/>
      <c r="E959" s="13"/>
      <c r="F959" s="118"/>
      <c r="G959" s="118"/>
    </row>
    <row r="960" spans="2:7" s="3" customFormat="1" ht="12" customHeight="1" x14ac:dyDescent="0.25">
      <c r="B960" s="14"/>
      <c r="C960" s="15"/>
      <c r="D960" s="15"/>
      <c r="E960" s="15"/>
      <c r="F960" s="120"/>
      <c r="G960" s="120"/>
    </row>
    <row r="961" spans="1:7" s="3" customFormat="1" ht="12" customHeight="1" x14ac:dyDescent="0.25">
      <c r="B961" s="16"/>
      <c r="C961" s="13"/>
      <c r="D961" s="13"/>
      <c r="E961" s="13"/>
      <c r="F961" s="118"/>
      <c r="G961" s="118"/>
    </row>
    <row r="962" spans="1:7" s="3" customFormat="1" ht="12" customHeight="1" x14ac:dyDescent="0.25">
      <c r="B962" s="14"/>
      <c r="C962" s="15"/>
      <c r="D962" s="15"/>
      <c r="E962" s="15"/>
      <c r="F962" s="120"/>
      <c r="G962" s="120"/>
    </row>
    <row r="963" spans="1:7" s="3" customFormat="1" ht="12" customHeight="1" x14ac:dyDescent="0.25">
      <c r="B963" s="16"/>
      <c r="C963" s="13"/>
      <c r="D963" s="13"/>
      <c r="E963" s="13"/>
      <c r="F963" s="118"/>
      <c r="G963" s="118"/>
    </row>
    <row r="964" spans="1:7" s="3" customFormat="1" ht="12" customHeight="1" x14ac:dyDescent="0.25">
      <c r="B964" s="14"/>
      <c r="C964" s="15"/>
      <c r="D964" s="15"/>
      <c r="E964" s="15"/>
      <c r="F964" s="120"/>
      <c r="G964" s="120"/>
    </row>
    <row r="965" spans="1:7" s="3" customFormat="1" ht="12" customHeight="1" x14ac:dyDescent="0.25">
      <c r="B965" s="16"/>
      <c r="C965" s="13"/>
      <c r="D965" s="13"/>
      <c r="E965" s="13"/>
      <c r="F965" s="118"/>
      <c r="G965" s="118"/>
    </row>
    <row r="966" spans="1:7" s="4" customFormat="1" ht="20.100000000000001" customHeight="1" x14ac:dyDescent="0.25">
      <c r="B966" s="21" t="s">
        <v>33</v>
      </c>
      <c r="C966" s="22"/>
      <c r="D966" s="22"/>
      <c r="E966" s="22"/>
      <c r="F966" s="133"/>
      <c r="G966" s="134"/>
    </row>
    <row r="967" spans="1:7" s="2" customFormat="1" ht="12" customHeight="1" x14ac:dyDescent="0.25">
      <c r="D967" s="23" t="s">
        <v>279</v>
      </c>
      <c r="F967" s="135"/>
      <c r="G967" s="135"/>
    </row>
    <row r="968" spans="1:7" s="1" customFormat="1" ht="12.75" x14ac:dyDescent="0.25">
      <c r="B968" s="6" t="str">
        <f>B903</f>
        <v>Contract : Watt Street PEU</v>
      </c>
      <c r="F968" s="136"/>
      <c r="G968" s="136"/>
    </row>
    <row r="969" spans="1:7" s="1" customFormat="1" ht="12.75" x14ac:dyDescent="0.25">
      <c r="B969" s="7" t="s">
        <v>0</v>
      </c>
      <c r="F969" s="136"/>
      <c r="G969" s="136"/>
    </row>
    <row r="970" spans="1:7" s="2" customFormat="1" ht="12" x14ac:dyDescent="0.25">
      <c r="F970" s="135"/>
      <c r="G970" s="137" t="s">
        <v>280</v>
      </c>
    </row>
    <row r="971" spans="1:7" s="3" customFormat="1" ht="15.4" customHeight="1" x14ac:dyDescent="0.25">
      <c r="B971" s="9" t="s">
        <v>2</v>
      </c>
      <c r="C971" s="9" t="s">
        <v>3</v>
      </c>
      <c r="D971" s="9" t="s">
        <v>4</v>
      </c>
      <c r="E971" s="9" t="s">
        <v>5</v>
      </c>
      <c r="F971" s="138" t="s">
        <v>6</v>
      </c>
      <c r="G971" s="139" t="s">
        <v>7</v>
      </c>
    </row>
    <row r="972" spans="1:7" s="3" customFormat="1" ht="12" customHeight="1" x14ac:dyDescent="0.25">
      <c r="A972" s="3">
        <v>1417</v>
      </c>
      <c r="B972" s="11" t="s">
        <v>281</v>
      </c>
      <c r="C972" s="12" t="s">
        <v>282</v>
      </c>
      <c r="D972" s="13"/>
      <c r="E972" s="13"/>
      <c r="F972" s="118"/>
      <c r="G972" s="118"/>
    </row>
    <row r="973" spans="1:7" s="3" customFormat="1" ht="12" customHeight="1" x14ac:dyDescent="0.25">
      <c r="B973" s="14"/>
      <c r="C973" s="15"/>
      <c r="D973" s="15"/>
      <c r="E973" s="15"/>
      <c r="F973" s="120"/>
      <c r="G973" s="120"/>
    </row>
    <row r="974" spans="1:7" s="3" customFormat="1" ht="12" customHeight="1" x14ac:dyDescent="0.25">
      <c r="B974" s="11" t="s">
        <v>849</v>
      </c>
      <c r="C974" s="12" t="s">
        <v>850</v>
      </c>
      <c r="D974" s="13"/>
      <c r="E974" s="13"/>
      <c r="F974" s="118"/>
      <c r="G974" s="118"/>
    </row>
    <row r="975" spans="1:7" s="3" customFormat="1" ht="12" customHeight="1" x14ac:dyDescent="0.25">
      <c r="A975" s="72"/>
      <c r="B975" s="14"/>
      <c r="C975" s="15"/>
      <c r="D975" s="15"/>
      <c r="E975" s="15"/>
      <c r="F975" s="120"/>
      <c r="G975" s="120"/>
    </row>
    <row r="976" spans="1:7" s="3" customFormat="1" ht="12" customHeight="1" x14ac:dyDescent="0.25">
      <c r="B976" s="16"/>
      <c r="C976" s="12" t="s">
        <v>851</v>
      </c>
      <c r="D976" s="13"/>
      <c r="E976" s="13"/>
      <c r="F976" s="118"/>
      <c r="G976" s="118"/>
    </row>
    <row r="977" spans="2:7" s="3" customFormat="1" ht="12" customHeight="1" x14ac:dyDescent="0.25">
      <c r="B977" s="14"/>
      <c r="C977" s="15"/>
      <c r="D977" s="15"/>
      <c r="E977" s="15"/>
      <c r="F977" s="120"/>
      <c r="G977" s="120"/>
    </row>
    <row r="978" spans="2:7" s="3" customFormat="1" ht="12" customHeight="1" x14ac:dyDescent="0.25">
      <c r="B978" s="16"/>
      <c r="C978" s="12" t="s">
        <v>852</v>
      </c>
      <c r="D978" s="13"/>
      <c r="E978" s="13"/>
      <c r="F978" s="118"/>
      <c r="G978" s="118"/>
    </row>
    <row r="979" spans="2:7" s="3" customFormat="1" ht="12" customHeight="1" x14ac:dyDescent="0.25">
      <c r="B979" s="14"/>
      <c r="C979" s="15"/>
      <c r="D979" s="15"/>
      <c r="E979" s="15"/>
      <c r="F979" s="120"/>
      <c r="G979" s="120"/>
    </row>
    <row r="980" spans="2:7" s="3" customFormat="1" ht="12" customHeight="1" x14ac:dyDescent="0.25">
      <c r="B980" s="43"/>
      <c r="C980" s="40" t="s">
        <v>853</v>
      </c>
      <c r="D980" s="44" t="s">
        <v>18</v>
      </c>
      <c r="E980" s="45">
        <v>10500</v>
      </c>
      <c r="F980" s="143"/>
      <c r="G980" s="131"/>
    </row>
    <row r="981" spans="2:7" s="3" customFormat="1" ht="12" customHeight="1" x14ac:dyDescent="0.25">
      <c r="B981" s="43"/>
      <c r="C981" s="41"/>
      <c r="D981" s="41"/>
      <c r="E981" s="41"/>
      <c r="F981" s="140"/>
      <c r="G981" s="140"/>
    </row>
    <row r="982" spans="2:7" s="3" customFormat="1" ht="12" customHeight="1" x14ac:dyDescent="0.25">
      <c r="B982" s="39" t="s">
        <v>283</v>
      </c>
      <c r="C982" s="40" t="s">
        <v>854</v>
      </c>
      <c r="D982" s="44" t="s">
        <v>278</v>
      </c>
      <c r="E982" s="45">
        <v>7659</v>
      </c>
      <c r="F982" s="131"/>
      <c r="G982" s="131"/>
    </row>
    <row r="983" spans="2:7" s="3" customFormat="1" ht="12" customHeight="1" x14ac:dyDescent="0.25">
      <c r="B983" s="72"/>
      <c r="C983" s="72"/>
      <c r="D983" s="72"/>
      <c r="E983" s="72"/>
      <c r="F983" s="144"/>
      <c r="G983" s="144"/>
    </row>
    <row r="984" spans="2:7" s="3" customFormat="1" ht="12" customHeight="1" x14ac:dyDescent="0.25">
      <c r="B984" s="71"/>
      <c r="C984" s="61"/>
      <c r="D984" s="71"/>
      <c r="E984" s="61"/>
      <c r="F984" s="145"/>
      <c r="G984" s="146"/>
    </row>
    <row r="985" spans="2:7" s="3" customFormat="1" ht="12" customHeight="1" x14ac:dyDescent="0.25">
      <c r="B985" s="72"/>
      <c r="C985" s="72"/>
      <c r="D985" s="72"/>
      <c r="E985" s="72"/>
      <c r="F985" s="144"/>
      <c r="G985" s="144"/>
    </row>
    <row r="986" spans="2:7" s="3" customFormat="1" ht="12" customHeight="1" x14ac:dyDescent="0.25">
      <c r="B986" s="71"/>
      <c r="C986" s="61"/>
      <c r="D986" s="71"/>
      <c r="E986" s="61"/>
      <c r="F986" s="145"/>
      <c r="G986" s="146"/>
    </row>
    <row r="987" spans="2:7" s="3" customFormat="1" ht="12" customHeight="1" x14ac:dyDescent="0.25">
      <c r="B987" s="72"/>
      <c r="C987" s="72"/>
      <c r="D987" s="72"/>
      <c r="E987" s="72"/>
      <c r="F987" s="144"/>
      <c r="G987" s="144"/>
    </row>
    <row r="988" spans="2:7" s="3" customFormat="1" ht="12" customHeight="1" x14ac:dyDescent="0.25">
      <c r="B988" s="73"/>
      <c r="C988" s="74"/>
      <c r="D988" s="75"/>
      <c r="E988" s="76"/>
      <c r="F988" s="145"/>
      <c r="G988" s="146"/>
    </row>
    <row r="989" spans="2:7" s="3" customFormat="1" ht="12" customHeight="1" x14ac:dyDescent="0.25">
      <c r="B989" s="14"/>
      <c r="C989" s="15"/>
      <c r="D989" s="15"/>
      <c r="E989" s="15"/>
      <c r="F989" s="120"/>
      <c r="G989" s="120"/>
    </row>
    <row r="990" spans="2:7" s="3" customFormat="1" ht="12" customHeight="1" x14ac:dyDescent="0.25">
      <c r="B990" s="16"/>
      <c r="C990" s="13"/>
      <c r="D990" s="13"/>
      <c r="E990" s="13"/>
      <c r="F990" s="118"/>
      <c r="G990" s="118"/>
    </row>
    <row r="991" spans="2:7" s="3" customFormat="1" ht="12" customHeight="1" x14ac:dyDescent="0.25">
      <c r="B991" s="14"/>
      <c r="C991" s="15"/>
      <c r="D991" s="15"/>
      <c r="E991" s="15"/>
      <c r="F991" s="120"/>
      <c r="G991" s="120"/>
    </row>
    <row r="992" spans="2:7" s="3" customFormat="1" ht="12" customHeight="1" x14ac:dyDescent="0.25">
      <c r="B992" s="16"/>
      <c r="C992" s="13"/>
      <c r="D992" s="13"/>
      <c r="E992" s="13"/>
      <c r="F992" s="118"/>
      <c r="G992" s="118"/>
    </row>
    <row r="993" spans="2:7" s="3" customFormat="1" ht="12" customHeight="1" x14ac:dyDescent="0.25">
      <c r="B993" s="14"/>
      <c r="C993" s="15"/>
      <c r="D993" s="15"/>
      <c r="E993" s="15"/>
      <c r="F993" s="120"/>
      <c r="G993" s="120"/>
    </row>
    <row r="994" spans="2:7" s="3" customFormat="1" ht="12" customHeight="1" x14ac:dyDescent="0.25">
      <c r="B994" s="16"/>
      <c r="C994" s="13"/>
      <c r="D994" s="13"/>
      <c r="E994" s="13"/>
      <c r="F994" s="118"/>
      <c r="G994" s="118"/>
    </row>
    <row r="995" spans="2:7" s="3" customFormat="1" ht="12" customHeight="1" x14ac:dyDescent="0.25">
      <c r="B995" s="14"/>
      <c r="C995" s="15"/>
      <c r="D995" s="15"/>
      <c r="E995" s="15"/>
      <c r="F995" s="120"/>
      <c r="G995" s="120"/>
    </row>
    <row r="996" spans="2:7" s="3" customFormat="1" ht="12" customHeight="1" x14ac:dyDescent="0.25">
      <c r="B996" s="16"/>
      <c r="C996" s="13"/>
      <c r="D996" s="13"/>
      <c r="E996" s="13"/>
      <c r="F996" s="118"/>
      <c r="G996" s="118"/>
    </row>
    <row r="997" spans="2:7" s="3" customFormat="1" ht="12" customHeight="1" x14ac:dyDescent="0.25">
      <c r="B997" s="14"/>
      <c r="C997" s="15"/>
      <c r="D997" s="15"/>
      <c r="E997" s="15"/>
      <c r="F997" s="120"/>
      <c r="G997" s="120"/>
    </row>
    <row r="998" spans="2:7" s="3" customFormat="1" ht="12" customHeight="1" x14ac:dyDescent="0.25">
      <c r="B998" s="16"/>
      <c r="C998" s="13"/>
      <c r="D998" s="13"/>
      <c r="E998" s="13"/>
      <c r="F998" s="118"/>
      <c r="G998" s="118"/>
    </row>
    <row r="999" spans="2:7" s="3" customFormat="1" ht="12" customHeight="1" x14ac:dyDescent="0.25">
      <c r="B999" s="14"/>
      <c r="C999" s="15"/>
      <c r="D999" s="15"/>
      <c r="E999" s="15"/>
      <c r="F999" s="120"/>
      <c r="G999" s="120"/>
    </row>
    <row r="1000" spans="2:7" s="3" customFormat="1" ht="12" customHeight="1" x14ac:dyDescent="0.25">
      <c r="B1000" s="16"/>
      <c r="C1000" s="13"/>
      <c r="D1000" s="13"/>
      <c r="E1000" s="13"/>
      <c r="F1000" s="118"/>
      <c r="G1000" s="118"/>
    </row>
    <row r="1001" spans="2:7" s="3" customFormat="1" ht="12" customHeight="1" x14ac:dyDescent="0.25">
      <c r="B1001" s="14"/>
      <c r="C1001" s="15"/>
      <c r="D1001" s="15"/>
      <c r="E1001" s="15"/>
      <c r="F1001" s="120"/>
      <c r="G1001" s="120"/>
    </row>
    <row r="1002" spans="2:7" s="3" customFormat="1" ht="12" customHeight="1" x14ac:dyDescent="0.25">
      <c r="B1002" s="16"/>
      <c r="C1002" s="13"/>
      <c r="D1002" s="13"/>
      <c r="E1002" s="13"/>
      <c r="F1002" s="118"/>
      <c r="G1002" s="118"/>
    </row>
    <row r="1003" spans="2:7" s="3" customFormat="1" ht="12" customHeight="1" x14ac:dyDescent="0.25">
      <c r="B1003" s="14"/>
      <c r="C1003" s="15"/>
      <c r="D1003" s="15"/>
      <c r="E1003" s="15"/>
      <c r="F1003" s="120"/>
      <c r="G1003" s="120"/>
    </row>
    <row r="1004" spans="2:7" s="3" customFormat="1" ht="12" customHeight="1" x14ac:dyDescent="0.25">
      <c r="B1004" s="16"/>
      <c r="C1004" s="13"/>
      <c r="D1004" s="13"/>
      <c r="E1004" s="13"/>
      <c r="F1004" s="118"/>
      <c r="G1004" s="118"/>
    </row>
    <row r="1005" spans="2:7" s="3" customFormat="1" ht="12" customHeight="1" x14ac:dyDescent="0.25">
      <c r="B1005" s="14"/>
      <c r="C1005" s="15"/>
      <c r="D1005" s="15"/>
      <c r="E1005" s="15"/>
      <c r="F1005" s="120"/>
      <c r="G1005" s="120"/>
    </row>
    <row r="1006" spans="2:7" s="3" customFormat="1" ht="12" customHeight="1" x14ac:dyDescent="0.25">
      <c r="B1006" s="16"/>
      <c r="C1006" s="13"/>
      <c r="D1006" s="13"/>
      <c r="E1006" s="13"/>
      <c r="F1006" s="118"/>
      <c r="G1006" s="118"/>
    </row>
    <row r="1007" spans="2:7" s="3" customFormat="1" ht="12" customHeight="1" x14ac:dyDescent="0.25">
      <c r="B1007" s="14"/>
      <c r="C1007" s="15"/>
      <c r="D1007" s="15"/>
      <c r="E1007" s="15"/>
      <c r="F1007" s="120"/>
      <c r="G1007" s="120"/>
    </row>
    <row r="1008" spans="2:7" s="3" customFormat="1" ht="12" customHeight="1" x14ac:dyDescent="0.25">
      <c r="B1008" s="16"/>
      <c r="C1008" s="13"/>
      <c r="D1008" s="13"/>
      <c r="E1008" s="13"/>
      <c r="F1008" s="118"/>
      <c r="G1008" s="118"/>
    </row>
    <row r="1009" spans="2:7" s="3" customFormat="1" ht="12" customHeight="1" x14ac:dyDescent="0.25">
      <c r="B1009" s="14"/>
      <c r="C1009" s="15"/>
      <c r="D1009" s="15"/>
      <c r="E1009" s="15"/>
      <c r="F1009" s="120"/>
      <c r="G1009" s="120"/>
    </row>
    <row r="1010" spans="2:7" s="3" customFormat="1" ht="12" customHeight="1" x14ac:dyDescent="0.25">
      <c r="B1010" s="16"/>
      <c r="C1010" s="13"/>
      <c r="D1010" s="13"/>
      <c r="E1010" s="13"/>
      <c r="F1010" s="118"/>
      <c r="G1010" s="118"/>
    </row>
    <row r="1011" spans="2:7" s="3" customFormat="1" ht="12" customHeight="1" x14ac:dyDescent="0.25">
      <c r="B1011" s="14"/>
      <c r="C1011" s="15"/>
      <c r="D1011" s="15"/>
      <c r="E1011" s="15"/>
      <c r="F1011" s="120"/>
      <c r="G1011" s="120"/>
    </row>
    <row r="1012" spans="2:7" s="3" customFormat="1" ht="12" customHeight="1" x14ac:dyDescent="0.25">
      <c r="B1012" s="16"/>
      <c r="C1012" s="13"/>
      <c r="D1012" s="13"/>
      <c r="E1012" s="13"/>
      <c r="F1012" s="118"/>
      <c r="G1012" s="118"/>
    </row>
    <row r="1013" spans="2:7" s="3" customFormat="1" ht="12" customHeight="1" x14ac:dyDescent="0.25">
      <c r="B1013" s="14"/>
      <c r="C1013" s="15"/>
      <c r="D1013" s="15"/>
      <c r="E1013" s="15"/>
      <c r="F1013" s="120"/>
      <c r="G1013" s="120"/>
    </row>
    <row r="1014" spans="2:7" s="3" customFormat="1" ht="12" customHeight="1" x14ac:dyDescent="0.25">
      <c r="B1014" s="16"/>
      <c r="C1014" s="13"/>
      <c r="D1014" s="13"/>
      <c r="E1014" s="13"/>
      <c r="F1014" s="118"/>
      <c r="G1014" s="118"/>
    </row>
    <row r="1015" spans="2:7" s="3" customFormat="1" ht="12" customHeight="1" x14ac:dyDescent="0.25">
      <c r="B1015" s="14"/>
      <c r="C1015" s="15"/>
      <c r="D1015" s="15"/>
      <c r="E1015" s="15"/>
      <c r="F1015" s="120"/>
      <c r="G1015" s="120"/>
    </row>
    <row r="1016" spans="2:7" s="3" customFormat="1" ht="12" customHeight="1" x14ac:dyDescent="0.25">
      <c r="B1016" s="16"/>
      <c r="C1016" s="13"/>
      <c r="D1016" s="13"/>
      <c r="E1016" s="13"/>
      <c r="F1016" s="118"/>
      <c r="G1016" s="118"/>
    </row>
    <row r="1017" spans="2:7" s="3" customFormat="1" ht="12" customHeight="1" x14ac:dyDescent="0.25">
      <c r="B1017" s="14"/>
      <c r="C1017" s="15"/>
      <c r="D1017" s="15"/>
      <c r="E1017" s="15"/>
      <c r="F1017" s="120"/>
      <c r="G1017" s="120"/>
    </row>
    <row r="1018" spans="2:7" s="3" customFormat="1" ht="12" customHeight="1" x14ac:dyDescent="0.25">
      <c r="B1018" s="16"/>
      <c r="C1018" s="13"/>
      <c r="D1018" s="13"/>
      <c r="E1018" s="13"/>
      <c r="F1018" s="118"/>
      <c r="G1018" s="118"/>
    </row>
    <row r="1019" spans="2:7" s="3" customFormat="1" ht="12" customHeight="1" x14ac:dyDescent="0.25">
      <c r="B1019" s="14"/>
      <c r="C1019" s="15"/>
      <c r="D1019" s="15"/>
      <c r="E1019" s="15"/>
      <c r="F1019" s="120"/>
      <c r="G1019" s="120"/>
    </row>
    <row r="1020" spans="2:7" s="3" customFormat="1" ht="12" customHeight="1" x14ac:dyDescent="0.25">
      <c r="B1020" s="16"/>
      <c r="C1020" s="13"/>
      <c r="D1020" s="13"/>
      <c r="E1020" s="13"/>
      <c r="F1020" s="118"/>
      <c r="G1020" s="118"/>
    </row>
    <row r="1021" spans="2:7" s="3" customFormat="1" ht="12" customHeight="1" x14ac:dyDescent="0.25">
      <c r="B1021" s="14"/>
      <c r="C1021" s="15"/>
      <c r="D1021" s="15"/>
      <c r="E1021" s="15"/>
      <c r="F1021" s="120"/>
      <c r="G1021" s="120"/>
    </row>
    <row r="1022" spans="2:7" s="3" customFormat="1" ht="12" customHeight="1" x14ac:dyDescent="0.25">
      <c r="B1022" s="16"/>
      <c r="C1022" s="13"/>
      <c r="D1022" s="13"/>
      <c r="E1022" s="13"/>
      <c r="F1022" s="118"/>
      <c r="G1022" s="118"/>
    </row>
    <row r="1023" spans="2:7" s="3" customFormat="1" ht="12" customHeight="1" x14ac:dyDescent="0.25">
      <c r="B1023" s="14"/>
      <c r="C1023" s="15"/>
      <c r="D1023" s="15"/>
      <c r="E1023" s="15"/>
      <c r="F1023" s="120"/>
      <c r="G1023" s="120"/>
    </row>
    <row r="1024" spans="2:7" s="3" customFormat="1" ht="12" customHeight="1" x14ac:dyDescent="0.25">
      <c r="B1024" s="16"/>
      <c r="C1024" s="13"/>
      <c r="D1024" s="13"/>
      <c r="E1024" s="13"/>
      <c r="F1024" s="118"/>
      <c r="G1024" s="118"/>
    </row>
    <row r="1025" spans="1:7" s="3" customFormat="1" ht="12" customHeight="1" x14ac:dyDescent="0.25">
      <c r="B1025" s="14"/>
      <c r="C1025" s="15"/>
      <c r="D1025" s="15"/>
      <c r="E1025" s="15"/>
      <c r="F1025" s="120"/>
      <c r="G1025" s="120"/>
    </row>
    <row r="1026" spans="1:7" s="3" customFormat="1" ht="12" customHeight="1" x14ac:dyDescent="0.25">
      <c r="B1026" s="16"/>
      <c r="C1026" s="13"/>
      <c r="D1026" s="13"/>
      <c r="E1026" s="13"/>
      <c r="F1026" s="118"/>
      <c r="G1026" s="118"/>
    </row>
    <row r="1027" spans="1:7" s="3" customFormat="1" ht="12" customHeight="1" x14ac:dyDescent="0.25">
      <c r="B1027" s="14"/>
      <c r="C1027" s="15"/>
      <c r="D1027" s="15"/>
      <c r="E1027" s="15"/>
      <c r="F1027" s="120"/>
      <c r="G1027" s="120"/>
    </row>
    <row r="1028" spans="1:7" s="3" customFormat="1" ht="12" customHeight="1" x14ac:dyDescent="0.25">
      <c r="B1028" s="16"/>
      <c r="C1028" s="13"/>
      <c r="D1028" s="13"/>
      <c r="E1028" s="13"/>
      <c r="F1028" s="118"/>
      <c r="G1028" s="118"/>
    </row>
    <row r="1029" spans="1:7" s="3" customFormat="1" ht="12" customHeight="1" x14ac:dyDescent="0.25">
      <c r="B1029" s="14"/>
      <c r="C1029" s="15"/>
      <c r="D1029" s="15"/>
      <c r="E1029" s="15"/>
      <c r="F1029" s="120"/>
      <c r="G1029" s="120"/>
    </row>
    <row r="1030" spans="1:7" s="4" customFormat="1" ht="20.100000000000001" customHeight="1" x14ac:dyDescent="0.25">
      <c r="B1030" s="21" t="s">
        <v>33</v>
      </c>
      <c r="C1030" s="22"/>
      <c r="D1030" s="22"/>
      <c r="E1030" s="22"/>
      <c r="F1030" s="133"/>
      <c r="G1030" s="134"/>
    </row>
    <row r="1031" spans="1:7" s="2" customFormat="1" ht="12" customHeight="1" x14ac:dyDescent="0.25">
      <c r="D1031" s="23" t="s">
        <v>284</v>
      </c>
      <c r="F1031" s="135"/>
      <c r="G1031" s="135"/>
    </row>
    <row r="1032" spans="1:7" s="1" customFormat="1" ht="12.75" x14ac:dyDescent="0.25">
      <c r="B1032" s="6" t="str">
        <f>B968</f>
        <v>Contract : Watt Street PEU</v>
      </c>
      <c r="F1032" s="136"/>
      <c r="G1032" s="136"/>
    </row>
    <row r="1033" spans="1:7" s="1" customFormat="1" ht="12.75" x14ac:dyDescent="0.25">
      <c r="B1033" s="7" t="s">
        <v>0</v>
      </c>
      <c r="F1033" s="136"/>
      <c r="G1033" s="136"/>
    </row>
    <row r="1034" spans="1:7" s="2" customFormat="1" ht="12" x14ac:dyDescent="0.25">
      <c r="F1034" s="135"/>
      <c r="G1034" s="137" t="s">
        <v>285</v>
      </c>
    </row>
    <row r="1035" spans="1:7" s="3" customFormat="1" ht="15.4" customHeight="1" x14ac:dyDescent="0.25">
      <c r="B1035" s="9" t="s">
        <v>2</v>
      </c>
      <c r="C1035" s="9" t="s">
        <v>3</v>
      </c>
      <c r="D1035" s="9" t="s">
        <v>4</v>
      </c>
      <c r="E1035" s="9" t="s">
        <v>5</v>
      </c>
      <c r="F1035" s="138" t="s">
        <v>6</v>
      </c>
      <c r="G1035" s="139" t="s">
        <v>7</v>
      </c>
    </row>
    <row r="1036" spans="1:7" s="3" customFormat="1" ht="12" customHeight="1" x14ac:dyDescent="0.25">
      <c r="A1036" s="3">
        <v>1841</v>
      </c>
      <c r="B1036" s="11" t="s">
        <v>286</v>
      </c>
      <c r="C1036" s="12" t="s">
        <v>287</v>
      </c>
      <c r="D1036" s="13"/>
      <c r="E1036" s="13"/>
      <c r="F1036" s="118"/>
      <c r="G1036" s="118"/>
    </row>
    <row r="1037" spans="1:7" s="3" customFormat="1" ht="12" customHeight="1" x14ac:dyDescent="0.25">
      <c r="B1037" s="14"/>
      <c r="C1037" s="15"/>
      <c r="D1037" s="15"/>
      <c r="E1037" s="15"/>
      <c r="F1037" s="120"/>
      <c r="G1037" s="120"/>
    </row>
    <row r="1038" spans="1:7" s="3" customFormat="1" ht="12" customHeight="1" x14ac:dyDescent="0.25">
      <c r="A1038" s="3">
        <v>1858</v>
      </c>
      <c r="B1038" s="11" t="s">
        <v>288</v>
      </c>
      <c r="C1038" s="12" t="s">
        <v>289</v>
      </c>
      <c r="D1038" s="13"/>
      <c r="E1038" s="13"/>
      <c r="F1038" s="118"/>
      <c r="G1038" s="118"/>
    </row>
    <row r="1039" spans="1:7" s="3" customFormat="1" ht="12" customHeight="1" x14ac:dyDescent="0.25">
      <c r="B1039" s="14"/>
      <c r="C1039" s="15"/>
      <c r="D1039" s="15"/>
      <c r="E1039" s="15"/>
      <c r="F1039" s="120"/>
      <c r="G1039" s="120"/>
    </row>
    <row r="1040" spans="1:7" s="3" customFormat="1" ht="36" customHeight="1" x14ac:dyDescent="0.25">
      <c r="A1040" s="3">
        <v>1861</v>
      </c>
      <c r="B1040" s="11" t="s">
        <v>290</v>
      </c>
      <c r="C1040" s="12" t="s">
        <v>291</v>
      </c>
      <c r="D1040" s="17" t="s">
        <v>18</v>
      </c>
      <c r="E1040" s="18">
        <v>200</v>
      </c>
      <c r="F1040" s="130"/>
      <c r="G1040" s="130"/>
    </row>
    <row r="1041" spans="1:7" s="3" customFormat="1" ht="12" customHeight="1" x14ac:dyDescent="0.25">
      <c r="B1041" s="14"/>
      <c r="C1041" s="15"/>
      <c r="D1041" s="15"/>
      <c r="E1041" s="15"/>
      <c r="F1041" s="120"/>
      <c r="G1041" s="120"/>
    </row>
    <row r="1042" spans="1:7" s="3" customFormat="1" ht="12" customHeight="1" x14ac:dyDescent="0.25">
      <c r="A1042" s="3">
        <v>1862</v>
      </c>
      <c r="B1042" s="11" t="s">
        <v>292</v>
      </c>
      <c r="C1042" s="12" t="s">
        <v>293</v>
      </c>
      <c r="D1042" s="13"/>
      <c r="E1042" s="13"/>
      <c r="F1042" s="118"/>
      <c r="G1042" s="118"/>
    </row>
    <row r="1043" spans="1:7" s="3" customFormat="1" ht="12" customHeight="1" x14ac:dyDescent="0.25">
      <c r="B1043" s="14"/>
      <c r="C1043" s="15"/>
      <c r="D1043" s="15"/>
      <c r="E1043" s="15"/>
      <c r="F1043" s="120"/>
      <c r="G1043" s="120"/>
    </row>
    <row r="1044" spans="1:7" s="3" customFormat="1" ht="12" customHeight="1" x14ac:dyDescent="0.25">
      <c r="A1044" s="3">
        <v>1863</v>
      </c>
      <c r="B1044" s="16"/>
      <c r="C1044" s="12" t="s">
        <v>294</v>
      </c>
      <c r="D1044" s="13"/>
      <c r="E1044" s="13"/>
      <c r="F1044" s="118"/>
      <c r="G1044" s="118"/>
    </row>
    <row r="1045" spans="1:7" s="3" customFormat="1" ht="12" customHeight="1" x14ac:dyDescent="0.25">
      <c r="B1045" s="14"/>
      <c r="C1045" s="15"/>
      <c r="D1045" s="15"/>
      <c r="E1045" s="15"/>
      <c r="F1045" s="120"/>
      <c r="G1045" s="120"/>
    </row>
    <row r="1046" spans="1:7" s="3" customFormat="1" ht="12" customHeight="1" x14ac:dyDescent="0.25">
      <c r="A1046" s="3">
        <v>1845</v>
      </c>
      <c r="B1046" s="16"/>
      <c r="C1046" s="12" t="s">
        <v>295</v>
      </c>
      <c r="D1046" s="13"/>
      <c r="E1046" s="13"/>
      <c r="F1046" s="118"/>
      <c r="G1046" s="118"/>
    </row>
    <row r="1047" spans="1:7" s="3" customFormat="1" ht="12" customHeight="1" x14ac:dyDescent="0.25">
      <c r="B1047" s="14"/>
      <c r="C1047" s="15"/>
      <c r="D1047" s="15"/>
      <c r="E1047" s="15"/>
      <c r="F1047" s="120"/>
      <c r="G1047" s="120"/>
    </row>
    <row r="1048" spans="1:7" s="3" customFormat="1" ht="12" customHeight="1" x14ac:dyDescent="0.25">
      <c r="A1048" s="3">
        <v>1847</v>
      </c>
      <c r="B1048" s="16"/>
      <c r="C1048" s="12" t="s">
        <v>296</v>
      </c>
      <c r="D1048" s="17" t="s">
        <v>104</v>
      </c>
      <c r="E1048" s="18">
        <v>400</v>
      </c>
      <c r="F1048" s="130"/>
      <c r="G1048" s="130"/>
    </row>
    <row r="1049" spans="1:7" s="3" customFormat="1" ht="12" customHeight="1" x14ac:dyDescent="0.25">
      <c r="B1049" s="14"/>
      <c r="C1049" s="15"/>
      <c r="D1049" s="15"/>
      <c r="E1049" s="15"/>
      <c r="F1049" s="120"/>
      <c r="G1049" s="120"/>
    </row>
    <row r="1050" spans="1:7" s="3" customFormat="1" ht="12" customHeight="1" x14ac:dyDescent="0.25">
      <c r="A1050" s="3">
        <v>1874</v>
      </c>
      <c r="B1050" s="11" t="s">
        <v>297</v>
      </c>
      <c r="C1050" s="12" t="s">
        <v>298</v>
      </c>
      <c r="D1050" s="13"/>
      <c r="E1050" s="13"/>
      <c r="F1050" s="118"/>
      <c r="G1050" s="118"/>
    </row>
    <row r="1051" spans="1:7" s="3" customFormat="1" ht="12" customHeight="1" x14ac:dyDescent="0.25">
      <c r="B1051" s="14"/>
      <c r="C1051" s="15"/>
      <c r="D1051" s="15"/>
      <c r="E1051" s="15"/>
      <c r="F1051" s="120"/>
      <c r="G1051" s="120"/>
    </row>
    <row r="1052" spans="1:7" s="3" customFormat="1" ht="12" customHeight="1" x14ac:dyDescent="0.25">
      <c r="A1052" s="3">
        <v>1876</v>
      </c>
      <c r="B1052" s="16"/>
      <c r="C1052" s="12" t="s">
        <v>299</v>
      </c>
      <c r="D1052" s="17" t="s">
        <v>18</v>
      </c>
      <c r="E1052" s="18">
        <v>200</v>
      </c>
      <c r="F1052" s="130"/>
      <c r="G1052" s="130"/>
    </row>
    <row r="1053" spans="1:7" s="3" customFormat="1" ht="12" customHeight="1" x14ac:dyDescent="0.25">
      <c r="B1053" s="14"/>
      <c r="C1053" s="15"/>
      <c r="D1053" s="15"/>
      <c r="E1053" s="15"/>
      <c r="F1053" s="120"/>
      <c r="G1053" s="120"/>
    </row>
    <row r="1054" spans="1:7" s="3" customFormat="1" ht="12" customHeight="1" x14ac:dyDescent="0.25">
      <c r="B1054" s="16"/>
      <c r="C1054" s="13"/>
      <c r="D1054" s="13"/>
      <c r="E1054" s="13"/>
      <c r="F1054" s="118"/>
      <c r="G1054" s="118"/>
    </row>
    <row r="1055" spans="1:7" s="3" customFormat="1" ht="12" customHeight="1" x14ac:dyDescent="0.25">
      <c r="B1055" s="14"/>
      <c r="C1055" s="15"/>
      <c r="D1055" s="15"/>
      <c r="E1055" s="15"/>
      <c r="F1055" s="120"/>
      <c r="G1055" s="120"/>
    </row>
    <row r="1056" spans="1:7" s="3" customFormat="1" ht="12" customHeight="1" x14ac:dyDescent="0.25">
      <c r="B1056" s="16"/>
      <c r="C1056" s="13"/>
      <c r="D1056" s="13"/>
      <c r="E1056" s="13"/>
      <c r="F1056" s="118"/>
      <c r="G1056" s="118"/>
    </row>
    <row r="1057" spans="2:7" s="3" customFormat="1" ht="12" customHeight="1" x14ac:dyDescent="0.25">
      <c r="B1057" s="14"/>
      <c r="C1057" s="15"/>
      <c r="D1057" s="15"/>
      <c r="E1057" s="15"/>
      <c r="F1057" s="120"/>
      <c r="G1057" s="120"/>
    </row>
    <row r="1058" spans="2:7" s="3" customFormat="1" ht="12" customHeight="1" x14ac:dyDescent="0.25">
      <c r="B1058" s="16"/>
      <c r="C1058" s="13"/>
      <c r="D1058" s="13"/>
      <c r="E1058" s="13"/>
      <c r="F1058" s="118"/>
      <c r="G1058" s="118"/>
    </row>
    <row r="1059" spans="2:7" s="3" customFormat="1" ht="12" customHeight="1" x14ac:dyDescent="0.25">
      <c r="B1059" s="14"/>
      <c r="C1059" s="15"/>
      <c r="D1059" s="15"/>
      <c r="E1059" s="15"/>
      <c r="F1059" s="120"/>
      <c r="G1059" s="120"/>
    </row>
    <row r="1060" spans="2:7" s="3" customFormat="1" ht="12" customHeight="1" x14ac:dyDescent="0.25">
      <c r="B1060" s="16"/>
      <c r="C1060" s="13"/>
      <c r="D1060" s="13"/>
      <c r="E1060" s="13"/>
      <c r="F1060" s="118"/>
      <c r="G1060" s="118"/>
    </row>
    <row r="1061" spans="2:7" s="3" customFormat="1" ht="12" customHeight="1" x14ac:dyDescent="0.25">
      <c r="B1061" s="14"/>
      <c r="C1061" s="15"/>
      <c r="D1061" s="15"/>
      <c r="E1061" s="15"/>
      <c r="F1061" s="120"/>
      <c r="G1061" s="120"/>
    </row>
    <row r="1062" spans="2:7" s="3" customFormat="1" ht="12" customHeight="1" x14ac:dyDescent="0.25">
      <c r="B1062" s="16"/>
      <c r="C1062" s="13"/>
      <c r="D1062" s="13"/>
      <c r="E1062" s="13"/>
      <c r="F1062" s="118"/>
      <c r="G1062" s="118"/>
    </row>
    <row r="1063" spans="2:7" s="3" customFormat="1" ht="12" customHeight="1" x14ac:dyDescent="0.25">
      <c r="B1063" s="14"/>
      <c r="C1063" s="15"/>
      <c r="D1063" s="15"/>
      <c r="E1063" s="15"/>
      <c r="F1063" s="120"/>
      <c r="G1063" s="120"/>
    </row>
    <row r="1064" spans="2:7" s="3" customFormat="1" ht="12" customHeight="1" x14ac:dyDescent="0.25">
      <c r="B1064" s="16"/>
      <c r="C1064" s="13"/>
      <c r="D1064" s="13"/>
      <c r="E1064" s="13"/>
      <c r="F1064" s="118"/>
      <c r="G1064" s="118"/>
    </row>
    <row r="1065" spans="2:7" s="3" customFormat="1" ht="12" customHeight="1" x14ac:dyDescent="0.25">
      <c r="B1065" s="14"/>
      <c r="C1065" s="15"/>
      <c r="D1065" s="15"/>
      <c r="E1065" s="15"/>
      <c r="F1065" s="120"/>
      <c r="G1065" s="120"/>
    </row>
    <row r="1066" spans="2:7" s="3" customFormat="1" ht="12" customHeight="1" x14ac:dyDescent="0.25">
      <c r="B1066" s="16"/>
      <c r="C1066" s="13"/>
      <c r="D1066" s="13"/>
      <c r="E1066" s="13"/>
      <c r="F1066" s="118"/>
      <c r="G1066" s="118"/>
    </row>
    <row r="1067" spans="2:7" s="3" customFormat="1" ht="12" customHeight="1" x14ac:dyDescent="0.25">
      <c r="B1067" s="14"/>
      <c r="C1067" s="15"/>
      <c r="D1067" s="15"/>
      <c r="E1067" s="15"/>
      <c r="F1067" s="120"/>
      <c r="G1067" s="120"/>
    </row>
    <row r="1068" spans="2:7" s="3" customFormat="1" ht="12" customHeight="1" x14ac:dyDescent="0.25">
      <c r="B1068" s="16"/>
      <c r="C1068" s="13"/>
      <c r="D1068" s="13"/>
      <c r="E1068" s="13"/>
      <c r="F1068" s="118"/>
      <c r="G1068" s="118"/>
    </row>
    <row r="1069" spans="2:7" s="3" customFormat="1" ht="12" customHeight="1" x14ac:dyDescent="0.25">
      <c r="B1069" s="14"/>
      <c r="C1069" s="15"/>
      <c r="D1069" s="15"/>
      <c r="E1069" s="15"/>
      <c r="F1069" s="120"/>
      <c r="G1069" s="120"/>
    </row>
    <row r="1070" spans="2:7" s="3" customFormat="1" ht="12" customHeight="1" x14ac:dyDescent="0.25">
      <c r="B1070" s="16"/>
      <c r="C1070" s="13"/>
      <c r="D1070" s="13"/>
      <c r="E1070" s="13"/>
      <c r="F1070" s="118"/>
      <c r="G1070" s="118"/>
    </row>
    <row r="1071" spans="2:7" s="3" customFormat="1" ht="12" customHeight="1" x14ac:dyDescent="0.25">
      <c r="B1071" s="14"/>
      <c r="C1071" s="15"/>
      <c r="D1071" s="15"/>
      <c r="E1071" s="15"/>
      <c r="F1071" s="120"/>
      <c r="G1071" s="120"/>
    </row>
    <row r="1072" spans="2:7" s="3" customFormat="1" ht="12" customHeight="1" x14ac:dyDescent="0.25">
      <c r="B1072" s="16"/>
      <c r="C1072" s="13"/>
      <c r="D1072" s="13"/>
      <c r="E1072" s="13"/>
      <c r="F1072" s="118"/>
      <c r="G1072" s="118"/>
    </row>
    <row r="1073" spans="2:7" s="3" customFormat="1" ht="12" customHeight="1" x14ac:dyDescent="0.25">
      <c r="B1073" s="14"/>
      <c r="C1073" s="15"/>
      <c r="D1073" s="15"/>
      <c r="E1073" s="15"/>
      <c r="F1073" s="120"/>
      <c r="G1073" s="120"/>
    </row>
    <row r="1074" spans="2:7" s="3" customFormat="1" ht="12" customHeight="1" x14ac:dyDescent="0.25">
      <c r="B1074" s="16"/>
      <c r="C1074" s="13"/>
      <c r="D1074" s="13"/>
      <c r="E1074" s="13"/>
      <c r="F1074" s="118"/>
      <c r="G1074" s="118"/>
    </row>
    <row r="1075" spans="2:7" s="3" customFormat="1" ht="12" customHeight="1" x14ac:dyDescent="0.25">
      <c r="B1075" s="14"/>
      <c r="C1075" s="15"/>
      <c r="D1075" s="15"/>
      <c r="E1075" s="15"/>
      <c r="F1075" s="120"/>
      <c r="G1075" s="120"/>
    </row>
    <row r="1076" spans="2:7" s="3" customFormat="1" ht="12" customHeight="1" x14ac:dyDescent="0.25">
      <c r="B1076" s="16"/>
      <c r="C1076" s="13"/>
      <c r="D1076" s="13"/>
      <c r="E1076" s="13"/>
      <c r="F1076" s="118"/>
      <c r="G1076" s="118"/>
    </row>
    <row r="1077" spans="2:7" s="3" customFormat="1" ht="12" customHeight="1" x14ac:dyDescent="0.25">
      <c r="B1077" s="14"/>
      <c r="C1077" s="15"/>
      <c r="D1077" s="15"/>
      <c r="E1077" s="15"/>
      <c r="F1077" s="120"/>
      <c r="G1077" s="120"/>
    </row>
    <row r="1078" spans="2:7" s="3" customFormat="1" ht="12" customHeight="1" x14ac:dyDescent="0.25">
      <c r="B1078" s="16"/>
      <c r="C1078" s="13"/>
      <c r="D1078" s="13"/>
      <c r="E1078" s="13"/>
      <c r="F1078" s="118"/>
      <c r="G1078" s="118"/>
    </row>
    <row r="1079" spans="2:7" s="3" customFormat="1" ht="12" customHeight="1" x14ac:dyDescent="0.25">
      <c r="B1079" s="14"/>
      <c r="C1079" s="15"/>
      <c r="D1079" s="15"/>
      <c r="E1079" s="15"/>
      <c r="F1079" s="120"/>
      <c r="G1079" s="120"/>
    </row>
    <row r="1080" spans="2:7" s="3" customFormat="1" ht="12" customHeight="1" x14ac:dyDescent="0.25">
      <c r="B1080" s="16"/>
      <c r="C1080" s="13"/>
      <c r="D1080" s="13"/>
      <c r="E1080" s="13"/>
      <c r="F1080" s="118"/>
      <c r="G1080" s="118"/>
    </row>
    <row r="1081" spans="2:7" s="3" customFormat="1" ht="12" customHeight="1" x14ac:dyDescent="0.25">
      <c r="B1081" s="14"/>
      <c r="C1081" s="15"/>
      <c r="D1081" s="15"/>
      <c r="E1081" s="15"/>
      <c r="F1081" s="120"/>
      <c r="G1081" s="120"/>
    </row>
    <row r="1082" spans="2:7" s="3" customFormat="1" ht="12" customHeight="1" x14ac:dyDescent="0.25">
      <c r="B1082" s="16"/>
      <c r="C1082" s="13"/>
      <c r="D1082" s="13"/>
      <c r="E1082" s="13"/>
      <c r="F1082" s="118"/>
      <c r="G1082" s="118"/>
    </row>
    <row r="1083" spans="2:7" s="3" customFormat="1" ht="12" customHeight="1" x14ac:dyDescent="0.25">
      <c r="B1083" s="14"/>
      <c r="C1083" s="15"/>
      <c r="D1083" s="15"/>
      <c r="E1083" s="15"/>
      <c r="F1083" s="120"/>
      <c r="G1083" s="120"/>
    </row>
    <row r="1084" spans="2:7" s="3" customFormat="1" ht="12" customHeight="1" x14ac:dyDescent="0.25">
      <c r="B1084" s="16"/>
      <c r="C1084" s="13"/>
      <c r="D1084" s="13"/>
      <c r="E1084" s="13"/>
      <c r="F1084" s="118"/>
      <c r="G1084" s="118"/>
    </row>
    <row r="1085" spans="2:7" s="3" customFormat="1" ht="12" customHeight="1" x14ac:dyDescent="0.25">
      <c r="B1085" s="14"/>
      <c r="C1085" s="15"/>
      <c r="D1085" s="15"/>
      <c r="E1085" s="15"/>
      <c r="F1085" s="120"/>
      <c r="G1085" s="120"/>
    </row>
    <row r="1086" spans="2:7" s="3" customFormat="1" ht="12" customHeight="1" x14ac:dyDescent="0.25">
      <c r="B1086" s="16"/>
      <c r="C1086" s="13"/>
      <c r="D1086" s="13"/>
      <c r="E1086" s="13"/>
      <c r="F1086" s="118"/>
      <c r="G1086" s="118"/>
    </row>
    <row r="1087" spans="2:7" s="3" customFormat="1" ht="12" customHeight="1" x14ac:dyDescent="0.25">
      <c r="B1087" s="14"/>
      <c r="C1087" s="15"/>
      <c r="D1087" s="15"/>
      <c r="E1087" s="15"/>
      <c r="F1087" s="120"/>
      <c r="G1087" s="120"/>
    </row>
    <row r="1088" spans="2:7" s="3" customFormat="1" ht="12" customHeight="1" x14ac:dyDescent="0.25">
      <c r="B1088" s="16"/>
      <c r="C1088" s="13"/>
      <c r="D1088" s="13"/>
      <c r="E1088" s="13"/>
      <c r="F1088" s="118"/>
      <c r="G1088" s="118"/>
    </row>
    <row r="1089" spans="2:7" s="3" customFormat="1" ht="12" customHeight="1" x14ac:dyDescent="0.25">
      <c r="B1089" s="14"/>
      <c r="C1089" s="15"/>
      <c r="D1089" s="15"/>
      <c r="E1089" s="15"/>
      <c r="F1089" s="120"/>
      <c r="G1089" s="120"/>
    </row>
    <row r="1090" spans="2:7" s="3" customFormat="1" ht="12" customHeight="1" x14ac:dyDescent="0.25">
      <c r="B1090" s="16"/>
      <c r="C1090" s="13"/>
      <c r="D1090" s="13"/>
      <c r="E1090" s="13"/>
      <c r="F1090" s="118"/>
      <c r="G1090" s="118"/>
    </row>
    <row r="1091" spans="2:7" s="3" customFormat="1" ht="12" customHeight="1" x14ac:dyDescent="0.25">
      <c r="B1091" s="14"/>
      <c r="C1091" s="15"/>
      <c r="D1091" s="15"/>
      <c r="E1091" s="15"/>
      <c r="F1091" s="120"/>
      <c r="G1091" s="120"/>
    </row>
    <row r="1092" spans="2:7" s="3" customFormat="1" ht="12" customHeight="1" x14ac:dyDescent="0.25">
      <c r="B1092" s="16"/>
      <c r="C1092" s="13"/>
      <c r="D1092" s="13"/>
      <c r="E1092" s="13"/>
      <c r="F1092" s="118"/>
      <c r="G1092" s="118"/>
    </row>
    <row r="1093" spans="2:7" s="3" customFormat="1" ht="12" customHeight="1" x14ac:dyDescent="0.25">
      <c r="B1093" s="14"/>
      <c r="C1093" s="15"/>
      <c r="D1093" s="15"/>
      <c r="E1093" s="15"/>
      <c r="F1093" s="120"/>
      <c r="G1093" s="120"/>
    </row>
    <row r="1094" spans="2:7" s="3" customFormat="1" ht="12" customHeight="1" x14ac:dyDescent="0.25">
      <c r="B1094" s="16"/>
      <c r="C1094" s="13"/>
      <c r="D1094" s="13"/>
      <c r="E1094" s="13"/>
      <c r="F1094" s="118"/>
      <c r="G1094" s="118"/>
    </row>
    <row r="1095" spans="2:7" s="3" customFormat="1" ht="12" customHeight="1" x14ac:dyDescent="0.25">
      <c r="B1095" s="14"/>
      <c r="C1095" s="15"/>
      <c r="D1095" s="15"/>
      <c r="E1095" s="15"/>
      <c r="F1095" s="120"/>
      <c r="G1095" s="120"/>
    </row>
    <row r="1096" spans="2:7" s="3" customFormat="1" ht="12" customHeight="1" x14ac:dyDescent="0.25">
      <c r="B1096" s="16"/>
      <c r="C1096" s="13"/>
      <c r="D1096" s="13"/>
      <c r="E1096" s="13"/>
      <c r="F1096" s="118"/>
      <c r="G1096" s="118"/>
    </row>
    <row r="1097" spans="2:7" s="3" customFormat="1" ht="12" customHeight="1" x14ac:dyDescent="0.25">
      <c r="B1097" s="14"/>
      <c r="C1097" s="15"/>
      <c r="D1097" s="15"/>
      <c r="E1097" s="15"/>
      <c r="F1097" s="120"/>
      <c r="G1097" s="120"/>
    </row>
    <row r="1098" spans="2:7" s="3" customFormat="1" ht="12" customHeight="1" x14ac:dyDescent="0.25">
      <c r="B1098" s="16"/>
      <c r="C1098" s="13"/>
      <c r="D1098" s="13"/>
      <c r="E1098" s="13"/>
      <c r="F1098" s="118"/>
      <c r="G1098" s="118"/>
    </row>
    <row r="1099" spans="2:7" s="3" customFormat="1" ht="12" customHeight="1" x14ac:dyDescent="0.25">
      <c r="B1099" s="14"/>
      <c r="C1099" s="15"/>
      <c r="D1099" s="15"/>
      <c r="E1099" s="15"/>
      <c r="F1099" s="120"/>
      <c r="G1099" s="120"/>
    </row>
    <row r="1100" spans="2:7" s="3" customFormat="1" ht="12" customHeight="1" x14ac:dyDescent="0.25">
      <c r="B1100" s="16"/>
      <c r="C1100" s="13"/>
      <c r="D1100" s="13"/>
      <c r="E1100" s="13"/>
      <c r="F1100" s="118"/>
      <c r="G1100" s="118"/>
    </row>
    <row r="1101" spans="2:7" s="3" customFormat="1" ht="12" customHeight="1" x14ac:dyDescent="0.25">
      <c r="B1101" s="14"/>
      <c r="C1101" s="15"/>
      <c r="D1101" s="15"/>
      <c r="E1101" s="15"/>
      <c r="F1101" s="120"/>
      <c r="G1101" s="120"/>
    </row>
    <row r="1102" spans="2:7" s="4" customFormat="1" ht="20.100000000000001" customHeight="1" x14ac:dyDescent="0.25">
      <c r="B1102" s="21" t="s">
        <v>33</v>
      </c>
      <c r="C1102" s="22"/>
      <c r="D1102" s="22"/>
      <c r="E1102" s="22"/>
      <c r="F1102" s="133"/>
      <c r="G1102" s="134"/>
    </row>
    <row r="1103" spans="2:7" s="2" customFormat="1" ht="12" customHeight="1" x14ac:dyDescent="0.25">
      <c r="D1103" s="23" t="s">
        <v>300</v>
      </c>
      <c r="F1103" s="135"/>
      <c r="G1103" s="135"/>
    </row>
    <row r="1104" spans="2:7" s="1" customFormat="1" ht="12.75" x14ac:dyDescent="0.25">
      <c r="B1104" s="6" t="str">
        <f>B1032</f>
        <v>Contract : Watt Street PEU</v>
      </c>
      <c r="F1104" s="136"/>
      <c r="G1104" s="136"/>
    </row>
    <row r="1105" spans="1:8" s="1" customFormat="1" ht="12.75" x14ac:dyDescent="0.25">
      <c r="B1105" s="7" t="s">
        <v>0</v>
      </c>
      <c r="F1105" s="136"/>
      <c r="G1105" s="136"/>
    </row>
    <row r="1106" spans="1:8" s="2" customFormat="1" ht="12" x14ac:dyDescent="0.25">
      <c r="F1106" s="135"/>
      <c r="G1106" s="137" t="s">
        <v>301</v>
      </c>
    </row>
    <row r="1107" spans="1:8" s="3" customFormat="1" ht="15.4" customHeight="1" x14ac:dyDescent="0.25">
      <c r="B1107" s="9" t="s">
        <v>2</v>
      </c>
      <c r="C1107" s="9" t="s">
        <v>3</v>
      </c>
      <c r="D1107" s="9" t="s">
        <v>4</v>
      </c>
      <c r="E1107" s="9" t="s">
        <v>5</v>
      </c>
      <c r="F1107" s="138" t="s">
        <v>6</v>
      </c>
      <c r="G1107" s="139" t="s">
        <v>7</v>
      </c>
    </row>
    <row r="1108" spans="1:8" s="42" customFormat="1" ht="12" customHeight="1" x14ac:dyDescent="0.25">
      <c r="A1108" s="42">
        <v>2036</v>
      </c>
      <c r="B1108" s="39" t="s">
        <v>302</v>
      </c>
      <c r="C1108" s="40" t="s">
        <v>303</v>
      </c>
      <c r="D1108" s="41"/>
      <c r="E1108" s="41"/>
      <c r="F1108" s="140"/>
      <c r="G1108" s="140"/>
      <c r="H1108" s="59"/>
    </row>
    <row r="1109" spans="1:8" s="3" customFormat="1" ht="12" customHeight="1" x14ac:dyDescent="0.25">
      <c r="B1109" s="14"/>
      <c r="C1109" s="15"/>
      <c r="D1109" s="15"/>
      <c r="E1109" s="15"/>
      <c r="F1109" s="120"/>
      <c r="G1109" s="120"/>
    </row>
    <row r="1110" spans="1:8" s="3" customFormat="1" ht="36" customHeight="1" x14ac:dyDescent="0.25">
      <c r="A1110" s="3">
        <v>2037</v>
      </c>
      <c r="B1110" s="11" t="s">
        <v>304</v>
      </c>
      <c r="C1110" s="12" t="s">
        <v>305</v>
      </c>
      <c r="D1110" s="13"/>
      <c r="E1110" s="13"/>
      <c r="F1110" s="118"/>
      <c r="G1110" s="118"/>
    </row>
    <row r="1111" spans="1:8" s="3" customFormat="1" ht="12" customHeight="1" x14ac:dyDescent="0.25">
      <c r="B1111" s="14"/>
      <c r="C1111" s="15"/>
      <c r="D1111" s="15"/>
      <c r="E1111" s="15"/>
      <c r="F1111" s="120"/>
      <c r="G1111" s="120"/>
    </row>
    <row r="1112" spans="1:8" s="3" customFormat="1" ht="12" customHeight="1" x14ac:dyDescent="0.25">
      <c r="A1112" s="3">
        <v>2009</v>
      </c>
      <c r="B1112" s="16"/>
      <c r="C1112" s="12" t="s">
        <v>306</v>
      </c>
      <c r="D1112" s="13"/>
      <c r="E1112" s="13"/>
      <c r="F1112" s="118"/>
      <c r="G1112" s="118"/>
    </row>
    <row r="1113" spans="1:8" s="3" customFormat="1" ht="12" customHeight="1" x14ac:dyDescent="0.25">
      <c r="B1113" s="14"/>
      <c r="C1113" s="15"/>
      <c r="D1113" s="15"/>
      <c r="E1113" s="15"/>
      <c r="F1113" s="120"/>
      <c r="G1113" s="120"/>
    </row>
    <row r="1114" spans="1:8" s="3" customFormat="1" ht="12" customHeight="1" x14ac:dyDescent="0.25">
      <c r="A1114" s="3">
        <v>2010</v>
      </c>
      <c r="B1114" s="16"/>
      <c r="C1114" s="12" t="s">
        <v>307</v>
      </c>
      <c r="D1114" s="17" t="s">
        <v>18</v>
      </c>
      <c r="E1114" s="18">
        <v>18</v>
      </c>
      <c r="F1114" s="130"/>
      <c r="G1114" s="130"/>
    </row>
    <row r="1115" spans="1:8" s="3" customFormat="1" ht="12" customHeight="1" x14ac:dyDescent="0.25">
      <c r="B1115" s="14"/>
      <c r="C1115" s="15"/>
      <c r="D1115" s="15"/>
      <c r="E1115" s="15"/>
      <c r="F1115" s="120"/>
      <c r="G1115" s="120"/>
    </row>
    <row r="1116" spans="1:8" s="3" customFormat="1" ht="12" customHeight="1" x14ac:dyDescent="0.25">
      <c r="A1116" s="3">
        <v>2058</v>
      </c>
      <c r="B1116" s="11" t="s">
        <v>308</v>
      </c>
      <c r="C1116" s="12" t="s">
        <v>309</v>
      </c>
      <c r="D1116" s="13"/>
      <c r="E1116" s="13"/>
      <c r="F1116" s="118"/>
      <c r="G1116" s="118"/>
    </row>
    <row r="1117" spans="1:8" s="3" customFormat="1" ht="12" customHeight="1" x14ac:dyDescent="0.25">
      <c r="B1117" s="14"/>
      <c r="C1117" s="15"/>
      <c r="D1117" s="15"/>
      <c r="E1117" s="15"/>
      <c r="F1117" s="120"/>
      <c r="G1117" s="120"/>
    </row>
    <row r="1118" spans="1:8" s="3" customFormat="1" ht="12" customHeight="1" x14ac:dyDescent="0.25">
      <c r="A1118" s="3">
        <v>2060</v>
      </c>
      <c r="B1118" s="16"/>
      <c r="C1118" s="12" t="s">
        <v>310</v>
      </c>
      <c r="D1118" s="17" t="s">
        <v>98</v>
      </c>
      <c r="E1118" s="18">
        <v>130</v>
      </c>
      <c r="F1118" s="130"/>
      <c r="G1118" s="130"/>
    </row>
    <row r="1119" spans="1:8" s="3" customFormat="1" ht="12" customHeight="1" x14ac:dyDescent="0.25">
      <c r="B1119" s="14"/>
      <c r="C1119" s="15"/>
      <c r="D1119" s="15"/>
      <c r="E1119" s="15"/>
      <c r="F1119" s="120"/>
      <c r="G1119" s="120"/>
    </row>
    <row r="1120" spans="1:8" s="3" customFormat="1" ht="12" customHeight="1" x14ac:dyDescent="0.25">
      <c r="A1120" s="3">
        <v>2067</v>
      </c>
      <c r="B1120" s="11" t="s">
        <v>311</v>
      </c>
      <c r="C1120" s="12" t="s">
        <v>312</v>
      </c>
      <c r="D1120" s="17" t="s">
        <v>104</v>
      </c>
      <c r="E1120" s="18">
        <v>15</v>
      </c>
      <c r="F1120" s="130"/>
      <c r="G1120" s="130"/>
    </row>
    <row r="1121" spans="1:7" s="3" customFormat="1" ht="12" customHeight="1" x14ac:dyDescent="0.25">
      <c r="B1121" s="14"/>
      <c r="C1121" s="15"/>
      <c r="D1121" s="15"/>
      <c r="E1121" s="15"/>
      <c r="F1121" s="120"/>
      <c r="G1121" s="120"/>
    </row>
    <row r="1122" spans="1:7" s="3" customFormat="1" ht="12" customHeight="1" x14ac:dyDescent="0.25">
      <c r="A1122" s="3">
        <v>2068</v>
      </c>
      <c r="B1122" s="11" t="s">
        <v>313</v>
      </c>
      <c r="C1122" s="12" t="s">
        <v>314</v>
      </c>
      <c r="D1122" s="17" t="s">
        <v>104</v>
      </c>
      <c r="E1122" s="18">
        <v>15</v>
      </c>
      <c r="F1122" s="130"/>
      <c r="G1122" s="130"/>
    </row>
    <row r="1123" spans="1:7" s="3" customFormat="1" ht="12" customHeight="1" x14ac:dyDescent="0.25">
      <c r="B1123" s="14"/>
      <c r="C1123" s="15"/>
      <c r="D1123" s="15"/>
      <c r="E1123" s="15"/>
      <c r="F1123" s="120"/>
      <c r="G1123" s="120"/>
    </row>
    <row r="1124" spans="1:7" s="3" customFormat="1" ht="12" customHeight="1" x14ac:dyDescent="0.25">
      <c r="A1124" s="3">
        <v>2069</v>
      </c>
      <c r="B1124" s="11" t="s">
        <v>315</v>
      </c>
      <c r="C1124" s="12" t="s">
        <v>316</v>
      </c>
      <c r="D1124" s="17" t="s">
        <v>104</v>
      </c>
      <c r="E1124" s="18">
        <v>2</v>
      </c>
      <c r="F1124" s="130"/>
      <c r="G1124" s="171" t="s">
        <v>99</v>
      </c>
    </row>
    <row r="1125" spans="1:7" s="3" customFormat="1" ht="12" customHeight="1" x14ac:dyDescent="0.25">
      <c r="B1125" s="14"/>
      <c r="C1125" s="15"/>
      <c r="D1125" s="15"/>
      <c r="E1125" s="15"/>
      <c r="F1125" s="120"/>
      <c r="G1125" s="120"/>
    </row>
    <row r="1126" spans="1:7" s="3" customFormat="1" ht="30.75" customHeight="1" x14ac:dyDescent="0.25">
      <c r="A1126" s="3">
        <v>2070</v>
      </c>
      <c r="B1126" s="11" t="s">
        <v>317</v>
      </c>
      <c r="C1126" s="12" t="s">
        <v>866</v>
      </c>
      <c r="D1126" s="13"/>
      <c r="E1126" s="13"/>
      <c r="F1126" s="118"/>
      <c r="G1126" s="118"/>
    </row>
    <row r="1127" spans="1:7" s="3" customFormat="1" ht="12" customHeight="1" x14ac:dyDescent="0.25">
      <c r="B1127" s="14"/>
      <c r="C1127" s="15"/>
      <c r="D1127" s="15"/>
      <c r="E1127" s="15"/>
      <c r="F1127" s="120"/>
      <c r="G1127" s="120"/>
    </row>
    <row r="1128" spans="1:7" s="3" customFormat="1" ht="12" customHeight="1" x14ac:dyDescent="0.25">
      <c r="A1128" s="3">
        <v>2071</v>
      </c>
      <c r="B1128" s="16"/>
      <c r="C1128" s="12" t="s">
        <v>318</v>
      </c>
      <c r="D1128" s="17" t="s">
        <v>42</v>
      </c>
      <c r="E1128" s="18">
        <v>3</v>
      </c>
      <c r="F1128" s="130"/>
      <c r="G1128" s="130"/>
    </row>
    <row r="1129" spans="1:7" s="3" customFormat="1" ht="12" customHeight="1" x14ac:dyDescent="0.25">
      <c r="B1129" s="14"/>
      <c r="C1129" s="15"/>
      <c r="D1129" s="15"/>
      <c r="E1129" s="15"/>
      <c r="F1129" s="120"/>
      <c r="G1129" s="120"/>
    </row>
    <row r="1130" spans="1:7" s="3" customFormat="1" ht="12" customHeight="1" x14ac:dyDescent="0.25">
      <c r="A1130" s="3">
        <v>2072</v>
      </c>
      <c r="B1130" s="16"/>
      <c r="C1130" s="12" t="s">
        <v>319</v>
      </c>
      <c r="D1130" s="17" t="s">
        <v>42</v>
      </c>
      <c r="E1130" s="18">
        <v>10</v>
      </c>
      <c r="F1130" s="130"/>
      <c r="G1130" s="130"/>
    </row>
    <row r="1131" spans="1:7" s="3" customFormat="1" ht="12" customHeight="1" x14ac:dyDescent="0.25">
      <c r="B1131" s="14"/>
      <c r="C1131" s="15"/>
      <c r="D1131" s="15"/>
      <c r="E1131" s="15"/>
      <c r="F1131" s="120"/>
      <c r="G1131" s="120"/>
    </row>
    <row r="1132" spans="1:7" s="3" customFormat="1" ht="12" customHeight="1" x14ac:dyDescent="0.25">
      <c r="A1132" s="3">
        <v>2074</v>
      </c>
      <c r="B1132" s="11" t="s">
        <v>320</v>
      </c>
      <c r="C1132" s="12" t="s">
        <v>321</v>
      </c>
      <c r="D1132" s="13"/>
      <c r="E1132" s="13"/>
      <c r="F1132" s="118"/>
      <c r="G1132" s="118"/>
    </row>
    <row r="1133" spans="1:7" s="3" customFormat="1" ht="12" customHeight="1" x14ac:dyDescent="0.25">
      <c r="B1133" s="14"/>
      <c r="C1133" s="15"/>
      <c r="D1133" s="15"/>
      <c r="E1133" s="15"/>
      <c r="F1133" s="120"/>
      <c r="G1133" s="120"/>
    </row>
    <row r="1134" spans="1:7" s="3" customFormat="1" ht="12" customHeight="1" x14ac:dyDescent="0.25">
      <c r="A1134" s="3">
        <v>2075</v>
      </c>
      <c r="B1134" s="16"/>
      <c r="C1134" s="12" t="s">
        <v>318</v>
      </c>
      <c r="D1134" s="17" t="s">
        <v>42</v>
      </c>
      <c r="E1134" s="18">
        <v>3</v>
      </c>
      <c r="F1134" s="130"/>
      <c r="G1134" s="169" t="s">
        <v>99</v>
      </c>
    </row>
    <row r="1135" spans="1:7" s="3" customFormat="1" ht="12" customHeight="1" x14ac:dyDescent="0.25">
      <c r="B1135" s="14"/>
      <c r="C1135" s="15"/>
      <c r="D1135" s="15"/>
      <c r="E1135" s="15"/>
      <c r="F1135" s="120"/>
      <c r="G1135" s="120"/>
    </row>
    <row r="1136" spans="1:7" s="3" customFormat="1" ht="12" customHeight="1" x14ac:dyDescent="0.25">
      <c r="B1136" s="16"/>
      <c r="C1136" s="13"/>
      <c r="D1136" s="13"/>
      <c r="E1136" s="13"/>
      <c r="F1136" s="118"/>
      <c r="G1136" s="118"/>
    </row>
    <row r="1137" spans="2:7" s="3" customFormat="1" ht="12" customHeight="1" x14ac:dyDescent="0.25">
      <c r="B1137" s="14"/>
      <c r="C1137" s="15"/>
      <c r="D1137" s="15"/>
      <c r="E1137" s="15"/>
      <c r="F1137" s="120"/>
      <c r="G1137" s="120"/>
    </row>
    <row r="1138" spans="2:7" s="3" customFormat="1" ht="12" customHeight="1" x14ac:dyDescent="0.25">
      <c r="B1138" s="16"/>
      <c r="C1138" s="13"/>
      <c r="D1138" s="13"/>
      <c r="E1138" s="13"/>
      <c r="F1138" s="118"/>
      <c r="G1138" s="118"/>
    </row>
    <row r="1139" spans="2:7" s="3" customFormat="1" ht="12" customHeight="1" x14ac:dyDescent="0.25">
      <c r="B1139" s="14"/>
      <c r="C1139" s="15"/>
      <c r="D1139" s="15"/>
      <c r="E1139" s="15"/>
      <c r="F1139" s="120"/>
      <c r="G1139" s="120"/>
    </row>
    <row r="1140" spans="2:7" s="3" customFormat="1" ht="12" customHeight="1" x14ac:dyDescent="0.25">
      <c r="B1140" s="16"/>
      <c r="C1140" s="13"/>
      <c r="D1140" s="13"/>
      <c r="E1140" s="13"/>
      <c r="F1140" s="118"/>
      <c r="G1140" s="118"/>
    </row>
    <row r="1141" spans="2:7" s="3" customFormat="1" ht="12" customHeight="1" x14ac:dyDescent="0.25">
      <c r="B1141" s="14"/>
      <c r="C1141" s="15"/>
      <c r="D1141" s="15"/>
      <c r="E1141" s="15"/>
      <c r="F1141" s="120"/>
      <c r="G1141" s="120"/>
    </row>
    <row r="1142" spans="2:7" s="3" customFormat="1" ht="12" customHeight="1" x14ac:dyDescent="0.25">
      <c r="B1142" s="16"/>
      <c r="C1142" s="13"/>
      <c r="D1142" s="13"/>
      <c r="E1142" s="13"/>
      <c r="F1142" s="118"/>
      <c r="G1142" s="118"/>
    </row>
    <row r="1143" spans="2:7" s="3" customFormat="1" ht="12" customHeight="1" x14ac:dyDescent="0.25">
      <c r="B1143" s="14"/>
      <c r="C1143" s="15"/>
      <c r="D1143" s="15"/>
      <c r="E1143" s="15"/>
      <c r="F1143" s="120"/>
      <c r="G1143" s="120"/>
    </row>
    <row r="1144" spans="2:7" s="3" customFormat="1" ht="12" customHeight="1" x14ac:dyDescent="0.25">
      <c r="B1144" s="16"/>
      <c r="C1144" s="13"/>
      <c r="D1144" s="13"/>
      <c r="E1144" s="13"/>
      <c r="F1144" s="118"/>
      <c r="G1144" s="118"/>
    </row>
    <row r="1145" spans="2:7" s="3" customFormat="1" ht="12" customHeight="1" x14ac:dyDescent="0.25">
      <c r="B1145" s="14"/>
      <c r="C1145" s="15"/>
      <c r="D1145" s="15"/>
      <c r="E1145" s="15"/>
      <c r="F1145" s="120"/>
      <c r="G1145" s="120"/>
    </row>
    <row r="1146" spans="2:7" s="3" customFormat="1" ht="12" customHeight="1" x14ac:dyDescent="0.25">
      <c r="B1146" s="16"/>
      <c r="C1146" s="13"/>
      <c r="D1146" s="13"/>
      <c r="E1146" s="13"/>
      <c r="F1146" s="118"/>
      <c r="G1146" s="118"/>
    </row>
    <row r="1147" spans="2:7" s="3" customFormat="1" ht="12" customHeight="1" x14ac:dyDescent="0.25">
      <c r="B1147" s="14"/>
      <c r="C1147" s="15"/>
      <c r="D1147" s="15"/>
      <c r="E1147" s="15"/>
      <c r="F1147" s="120"/>
      <c r="G1147" s="120"/>
    </row>
    <row r="1148" spans="2:7" s="3" customFormat="1" ht="12" customHeight="1" x14ac:dyDescent="0.25">
      <c r="B1148" s="16"/>
      <c r="C1148" s="13"/>
      <c r="D1148" s="13"/>
      <c r="E1148" s="13"/>
      <c r="F1148" s="118"/>
      <c r="G1148" s="118"/>
    </row>
    <row r="1149" spans="2:7" s="3" customFormat="1" ht="12" customHeight="1" x14ac:dyDescent="0.25">
      <c r="B1149" s="14"/>
      <c r="C1149" s="15"/>
      <c r="D1149" s="15"/>
      <c r="E1149" s="15"/>
      <c r="F1149" s="120"/>
      <c r="G1149" s="120"/>
    </row>
    <row r="1150" spans="2:7" s="3" customFormat="1" ht="12" customHeight="1" x14ac:dyDescent="0.25">
      <c r="B1150" s="16"/>
      <c r="C1150" s="13"/>
      <c r="D1150" s="13"/>
      <c r="E1150" s="13"/>
      <c r="F1150" s="118"/>
      <c r="G1150" s="118"/>
    </row>
    <row r="1151" spans="2:7" s="3" customFormat="1" ht="12" customHeight="1" x14ac:dyDescent="0.25">
      <c r="B1151" s="14"/>
      <c r="C1151" s="15"/>
      <c r="D1151" s="15"/>
      <c r="E1151" s="15"/>
      <c r="F1151" s="120"/>
      <c r="G1151" s="120"/>
    </row>
    <row r="1152" spans="2:7" s="3" customFormat="1" ht="12" customHeight="1" x14ac:dyDescent="0.25">
      <c r="B1152" s="16"/>
      <c r="C1152" s="13"/>
      <c r="D1152" s="13"/>
      <c r="E1152" s="13"/>
      <c r="F1152" s="118"/>
      <c r="G1152" s="118"/>
    </row>
    <row r="1153" spans="2:7" s="3" customFormat="1" ht="12" customHeight="1" x14ac:dyDescent="0.25">
      <c r="B1153" s="14"/>
      <c r="C1153" s="15"/>
      <c r="D1153" s="15"/>
      <c r="E1153" s="15"/>
      <c r="F1153" s="120"/>
      <c r="G1153" s="120"/>
    </row>
    <row r="1154" spans="2:7" s="3" customFormat="1" ht="12" customHeight="1" x14ac:dyDescent="0.25">
      <c r="B1154" s="16"/>
      <c r="C1154" s="13"/>
      <c r="D1154" s="13"/>
      <c r="E1154" s="13"/>
      <c r="F1154" s="118"/>
      <c r="G1154" s="118"/>
    </row>
    <row r="1155" spans="2:7" s="3" customFormat="1" ht="12" customHeight="1" x14ac:dyDescent="0.25">
      <c r="B1155" s="14"/>
      <c r="C1155" s="15"/>
      <c r="D1155" s="15"/>
      <c r="E1155" s="15"/>
      <c r="F1155" s="120"/>
      <c r="G1155" s="120"/>
    </row>
    <row r="1156" spans="2:7" s="3" customFormat="1" ht="12" customHeight="1" x14ac:dyDescent="0.25">
      <c r="B1156" s="16"/>
      <c r="C1156" s="13"/>
      <c r="D1156" s="13"/>
      <c r="E1156" s="13"/>
      <c r="F1156" s="118"/>
      <c r="G1156" s="118"/>
    </row>
    <row r="1157" spans="2:7" s="3" customFormat="1" ht="12" customHeight="1" x14ac:dyDescent="0.25">
      <c r="B1157" s="14"/>
      <c r="C1157" s="15"/>
      <c r="D1157" s="15"/>
      <c r="E1157" s="15"/>
      <c r="F1157" s="120"/>
      <c r="G1157" s="120"/>
    </row>
    <row r="1158" spans="2:7" s="3" customFormat="1" ht="12" customHeight="1" x14ac:dyDescent="0.25">
      <c r="B1158" s="16"/>
      <c r="C1158" s="13"/>
      <c r="D1158" s="13"/>
      <c r="E1158" s="13"/>
      <c r="F1158" s="118"/>
      <c r="G1158" s="118"/>
    </row>
    <row r="1159" spans="2:7" s="3" customFormat="1" ht="12" customHeight="1" x14ac:dyDescent="0.25">
      <c r="B1159" s="14"/>
      <c r="C1159" s="15"/>
      <c r="D1159" s="15"/>
      <c r="E1159" s="15"/>
      <c r="F1159" s="120"/>
      <c r="G1159" s="120"/>
    </row>
    <row r="1160" spans="2:7" s="3" customFormat="1" ht="12" customHeight="1" x14ac:dyDescent="0.25">
      <c r="B1160" s="16"/>
      <c r="C1160" s="13"/>
      <c r="D1160" s="13"/>
      <c r="E1160" s="13"/>
      <c r="F1160" s="118"/>
      <c r="G1160" s="118"/>
    </row>
    <row r="1161" spans="2:7" s="3" customFormat="1" ht="12" customHeight="1" x14ac:dyDescent="0.25">
      <c r="B1161" s="14"/>
      <c r="C1161" s="15"/>
      <c r="D1161" s="15"/>
      <c r="E1161" s="15"/>
      <c r="F1161" s="120"/>
      <c r="G1161" s="120"/>
    </row>
    <row r="1162" spans="2:7" s="3" customFormat="1" ht="12" customHeight="1" x14ac:dyDescent="0.25">
      <c r="B1162" s="16"/>
      <c r="C1162" s="13"/>
      <c r="D1162" s="13"/>
      <c r="E1162" s="13"/>
      <c r="F1162" s="118"/>
      <c r="G1162" s="118"/>
    </row>
    <row r="1163" spans="2:7" s="3" customFormat="1" ht="12" customHeight="1" x14ac:dyDescent="0.25">
      <c r="B1163" s="14"/>
      <c r="C1163" s="15"/>
      <c r="D1163" s="15"/>
      <c r="E1163" s="15"/>
      <c r="F1163" s="120"/>
      <c r="G1163" s="120"/>
    </row>
    <row r="1164" spans="2:7" s="3" customFormat="1" ht="12" customHeight="1" x14ac:dyDescent="0.25">
      <c r="B1164" s="16"/>
      <c r="C1164" s="13"/>
      <c r="D1164" s="13"/>
      <c r="E1164" s="13"/>
      <c r="F1164" s="118"/>
      <c r="G1164" s="118"/>
    </row>
    <row r="1165" spans="2:7" s="3" customFormat="1" ht="12" customHeight="1" x14ac:dyDescent="0.25">
      <c r="B1165" s="14"/>
      <c r="C1165" s="15"/>
      <c r="D1165" s="15"/>
      <c r="E1165" s="15"/>
      <c r="F1165" s="120"/>
      <c r="G1165" s="120"/>
    </row>
    <row r="1166" spans="2:7" s="3" customFormat="1" ht="12" customHeight="1" x14ac:dyDescent="0.25">
      <c r="B1166" s="16"/>
      <c r="C1166" s="13"/>
      <c r="D1166" s="13"/>
      <c r="E1166" s="13"/>
      <c r="F1166" s="118"/>
      <c r="G1166" s="118"/>
    </row>
    <row r="1167" spans="2:7" s="3" customFormat="1" ht="12" customHeight="1" x14ac:dyDescent="0.25">
      <c r="B1167" s="14"/>
      <c r="C1167" s="15"/>
      <c r="D1167" s="15"/>
      <c r="E1167" s="15"/>
      <c r="F1167" s="120"/>
      <c r="G1167" s="120"/>
    </row>
    <row r="1168" spans="2:7" s="3" customFormat="1" ht="12" customHeight="1" x14ac:dyDescent="0.25">
      <c r="B1168" s="16"/>
      <c r="C1168" s="13"/>
      <c r="D1168" s="13"/>
      <c r="E1168" s="13"/>
      <c r="F1168" s="118"/>
      <c r="G1168" s="118"/>
    </row>
    <row r="1169" spans="1:8" s="3" customFormat="1" ht="12" customHeight="1" x14ac:dyDescent="0.25">
      <c r="B1169" s="14"/>
      <c r="C1169" s="15"/>
      <c r="D1169" s="15"/>
      <c r="E1169" s="15"/>
      <c r="F1169" s="120"/>
      <c r="G1169" s="120"/>
    </row>
    <row r="1170" spans="1:8" s="3" customFormat="1" ht="12" customHeight="1" x14ac:dyDescent="0.25">
      <c r="B1170" s="16"/>
      <c r="C1170" s="13"/>
      <c r="D1170" s="13"/>
      <c r="E1170" s="13"/>
      <c r="F1170" s="118"/>
      <c r="G1170" s="118"/>
    </row>
    <row r="1171" spans="1:8" s="3" customFormat="1" ht="12" customHeight="1" x14ac:dyDescent="0.25">
      <c r="B1171" s="14"/>
      <c r="C1171" s="15"/>
      <c r="D1171" s="15"/>
      <c r="E1171" s="15"/>
      <c r="F1171" s="120"/>
      <c r="G1171" s="120"/>
    </row>
    <row r="1172" spans="1:8" s="4" customFormat="1" ht="20.100000000000001" customHeight="1" x14ac:dyDescent="0.25">
      <c r="B1172" s="21" t="s">
        <v>33</v>
      </c>
      <c r="C1172" s="22"/>
      <c r="D1172" s="22"/>
      <c r="E1172" s="22"/>
      <c r="F1172" s="133"/>
      <c r="G1172" s="134"/>
    </row>
    <row r="1173" spans="1:8" s="2" customFormat="1" ht="12" customHeight="1" x14ac:dyDescent="0.25">
      <c r="D1173" s="23" t="s">
        <v>322</v>
      </c>
      <c r="F1173" s="135"/>
      <c r="G1173" s="135"/>
    </row>
    <row r="1174" spans="1:8" s="1" customFormat="1" ht="12.75" x14ac:dyDescent="0.25">
      <c r="B1174" s="6" t="str">
        <f>B1104</f>
        <v>Contract : Watt Street PEU</v>
      </c>
      <c r="F1174" s="136"/>
      <c r="G1174" s="136"/>
    </row>
    <row r="1175" spans="1:8" s="1" customFormat="1" ht="12.75" x14ac:dyDescent="0.25">
      <c r="B1175" s="7" t="s">
        <v>0</v>
      </c>
      <c r="F1175" s="136"/>
      <c r="G1175" s="136"/>
    </row>
    <row r="1176" spans="1:8" s="2" customFormat="1" ht="12" x14ac:dyDescent="0.25">
      <c r="F1176" s="135"/>
      <c r="G1176" s="137" t="s">
        <v>323</v>
      </c>
    </row>
    <row r="1177" spans="1:8" s="3" customFormat="1" ht="15.4" customHeight="1" x14ac:dyDescent="0.25">
      <c r="B1177" s="9" t="s">
        <v>2</v>
      </c>
      <c r="C1177" s="9" t="s">
        <v>3</v>
      </c>
      <c r="D1177" s="9" t="s">
        <v>4</v>
      </c>
      <c r="E1177" s="9" t="s">
        <v>5</v>
      </c>
      <c r="F1177" s="138" t="s">
        <v>6</v>
      </c>
      <c r="G1177" s="139" t="s">
        <v>7</v>
      </c>
    </row>
    <row r="1178" spans="1:8" s="42" customFormat="1" ht="12" customHeight="1" x14ac:dyDescent="0.25">
      <c r="A1178" s="42">
        <v>2110</v>
      </c>
      <c r="B1178" s="39" t="s">
        <v>324</v>
      </c>
      <c r="C1178" s="40" t="s">
        <v>325</v>
      </c>
      <c r="D1178" s="41"/>
      <c r="E1178" s="41"/>
      <c r="F1178" s="140"/>
      <c r="G1178" s="140"/>
      <c r="H1178" s="47"/>
    </row>
    <row r="1179" spans="1:8" s="3" customFormat="1" ht="12" customHeight="1" x14ac:dyDescent="0.25">
      <c r="B1179" s="14"/>
      <c r="C1179" s="15"/>
      <c r="D1179" s="15"/>
      <c r="E1179" s="15"/>
      <c r="F1179" s="120"/>
      <c r="G1179" s="120"/>
    </row>
    <row r="1180" spans="1:8" s="3" customFormat="1" ht="12" customHeight="1" x14ac:dyDescent="0.25">
      <c r="A1180" s="3">
        <v>2111</v>
      </c>
      <c r="B1180" s="11" t="s">
        <v>326</v>
      </c>
      <c r="C1180" s="12" t="s">
        <v>327</v>
      </c>
      <c r="D1180" s="13"/>
      <c r="E1180" s="13"/>
      <c r="F1180" s="118"/>
      <c r="G1180" s="118"/>
    </row>
    <row r="1181" spans="1:8" s="3" customFormat="1" ht="12" customHeight="1" x14ac:dyDescent="0.25">
      <c r="B1181" s="14"/>
      <c r="C1181" s="15"/>
      <c r="D1181" s="15"/>
      <c r="E1181" s="15"/>
      <c r="F1181" s="120"/>
      <c r="G1181" s="120"/>
    </row>
    <row r="1182" spans="1:8" s="3" customFormat="1" ht="12" customHeight="1" x14ac:dyDescent="0.25">
      <c r="A1182" s="3">
        <v>2112</v>
      </c>
      <c r="B1182" s="16"/>
      <c r="C1182" s="12" t="s">
        <v>328</v>
      </c>
      <c r="D1182" s="13"/>
      <c r="E1182" s="13"/>
      <c r="F1182" s="118"/>
      <c r="G1182" s="118"/>
    </row>
    <row r="1183" spans="1:8" s="3" customFormat="1" ht="12" customHeight="1" x14ac:dyDescent="0.25">
      <c r="B1183" s="14"/>
      <c r="C1183" s="15"/>
      <c r="D1183" s="15"/>
      <c r="E1183" s="15"/>
      <c r="F1183" s="120"/>
      <c r="G1183" s="120"/>
    </row>
    <row r="1184" spans="1:8" s="3" customFormat="1" ht="12" customHeight="1" x14ac:dyDescent="0.25">
      <c r="A1184" s="3">
        <v>2113</v>
      </c>
      <c r="B1184" s="16"/>
      <c r="C1184" s="12" t="s">
        <v>329</v>
      </c>
      <c r="D1184" s="17" t="s">
        <v>78</v>
      </c>
      <c r="E1184" s="18">
        <v>1.5</v>
      </c>
      <c r="F1184" s="130"/>
      <c r="G1184" s="130"/>
    </row>
    <row r="1185" spans="1:7" s="3" customFormat="1" ht="12" customHeight="1" x14ac:dyDescent="0.25">
      <c r="B1185" s="14"/>
      <c r="C1185" s="15"/>
      <c r="D1185" s="15"/>
      <c r="E1185" s="15"/>
      <c r="F1185" s="120"/>
      <c r="G1185" s="120"/>
    </row>
    <row r="1186" spans="1:7" s="3" customFormat="1" ht="12" customHeight="1" x14ac:dyDescent="0.25">
      <c r="A1186" s="3">
        <v>2120</v>
      </c>
      <c r="B1186" s="16"/>
      <c r="C1186" s="12" t="s">
        <v>330</v>
      </c>
      <c r="D1186" s="13"/>
      <c r="E1186" s="13"/>
      <c r="F1186" s="118"/>
      <c r="G1186" s="118"/>
    </row>
    <row r="1187" spans="1:7" s="3" customFormat="1" ht="12" customHeight="1" x14ac:dyDescent="0.25">
      <c r="B1187" s="14"/>
      <c r="C1187" s="15"/>
      <c r="D1187" s="15"/>
      <c r="E1187" s="15"/>
      <c r="F1187" s="120"/>
      <c r="G1187" s="120"/>
    </row>
    <row r="1188" spans="1:7" s="3" customFormat="1" ht="12" customHeight="1" x14ac:dyDescent="0.25">
      <c r="A1188" s="3">
        <v>2122</v>
      </c>
      <c r="B1188" s="16"/>
      <c r="C1188" s="12" t="s">
        <v>331</v>
      </c>
      <c r="D1188" s="17" t="s">
        <v>78</v>
      </c>
      <c r="E1188" s="18">
        <v>1.5</v>
      </c>
      <c r="F1188" s="130"/>
      <c r="G1188" s="130"/>
    </row>
    <row r="1189" spans="1:7" s="3" customFormat="1" ht="12" customHeight="1" x14ac:dyDescent="0.25">
      <c r="B1189" s="14"/>
      <c r="C1189" s="15"/>
      <c r="D1189" s="15"/>
      <c r="E1189" s="15"/>
      <c r="F1189" s="120"/>
      <c r="G1189" s="120"/>
    </row>
    <row r="1190" spans="1:7" s="3" customFormat="1" ht="12" customHeight="1" x14ac:dyDescent="0.25">
      <c r="A1190" s="3">
        <v>2082</v>
      </c>
      <c r="B1190" s="11" t="s">
        <v>332</v>
      </c>
      <c r="C1190" s="12" t="s">
        <v>333</v>
      </c>
      <c r="D1190" s="13"/>
      <c r="E1190" s="13"/>
      <c r="F1190" s="118"/>
      <c r="G1190" s="118"/>
    </row>
    <row r="1191" spans="1:7" s="3" customFormat="1" ht="12" customHeight="1" x14ac:dyDescent="0.25">
      <c r="B1191" s="14"/>
      <c r="C1191" s="15"/>
      <c r="D1191" s="15"/>
      <c r="E1191" s="15"/>
      <c r="F1191" s="120"/>
      <c r="G1191" s="120"/>
    </row>
    <row r="1192" spans="1:7" s="3" customFormat="1" ht="12" customHeight="1" x14ac:dyDescent="0.25">
      <c r="A1192" s="3">
        <v>2107</v>
      </c>
      <c r="B1192" s="16"/>
      <c r="C1192" s="12" t="s">
        <v>334</v>
      </c>
      <c r="D1192" s="17" t="s">
        <v>18</v>
      </c>
      <c r="E1192" s="18">
        <v>50</v>
      </c>
      <c r="F1192" s="130"/>
      <c r="G1192" s="130"/>
    </row>
    <row r="1193" spans="1:7" s="3" customFormat="1" ht="12" customHeight="1" x14ac:dyDescent="0.25">
      <c r="B1193" s="14"/>
      <c r="C1193" s="15"/>
      <c r="D1193" s="15"/>
      <c r="E1193" s="15"/>
      <c r="F1193" s="120"/>
      <c r="G1193" s="120"/>
    </row>
    <row r="1194" spans="1:7" s="3" customFormat="1" ht="12" customHeight="1" x14ac:dyDescent="0.25">
      <c r="B1194" s="16"/>
      <c r="C1194" s="13"/>
      <c r="D1194" s="13"/>
      <c r="E1194" s="13"/>
      <c r="F1194" s="118"/>
      <c r="G1194" s="118"/>
    </row>
    <row r="1195" spans="1:7" s="3" customFormat="1" ht="12" customHeight="1" x14ac:dyDescent="0.25">
      <c r="B1195" s="14"/>
      <c r="C1195" s="15"/>
      <c r="D1195" s="15"/>
      <c r="E1195" s="15"/>
      <c r="F1195" s="120"/>
      <c r="G1195" s="120"/>
    </row>
    <row r="1196" spans="1:7" s="3" customFormat="1" ht="12" customHeight="1" x14ac:dyDescent="0.25">
      <c r="B1196" s="16"/>
      <c r="C1196" s="13"/>
      <c r="D1196" s="13"/>
      <c r="E1196" s="13"/>
      <c r="F1196" s="118"/>
      <c r="G1196" s="118"/>
    </row>
    <row r="1197" spans="1:7" s="3" customFormat="1" ht="12" customHeight="1" x14ac:dyDescent="0.25">
      <c r="B1197" s="14"/>
      <c r="C1197" s="15"/>
      <c r="D1197" s="15"/>
      <c r="E1197" s="15"/>
      <c r="F1197" s="120"/>
      <c r="G1197" s="120"/>
    </row>
    <row r="1198" spans="1:7" s="3" customFormat="1" ht="12" customHeight="1" x14ac:dyDescent="0.25">
      <c r="B1198" s="16"/>
      <c r="C1198" s="13"/>
      <c r="D1198" s="13"/>
      <c r="E1198" s="13"/>
      <c r="F1198" s="118"/>
      <c r="G1198" s="118"/>
    </row>
    <row r="1199" spans="1:7" s="3" customFormat="1" ht="12" customHeight="1" x14ac:dyDescent="0.25">
      <c r="B1199" s="14"/>
      <c r="C1199" s="15"/>
      <c r="D1199" s="15"/>
      <c r="E1199" s="15"/>
      <c r="F1199" s="120"/>
      <c r="G1199" s="120"/>
    </row>
    <row r="1200" spans="1:7" s="3" customFormat="1" ht="12" customHeight="1" x14ac:dyDescent="0.25">
      <c r="B1200" s="16"/>
      <c r="C1200" s="13"/>
      <c r="D1200" s="13"/>
      <c r="E1200" s="13"/>
      <c r="F1200" s="118"/>
      <c r="G1200" s="118"/>
    </row>
    <row r="1201" spans="2:7" s="3" customFormat="1" ht="12" customHeight="1" x14ac:dyDescent="0.25">
      <c r="B1201" s="14"/>
      <c r="C1201" s="15"/>
      <c r="D1201" s="15"/>
      <c r="E1201" s="15"/>
      <c r="F1201" s="120"/>
      <c r="G1201" s="120"/>
    </row>
    <row r="1202" spans="2:7" s="3" customFormat="1" ht="12" customHeight="1" x14ac:dyDescent="0.25">
      <c r="B1202" s="16"/>
      <c r="C1202" s="13"/>
      <c r="D1202" s="13"/>
      <c r="E1202" s="13"/>
      <c r="F1202" s="118"/>
      <c r="G1202" s="118"/>
    </row>
    <row r="1203" spans="2:7" s="3" customFormat="1" ht="12" customHeight="1" x14ac:dyDescent="0.25">
      <c r="B1203" s="14"/>
      <c r="C1203" s="15"/>
      <c r="D1203" s="15"/>
      <c r="E1203" s="15"/>
      <c r="F1203" s="120"/>
      <c r="G1203" s="120"/>
    </row>
    <row r="1204" spans="2:7" s="3" customFormat="1" ht="12" customHeight="1" x14ac:dyDescent="0.25">
      <c r="B1204" s="16"/>
      <c r="C1204" s="13"/>
      <c r="D1204" s="13"/>
      <c r="E1204" s="13"/>
      <c r="F1204" s="118"/>
      <c r="G1204" s="118"/>
    </row>
    <row r="1205" spans="2:7" s="3" customFormat="1" ht="12" customHeight="1" x14ac:dyDescent="0.25">
      <c r="B1205" s="14"/>
      <c r="C1205" s="15"/>
      <c r="D1205" s="15"/>
      <c r="E1205" s="15"/>
      <c r="F1205" s="120"/>
      <c r="G1205" s="120"/>
    </row>
    <row r="1206" spans="2:7" s="3" customFormat="1" ht="12" customHeight="1" x14ac:dyDescent="0.25">
      <c r="B1206" s="16"/>
      <c r="C1206" s="13"/>
      <c r="D1206" s="13"/>
      <c r="E1206" s="13"/>
      <c r="F1206" s="118"/>
      <c r="G1206" s="118"/>
    </row>
    <row r="1207" spans="2:7" s="3" customFormat="1" ht="12" customHeight="1" x14ac:dyDescent="0.25">
      <c r="B1207" s="14"/>
      <c r="C1207" s="15"/>
      <c r="D1207" s="15"/>
      <c r="E1207" s="15"/>
      <c r="F1207" s="120"/>
      <c r="G1207" s="120"/>
    </row>
    <row r="1208" spans="2:7" s="3" customFormat="1" ht="12" customHeight="1" x14ac:dyDescent="0.25">
      <c r="B1208" s="16"/>
      <c r="C1208" s="13"/>
      <c r="D1208" s="13"/>
      <c r="E1208" s="13"/>
      <c r="F1208" s="118"/>
      <c r="G1208" s="118"/>
    </row>
    <row r="1209" spans="2:7" s="3" customFormat="1" ht="12" customHeight="1" x14ac:dyDescent="0.25">
      <c r="B1209" s="14"/>
      <c r="C1209" s="15"/>
      <c r="D1209" s="15"/>
      <c r="E1209" s="15"/>
      <c r="F1209" s="120"/>
      <c r="G1209" s="120"/>
    </row>
    <row r="1210" spans="2:7" s="3" customFormat="1" ht="12" customHeight="1" x14ac:dyDescent="0.25">
      <c r="B1210" s="16"/>
      <c r="C1210" s="13"/>
      <c r="D1210" s="13"/>
      <c r="E1210" s="13"/>
      <c r="F1210" s="118"/>
      <c r="G1210" s="118"/>
    </row>
    <row r="1211" spans="2:7" s="3" customFormat="1" ht="12" customHeight="1" x14ac:dyDescent="0.25">
      <c r="B1211" s="14"/>
      <c r="C1211" s="15"/>
      <c r="D1211" s="15"/>
      <c r="E1211" s="15"/>
      <c r="F1211" s="120"/>
      <c r="G1211" s="120"/>
    </row>
    <row r="1212" spans="2:7" s="3" customFormat="1" ht="12" customHeight="1" x14ac:dyDescent="0.25">
      <c r="B1212" s="16"/>
      <c r="C1212" s="13"/>
      <c r="D1212" s="13"/>
      <c r="E1212" s="13"/>
      <c r="F1212" s="118"/>
      <c r="G1212" s="118"/>
    </row>
    <row r="1213" spans="2:7" s="3" customFormat="1" ht="12" customHeight="1" x14ac:dyDescent="0.25">
      <c r="B1213" s="14"/>
      <c r="C1213" s="15"/>
      <c r="D1213" s="15"/>
      <c r="E1213" s="15"/>
      <c r="F1213" s="120"/>
      <c r="G1213" s="120"/>
    </row>
    <row r="1214" spans="2:7" s="3" customFormat="1" ht="12" customHeight="1" x14ac:dyDescent="0.25">
      <c r="B1214" s="16"/>
      <c r="C1214" s="13"/>
      <c r="D1214" s="13"/>
      <c r="E1214" s="13"/>
      <c r="F1214" s="118"/>
      <c r="G1214" s="118"/>
    </row>
    <row r="1215" spans="2:7" s="3" customFormat="1" ht="12" customHeight="1" x14ac:dyDescent="0.25">
      <c r="B1215" s="14"/>
      <c r="C1215" s="15"/>
      <c r="D1215" s="15"/>
      <c r="E1215" s="15"/>
      <c r="F1215" s="120"/>
      <c r="G1215" s="120"/>
    </row>
    <row r="1216" spans="2:7" s="3" customFormat="1" ht="12" customHeight="1" x14ac:dyDescent="0.25">
      <c r="B1216" s="16"/>
      <c r="C1216" s="13"/>
      <c r="D1216" s="13"/>
      <c r="E1216" s="13"/>
      <c r="F1216" s="118"/>
      <c r="G1216" s="118"/>
    </row>
    <row r="1217" spans="2:7" s="3" customFormat="1" ht="12" customHeight="1" x14ac:dyDescent="0.25">
      <c r="B1217" s="14"/>
      <c r="C1217" s="15"/>
      <c r="D1217" s="15"/>
      <c r="E1217" s="15"/>
      <c r="F1217" s="120"/>
      <c r="G1217" s="120"/>
    </row>
    <row r="1218" spans="2:7" s="3" customFormat="1" ht="12" customHeight="1" x14ac:dyDescent="0.25">
      <c r="B1218" s="16"/>
      <c r="C1218" s="13"/>
      <c r="D1218" s="13"/>
      <c r="E1218" s="13"/>
      <c r="F1218" s="118"/>
      <c r="G1218" s="118"/>
    </row>
    <row r="1219" spans="2:7" s="3" customFormat="1" ht="12" customHeight="1" x14ac:dyDescent="0.25">
      <c r="B1219" s="14"/>
      <c r="C1219" s="15"/>
      <c r="D1219" s="15"/>
      <c r="E1219" s="15"/>
      <c r="F1219" s="120"/>
      <c r="G1219" s="120"/>
    </row>
    <row r="1220" spans="2:7" s="3" customFormat="1" ht="12" customHeight="1" x14ac:dyDescent="0.25">
      <c r="B1220" s="16"/>
      <c r="C1220" s="13"/>
      <c r="D1220" s="13"/>
      <c r="E1220" s="13"/>
      <c r="F1220" s="118"/>
      <c r="G1220" s="118"/>
    </row>
    <row r="1221" spans="2:7" s="3" customFormat="1" ht="12" customHeight="1" x14ac:dyDescent="0.25">
      <c r="B1221" s="14"/>
      <c r="C1221" s="15"/>
      <c r="D1221" s="15"/>
      <c r="E1221" s="15"/>
      <c r="F1221" s="120"/>
      <c r="G1221" s="120"/>
    </row>
    <row r="1222" spans="2:7" s="3" customFormat="1" ht="12" customHeight="1" x14ac:dyDescent="0.25">
      <c r="B1222" s="16"/>
      <c r="C1222" s="13"/>
      <c r="D1222" s="13"/>
      <c r="E1222" s="13"/>
      <c r="F1222" s="118"/>
      <c r="G1222" s="118"/>
    </row>
    <row r="1223" spans="2:7" s="3" customFormat="1" ht="12" customHeight="1" x14ac:dyDescent="0.25">
      <c r="B1223" s="14"/>
      <c r="C1223" s="15"/>
      <c r="D1223" s="15"/>
      <c r="E1223" s="15"/>
      <c r="F1223" s="120"/>
      <c r="G1223" s="120"/>
    </row>
    <row r="1224" spans="2:7" s="3" customFormat="1" ht="12" customHeight="1" x14ac:dyDescent="0.25">
      <c r="B1224" s="16"/>
      <c r="C1224" s="13"/>
      <c r="D1224" s="13"/>
      <c r="E1224" s="13"/>
      <c r="F1224" s="118"/>
      <c r="G1224" s="118"/>
    </row>
    <row r="1225" spans="2:7" s="3" customFormat="1" ht="12" customHeight="1" x14ac:dyDescent="0.25">
      <c r="B1225" s="14"/>
      <c r="C1225" s="15"/>
      <c r="D1225" s="15"/>
      <c r="E1225" s="15"/>
      <c r="F1225" s="120"/>
      <c r="G1225" s="120"/>
    </row>
    <row r="1226" spans="2:7" s="3" customFormat="1" ht="12" customHeight="1" x14ac:dyDescent="0.25">
      <c r="B1226" s="16"/>
      <c r="C1226" s="13"/>
      <c r="D1226" s="13"/>
      <c r="E1226" s="13"/>
      <c r="F1226" s="118"/>
      <c r="G1226" s="118"/>
    </row>
    <row r="1227" spans="2:7" s="3" customFormat="1" ht="12" customHeight="1" x14ac:dyDescent="0.25">
      <c r="B1227" s="14"/>
      <c r="C1227" s="15"/>
      <c r="D1227" s="15"/>
      <c r="E1227" s="15"/>
      <c r="F1227" s="120"/>
      <c r="G1227" s="120"/>
    </row>
    <row r="1228" spans="2:7" s="3" customFormat="1" ht="12" customHeight="1" x14ac:dyDescent="0.25">
      <c r="B1228" s="16"/>
      <c r="C1228" s="13"/>
      <c r="D1228" s="13"/>
      <c r="E1228" s="13"/>
      <c r="F1228" s="118"/>
      <c r="G1228" s="118"/>
    </row>
    <row r="1229" spans="2:7" s="3" customFormat="1" ht="12" customHeight="1" x14ac:dyDescent="0.25">
      <c r="B1229" s="14"/>
      <c r="C1229" s="15"/>
      <c r="D1229" s="15"/>
      <c r="E1229" s="15"/>
      <c r="F1229" s="120"/>
      <c r="G1229" s="120"/>
    </row>
    <row r="1230" spans="2:7" s="3" customFormat="1" ht="12" customHeight="1" x14ac:dyDescent="0.25">
      <c r="B1230" s="16"/>
      <c r="C1230" s="13"/>
      <c r="D1230" s="13"/>
      <c r="E1230" s="13"/>
      <c r="F1230" s="118"/>
      <c r="G1230" s="118"/>
    </row>
    <row r="1231" spans="2:7" s="3" customFormat="1" ht="12" customHeight="1" x14ac:dyDescent="0.25">
      <c r="B1231" s="14"/>
      <c r="C1231" s="15"/>
      <c r="D1231" s="15"/>
      <c r="E1231" s="15"/>
      <c r="F1231" s="120"/>
      <c r="G1231" s="120"/>
    </row>
    <row r="1232" spans="2:7" s="3" customFormat="1" ht="12" customHeight="1" x14ac:dyDescent="0.25">
      <c r="B1232" s="16"/>
      <c r="C1232" s="13"/>
      <c r="D1232" s="13"/>
      <c r="E1232" s="13"/>
      <c r="F1232" s="118"/>
      <c r="G1232" s="118"/>
    </row>
    <row r="1233" spans="2:7" s="3" customFormat="1" ht="12" customHeight="1" x14ac:dyDescent="0.25">
      <c r="B1233" s="14"/>
      <c r="C1233" s="15"/>
      <c r="D1233" s="15"/>
      <c r="E1233" s="15"/>
      <c r="F1233" s="120"/>
      <c r="G1233" s="120"/>
    </row>
    <row r="1234" spans="2:7" s="3" customFormat="1" ht="12" customHeight="1" x14ac:dyDescent="0.25">
      <c r="B1234" s="16"/>
      <c r="C1234" s="13"/>
      <c r="D1234" s="13"/>
      <c r="E1234" s="13"/>
      <c r="F1234" s="118"/>
      <c r="G1234" s="118"/>
    </row>
    <row r="1235" spans="2:7" s="3" customFormat="1" ht="12" customHeight="1" x14ac:dyDescent="0.25">
      <c r="B1235" s="14"/>
      <c r="C1235" s="15"/>
      <c r="D1235" s="15"/>
      <c r="E1235" s="15"/>
      <c r="F1235" s="120"/>
      <c r="G1235" s="120"/>
    </row>
    <row r="1236" spans="2:7" s="3" customFormat="1" ht="12" customHeight="1" x14ac:dyDescent="0.25">
      <c r="B1236" s="16"/>
      <c r="C1236" s="13"/>
      <c r="D1236" s="13"/>
      <c r="E1236" s="13"/>
      <c r="F1236" s="118"/>
      <c r="G1236" s="118"/>
    </row>
    <row r="1237" spans="2:7" s="3" customFormat="1" ht="12" customHeight="1" x14ac:dyDescent="0.25">
      <c r="B1237" s="14"/>
      <c r="C1237" s="15"/>
      <c r="D1237" s="15"/>
      <c r="E1237" s="15"/>
      <c r="F1237" s="120"/>
      <c r="G1237" s="120"/>
    </row>
    <row r="1238" spans="2:7" s="3" customFormat="1" ht="12" customHeight="1" x14ac:dyDescent="0.25">
      <c r="B1238" s="16"/>
      <c r="C1238" s="13"/>
      <c r="D1238" s="13"/>
      <c r="E1238" s="13"/>
      <c r="F1238" s="118"/>
      <c r="G1238" s="118"/>
    </row>
    <row r="1239" spans="2:7" s="3" customFormat="1" ht="12" customHeight="1" x14ac:dyDescent="0.25">
      <c r="B1239" s="14"/>
      <c r="C1239" s="15"/>
      <c r="D1239" s="15"/>
      <c r="E1239" s="15"/>
      <c r="F1239" s="120"/>
      <c r="G1239" s="120"/>
    </row>
    <row r="1240" spans="2:7" s="3" customFormat="1" ht="12" customHeight="1" x14ac:dyDescent="0.25">
      <c r="B1240" s="16"/>
      <c r="C1240" s="13"/>
      <c r="D1240" s="13"/>
      <c r="E1240" s="13"/>
      <c r="F1240" s="118"/>
      <c r="G1240" s="118"/>
    </row>
    <row r="1241" spans="2:7" s="3" customFormat="1" ht="12" customHeight="1" x14ac:dyDescent="0.25">
      <c r="B1241" s="14"/>
      <c r="C1241" s="15"/>
      <c r="D1241" s="15"/>
      <c r="E1241" s="15"/>
      <c r="F1241" s="120"/>
      <c r="G1241" s="120"/>
    </row>
    <row r="1242" spans="2:7" s="3" customFormat="1" ht="12" customHeight="1" x14ac:dyDescent="0.25">
      <c r="B1242" s="16"/>
      <c r="C1242" s="13"/>
      <c r="D1242" s="13"/>
      <c r="E1242" s="13"/>
      <c r="F1242" s="118"/>
      <c r="G1242" s="118"/>
    </row>
    <row r="1243" spans="2:7" s="3" customFormat="1" ht="12" customHeight="1" x14ac:dyDescent="0.25">
      <c r="B1243" s="14"/>
      <c r="C1243" s="15"/>
      <c r="D1243" s="15"/>
      <c r="E1243" s="15"/>
      <c r="F1243" s="120"/>
      <c r="G1243" s="120"/>
    </row>
    <row r="1244" spans="2:7" s="3" customFormat="1" ht="12" customHeight="1" x14ac:dyDescent="0.25">
      <c r="B1244" s="16"/>
      <c r="C1244" s="13"/>
      <c r="D1244" s="13"/>
      <c r="E1244" s="13"/>
      <c r="F1244" s="118"/>
      <c r="G1244" s="118"/>
    </row>
    <row r="1245" spans="2:7" s="3" customFormat="1" ht="12" customHeight="1" x14ac:dyDescent="0.25">
      <c r="B1245" s="14"/>
      <c r="C1245" s="15"/>
      <c r="D1245" s="15"/>
      <c r="E1245" s="15"/>
      <c r="F1245" s="120"/>
      <c r="G1245" s="120"/>
    </row>
    <row r="1246" spans="2:7" s="4" customFormat="1" ht="20.100000000000001" customHeight="1" x14ac:dyDescent="0.25">
      <c r="B1246" s="21" t="s">
        <v>33</v>
      </c>
      <c r="C1246" s="22"/>
      <c r="D1246" s="22"/>
      <c r="E1246" s="22"/>
      <c r="F1246" s="133"/>
      <c r="G1246" s="134"/>
    </row>
    <row r="1247" spans="2:7" s="2" customFormat="1" ht="12" customHeight="1" x14ac:dyDescent="0.25">
      <c r="D1247" s="23" t="s">
        <v>335</v>
      </c>
      <c r="F1247" s="135"/>
      <c r="G1247" s="135"/>
    </row>
    <row r="1248" spans="2:7" s="1" customFormat="1" ht="12.75" x14ac:dyDescent="0.25">
      <c r="B1248" s="6" t="str">
        <f>B1174</f>
        <v>Contract : Watt Street PEU</v>
      </c>
      <c r="F1248" s="136"/>
      <c r="G1248" s="136"/>
    </row>
    <row r="1249" spans="1:8" s="1" customFormat="1" ht="12.75" x14ac:dyDescent="0.25">
      <c r="B1249" s="7" t="s">
        <v>0</v>
      </c>
      <c r="F1249" s="136"/>
      <c r="G1249" s="136"/>
    </row>
    <row r="1250" spans="1:8" s="2" customFormat="1" ht="12" x14ac:dyDescent="0.25">
      <c r="F1250" s="135"/>
      <c r="G1250" s="137" t="s">
        <v>336</v>
      </c>
    </row>
    <row r="1251" spans="1:8" s="3" customFormat="1" ht="15.4" customHeight="1" x14ac:dyDescent="0.25">
      <c r="B1251" s="9" t="s">
        <v>2</v>
      </c>
      <c r="C1251" s="9" t="s">
        <v>3</v>
      </c>
      <c r="D1251" s="9" t="s">
        <v>4</v>
      </c>
      <c r="E1251" s="9" t="s">
        <v>5</v>
      </c>
      <c r="F1251" s="138" t="s">
        <v>6</v>
      </c>
      <c r="G1251" s="139" t="s">
        <v>7</v>
      </c>
    </row>
    <row r="1252" spans="1:8" s="42" customFormat="1" ht="12" customHeight="1" x14ac:dyDescent="0.25">
      <c r="A1252" s="42">
        <v>2193</v>
      </c>
      <c r="B1252" s="39" t="s">
        <v>337</v>
      </c>
      <c r="C1252" s="40" t="s">
        <v>338</v>
      </c>
      <c r="D1252" s="41"/>
      <c r="E1252" s="41"/>
      <c r="F1252" s="140"/>
      <c r="G1252" s="140"/>
      <c r="H1252" s="47"/>
    </row>
    <row r="1253" spans="1:8" s="3" customFormat="1" ht="12" customHeight="1" x14ac:dyDescent="0.25">
      <c r="B1253" s="14"/>
      <c r="C1253" s="15"/>
      <c r="D1253" s="15"/>
      <c r="E1253" s="15"/>
      <c r="F1253" s="120"/>
      <c r="G1253" s="120"/>
    </row>
    <row r="1254" spans="1:8" s="3" customFormat="1" ht="12" customHeight="1" x14ac:dyDescent="0.25">
      <c r="A1254" s="3">
        <v>2218</v>
      </c>
      <c r="B1254" s="11" t="s">
        <v>339</v>
      </c>
      <c r="C1254" s="12" t="s">
        <v>340</v>
      </c>
      <c r="D1254" s="13"/>
      <c r="E1254" s="13"/>
      <c r="F1254" s="118"/>
      <c r="G1254" s="118"/>
    </row>
    <row r="1255" spans="1:8" s="3" customFormat="1" ht="12" customHeight="1" x14ac:dyDescent="0.25">
      <c r="B1255" s="14"/>
      <c r="C1255" s="15"/>
      <c r="D1255" s="15"/>
      <c r="E1255" s="15"/>
      <c r="F1255" s="120"/>
      <c r="G1255" s="120"/>
    </row>
    <row r="1256" spans="1:8" s="3" customFormat="1" ht="60" customHeight="1" x14ac:dyDescent="0.25">
      <c r="A1256" s="3">
        <v>2219</v>
      </c>
      <c r="B1256" s="16"/>
      <c r="C1256" s="12" t="s">
        <v>341</v>
      </c>
      <c r="D1256" s="13"/>
      <c r="E1256" s="13"/>
      <c r="F1256" s="118"/>
      <c r="G1256" s="118"/>
    </row>
    <row r="1257" spans="1:8" s="3" customFormat="1" ht="12" customHeight="1" x14ac:dyDescent="0.25">
      <c r="B1257" s="14"/>
      <c r="C1257" s="15"/>
      <c r="D1257" s="15"/>
      <c r="E1257" s="15"/>
      <c r="F1257" s="120"/>
      <c r="G1257" s="120"/>
    </row>
    <row r="1258" spans="1:8" s="3" customFormat="1" ht="24" customHeight="1" x14ac:dyDescent="0.25">
      <c r="A1258" s="3">
        <v>2220</v>
      </c>
      <c r="B1258" s="16"/>
      <c r="C1258" s="12" t="s">
        <v>342</v>
      </c>
      <c r="D1258" s="17" t="s">
        <v>42</v>
      </c>
      <c r="E1258" s="18">
        <v>53</v>
      </c>
      <c r="F1258" s="130"/>
      <c r="G1258" s="130"/>
    </row>
    <row r="1259" spans="1:8" s="3" customFormat="1" ht="12" customHeight="1" x14ac:dyDescent="0.25">
      <c r="B1259" s="14"/>
      <c r="C1259" s="15"/>
      <c r="D1259" s="15"/>
      <c r="E1259" s="15"/>
      <c r="F1259" s="120"/>
      <c r="G1259" s="120"/>
    </row>
    <row r="1260" spans="1:8" s="3" customFormat="1" ht="72" customHeight="1" x14ac:dyDescent="0.25">
      <c r="A1260" s="3">
        <v>2221</v>
      </c>
      <c r="B1260" s="16"/>
      <c r="C1260" s="20" t="s">
        <v>343</v>
      </c>
      <c r="D1260" s="17" t="s">
        <v>42</v>
      </c>
      <c r="E1260" s="18">
        <v>6</v>
      </c>
      <c r="F1260" s="130"/>
      <c r="G1260" s="130"/>
    </row>
    <row r="1261" spans="1:8" s="3" customFormat="1" ht="12" customHeight="1" x14ac:dyDescent="0.25">
      <c r="B1261" s="14"/>
      <c r="C1261" s="15"/>
      <c r="D1261" s="15"/>
      <c r="E1261" s="15"/>
      <c r="F1261" s="120"/>
      <c r="G1261" s="120"/>
    </row>
    <row r="1262" spans="1:8" s="3" customFormat="1" ht="12" customHeight="1" x14ac:dyDescent="0.25">
      <c r="A1262" s="3">
        <v>2191</v>
      </c>
      <c r="B1262" s="11" t="s">
        <v>344</v>
      </c>
      <c r="C1262" s="12" t="s">
        <v>345</v>
      </c>
      <c r="D1262" s="13"/>
      <c r="E1262" s="13"/>
      <c r="F1262" s="118"/>
      <c r="G1262" s="118"/>
    </row>
    <row r="1263" spans="1:8" s="3" customFormat="1" ht="12" customHeight="1" x14ac:dyDescent="0.25">
      <c r="B1263" s="14"/>
      <c r="C1263" s="15"/>
      <c r="D1263" s="15"/>
      <c r="E1263" s="15"/>
      <c r="F1263" s="120"/>
      <c r="G1263" s="120"/>
    </row>
    <row r="1264" spans="1:8" s="3" customFormat="1" ht="12" customHeight="1" x14ac:dyDescent="0.25">
      <c r="A1264" s="3">
        <v>2788</v>
      </c>
      <c r="B1264" s="16"/>
      <c r="C1264" s="12" t="s">
        <v>346</v>
      </c>
      <c r="D1264" s="13"/>
      <c r="E1264" s="13"/>
      <c r="F1264" s="118"/>
      <c r="G1264" s="118"/>
    </row>
    <row r="1265" spans="1:7" s="3" customFormat="1" ht="12" customHeight="1" x14ac:dyDescent="0.25">
      <c r="B1265" s="14"/>
      <c r="C1265" s="15"/>
      <c r="D1265" s="15"/>
      <c r="E1265" s="15"/>
      <c r="F1265" s="120"/>
      <c r="G1265" s="120"/>
    </row>
    <row r="1266" spans="1:7" s="3" customFormat="1" ht="12" customHeight="1" x14ac:dyDescent="0.25">
      <c r="A1266" s="3">
        <v>2798</v>
      </c>
      <c r="B1266" s="16"/>
      <c r="C1266" s="12" t="s">
        <v>347</v>
      </c>
      <c r="D1266" s="13"/>
      <c r="E1266" s="13"/>
      <c r="F1266" s="118"/>
      <c r="G1266" s="118"/>
    </row>
    <row r="1267" spans="1:7" s="3" customFormat="1" ht="12" customHeight="1" x14ac:dyDescent="0.25">
      <c r="B1267" s="14"/>
      <c r="C1267" s="15"/>
      <c r="D1267" s="15"/>
      <c r="E1267" s="15"/>
      <c r="F1267" s="120"/>
      <c r="G1267" s="120"/>
    </row>
    <row r="1268" spans="1:7" s="3" customFormat="1" ht="12" customHeight="1" x14ac:dyDescent="0.25">
      <c r="A1268" s="3">
        <v>2789</v>
      </c>
      <c r="B1268" s="16"/>
      <c r="C1268" s="12" t="s">
        <v>348</v>
      </c>
      <c r="D1268" s="17" t="s">
        <v>42</v>
      </c>
      <c r="E1268" s="18">
        <v>41</v>
      </c>
      <c r="F1268" s="130"/>
      <c r="G1268" s="130"/>
    </row>
    <row r="1269" spans="1:7" s="3" customFormat="1" ht="12" customHeight="1" x14ac:dyDescent="0.25">
      <c r="B1269" s="14"/>
      <c r="C1269" s="15"/>
      <c r="D1269" s="15"/>
      <c r="E1269" s="15"/>
      <c r="F1269" s="120"/>
      <c r="G1269" s="120"/>
    </row>
    <row r="1270" spans="1:7" s="3" customFormat="1" ht="12" customHeight="1" x14ac:dyDescent="0.25">
      <c r="A1270" s="3">
        <v>2790</v>
      </c>
      <c r="B1270" s="16"/>
      <c r="C1270" s="12" t="s">
        <v>349</v>
      </c>
      <c r="D1270" s="13"/>
      <c r="E1270" s="13"/>
      <c r="F1270" s="118"/>
      <c r="G1270" s="118"/>
    </row>
    <row r="1271" spans="1:7" s="3" customFormat="1" ht="12" customHeight="1" x14ac:dyDescent="0.25">
      <c r="B1271" s="14"/>
      <c r="C1271" s="15"/>
      <c r="D1271" s="15"/>
      <c r="E1271" s="15"/>
      <c r="F1271" s="120"/>
      <c r="G1271" s="120"/>
    </row>
    <row r="1272" spans="1:7" s="3" customFormat="1" ht="24" customHeight="1" x14ac:dyDescent="0.25">
      <c r="A1272" s="3">
        <v>2791</v>
      </c>
      <c r="B1272" s="16"/>
      <c r="C1272" s="12" t="s">
        <v>350</v>
      </c>
      <c r="D1272" s="17" t="s">
        <v>42</v>
      </c>
      <c r="E1272" s="18">
        <v>4</v>
      </c>
      <c r="F1272" s="130"/>
      <c r="G1272" s="130"/>
    </row>
    <row r="1273" spans="1:7" s="3" customFormat="1" ht="12" customHeight="1" x14ac:dyDescent="0.25">
      <c r="B1273" s="14"/>
      <c r="C1273" s="15"/>
      <c r="D1273" s="15"/>
      <c r="E1273" s="15"/>
      <c r="F1273" s="120"/>
      <c r="G1273" s="120"/>
    </row>
    <row r="1274" spans="1:7" s="3" customFormat="1" ht="12" customHeight="1" x14ac:dyDescent="0.25">
      <c r="A1274" s="3">
        <v>2792</v>
      </c>
      <c r="B1274" s="16"/>
      <c r="C1274" s="12" t="s">
        <v>351</v>
      </c>
      <c r="D1274" s="13"/>
      <c r="E1274" s="13"/>
      <c r="F1274" s="118"/>
      <c r="G1274" s="118"/>
    </row>
    <row r="1275" spans="1:7" s="3" customFormat="1" ht="12" customHeight="1" x14ac:dyDescent="0.25">
      <c r="B1275" s="14"/>
      <c r="C1275" s="15"/>
      <c r="D1275" s="15"/>
      <c r="E1275" s="15"/>
      <c r="F1275" s="120"/>
      <c r="G1275" s="120"/>
    </row>
    <row r="1276" spans="1:7" s="3" customFormat="1" ht="12" customHeight="1" x14ac:dyDescent="0.25">
      <c r="A1276" s="3">
        <v>2793</v>
      </c>
      <c r="B1276" s="16"/>
      <c r="C1276" s="12" t="s">
        <v>352</v>
      </c>
      <c r="D1276" s="17" t="s">
        <v>42</v>
      </c>
      <c r="E1276" s="18">
        <v>30</v>
      </c>
      <c r="F1276" s="130"/>
      <c r="G1276" s="130"/>
    </row>
    <row r="1277" spans="1:7" s="3" customFormat="1" ht="12" customHeight="1" x14ac:dyDescent="0.25">
      <c r="B1277" s="14"/>
      <c r="C1277" s="15"/>
      <c r="D1277" s="15"/>
      <c r="E1277" s="15"/>
      <c r="F1277" s="120"/>
      <c r="G1277" s="120"/>
    </row>
    <row r="1278" spans="1:7" s="3" customFormat="1" ht="12" customHeight="1" x14ac:dyDescent="0.25">
      <c r="A1278" s="3">
        <v>2794</v>
      </c>
      <c r="B1278" s="16"/>
      <c r="C1278" s="12" t="s">
        <v>353</v>
      </c>
      <c r="D1278" s="13"/>
      <c r="E1278" s="13"/>
      <c r="F1278" s="118"/>
      <c r="G1278" s="118"/>
    </row>
    <row r="1279" spans="1:7" s="3" customFormat="1" ht="12" customHeight="1" x14ac:dyDescent="0.25">
      <c r="B1279" s="14"/>
      <c r="C1279" s="15"/>
      <c r="D1279" s="15"/>
      <c r="E1279" s="15"/>
      <c r="F1279" s="120"/>
      <c r="G1279" s="120"/>
    </row>
    <row r="1280" spans="1:7" s="3" customFormat="1" ht="36" customHeight="1" x14ac:dyDescent="0.25">
      <c r="A1280" s="3">
        <v>2795</v>
      </c>
      <c r="B1280" s="16"/>
      <c r="C1280" s="12" t="s">
        <v>354</v>
      </c>
      <c r="D1280" s="17" t="s">
        <v>42</v>
      </c>
      <c r="E1280" s="18">
        <v>182</v>
      </c>
      <c r="F1280" s="130"/>
      <c r="G1280" s="130"/>
    </row>
    <row r="1281" spans="1:7" s="3" customFormat="1" ht="12" customHeight="1" x14ac:dyDescent="0.25">
      <c r="B1281" s="14"/>
      <c r="C1281" s="15"/>
      <c r="D1281" s="15"/>
      <c r="E1281" s="15"/>
      <c r="F1281" s="120"/>
      <c r="G1281" s="120"/>
    </row>
    <row r="1282" spans="1:7" s="3" customFormat="1" ht="12" customHeight="1" x14ac:dyDescent="0.25">
      <c r="A1282" s="3">
        <v>2799</v>
      </c>
      <c r="B1282" s="16"/>
      <c r="C1282" s="12" t="s">
        <v>355</v>
      </c>
      <c r="D1282" s="13"/>
      <c r="E1282" s="13"/>
      <c r="F1282" s="118"/>
      <c r="G1282" s="118"/>
    </row>
    <row r="1283" spans="1:7" s="3" customFormat="1" ht="12" customHeight="1" x14ac:dyDescent="0.25">
      <c r="B1283" s="14"/>
      <c r="C1283" s="15"/>
      <c r="D1283" s="15"/>
      <c r="E1283" s="15"/>
      <c r="F1283" s="120"/>
      <c r="G1283" s="120"/>
    </row>
    <row r="1284" spans="1:7" s="3" customFormat="1" ht="36" customHeight="1" x14ac:dyDescent="0.25">
      <c r="A1284" s="3">
        <v>2800</v>
      </c>
      <c r="B1284" s="16"/>
      <c r="C1284" s="12" t="s">
        <v>356</v>
      </c>
      <c r="D1284" s="17" t="s">
        <v>42</v>
      </c>
      <c r="E1284" s="18">
        <v>21</v>
      </c>
      <c r="F1284" s="130"/>
      <c r="G1284" s="130"/>
    </row>
    <row r="1285" spans="1:7" s="3" customFormat="1" ht="12" customHeight="1" x14ac:dyDescent="0.25">
      <c r="B1285" s="14"/>
      <c r="C1285" s="15"/>
      <c r="D1285" s="15"/>
      <c r="E1285" s="15"/>
      <c r="F1285" s="120"/>
      <c r="G1285" s="120"/>
    </row>
    <row r="1286" spans="1:7" s="3" customFormat="1" ht="12" customHeight="1" x14ac:dyDescent="0.25">
      <c r="A1286" s="3">
        <v>2796</v>
      </c>
      <c r="B1286" s="16"/>
      <c r="C1286" s="12" t="s">
        <v>357</v>
      </c>
      <c r="D1286" s="13"/>
      <c r="E1286" s="13"/>
      <c r="F1286" s="118"/>
      <c r="G1286" s="118"/>
    </row>
    <row r="1287" spans="1:7" s="3" customFormat="1" ht="12" customHeight="1" x14ac:dyDescent="0.25">
      <c r="B1287" s="14"/>
      <c r="C1287" s="15"/>
      <c r="D1287" s="15"/>
      <c r="E1287" s="15"/>
      <c r="F1287" s="120"/>
      <c r="G1287" s="120"/>
    </row>
    <row r="1288" spans="1:7" s="3" customFormat="1" ht="24" customHeight="1" x14ac:dyDescent="0.25">
      <c r="A1288" s="3">
        <v>2797</v>
      </c>
      <c r="B1288" s="16"/>
      <c r="C1288" s="12" t="s">
        <v>358</v>
      </c>
      <c r="D1288" s="17" t="s">
        <v>42</v>
      </c>
      <c r="E1288" s="18">
        <v>8</v>
      </c>
      <c r="F1288" s="130"/>
      <c r="G1288" s="130"/>
    </row>
    <row r="1289" spans="1:7" s="3" customFormat="1" ht="12" customHeight="1" x14ac:dyDescent="0.25">
      <c r="B1289" s="14"/>
      <c r="C1289" s="15"/>
      <c r="D1289" s="15"/>
      <c r="E1289" s="15"/>
      <c r="F1289" s="120"/>
      <c r="G1289" s="120"/>
    </row>
    <row r="1290" spans="1:7" s="3" customFormat="1" ht="12" customHeight="1" x14ac:dyDescent="0.25">
      <c r="A1290" s="3">
        <v>2804</v>
      </c>
      <c r="B1290" s="16"/>
      <c r="C1290" s="12" t="s">
        <v>359</v>
      </c>
      <c r="D1290" s="13"/>
      <c r="E1290" s="13"/>
      <c r="F1290" s="118"/>
      <c r="G1290" s="118"/>
    </row>
    <row r="1291" spans="1:7" s="3" customFormat="1" ht="12" customHeight="1" x14ac:dyDescent="0.25">
      <c r="B1291" s="14"/>
      <c r="C1291" s="15"/>
      <c r="D1291" s="15"/>
      <c r="E1291" s="15"/>
      <c r="F1291" s="120"/>
      <c r="G1291" s="120"/>
    </row>
    <row r="1292" spans="1:7" s="3" customFormat="1" ht="24" customHeight="1" x14ac:dyDescent="0.25">
      <c r="A1292" s="3">
        <v>2801</v>
      </c>
      <c r="B1292" s="16"/>
      <c r="C1292" s="12" t="s">
        <v>360</v>
      </c>
      <c r="D1292" s="17" t="s">
        <v>42</v>
      </c>
      <c r="E1292" s="18">
        <v>30</v>
      </c>
      <c r="F1292" s="130"/>
      <c r="G1292" s="130"/>
    </row>
    <row r="1293" spans="1:7" s="3" customFormat="1" ht="12" customHeight="1" x14ac:dyDescent="0.25">
      <c r="B1293" s="14"/>
      <c r="C1293" s="15"/>
      <c r="D1293" s="15"/>
      <c r="E1293" s="15"/>
      <c r="F1293" s="120"/>
      <c r="G1293" s="120"/>
    </row>
    <row r="1294" spans="1:7" s="3" customFormat="1" ht="12" customHeight="1" x14ac:dyDescent="0.25">
      <c r="A1294" s="3">
        <v>2802</v>
      </c>
      <c r="B1294" s="16"/>
      <c r="C1294" s="12" t="s">
        <v>361</v>
      </c>
      <c r="D1294" s="13"/>
      <c r="E1294" s="13"/>
      <c r="F1294" s="118"/>
      <c r="G1294" s="118"/>
    </row>
    <row r="1295" spans="1:7" s="3" customFormat="1" ht="12" customHeight="1" x14ac:dyDescent="0.25">
      <c r="B1295" s="14"/>
      <c r="C1295" s="15"/>
      <c r="D1295" s="15"/>
      <c r="E1295" s="15"/>
      <c r="F1295" s="120"/>
      <c r="G1295" s="120"/>
    </row>
    <row r="1296" spans="1:7" s="3" customFormat="1" ht="24" customHeight="1" x14ac:dyDescent="0.25">
      <c r="A1296" s="3">
        <v>2803</v>
      </c>
      <c r="B1296" s="16"/>
      <c r="C1296" s="12" t="s">
        <v>362</v>
      </c>
      <c r="D1296" s="17" t="s">
        <v>42</v>
      </c>
      <c r="E1296" s="18">
        <v>53</v>
      </c>
      <c r="F1296" s="130"/>
      <c r="G1296" s="130"/>
    </row>
    <row r="1297" spans="1:7" s="3" customFormat="1" ht="12" customHeight="1" x14ac:dyDescent="0.25">
      <c r="B1297" s="14"/>
      <c r="C1297" s="15"/>
      <c r="D1297" s="15"/>
      <c r="E1297" s="15"/>
      <c r="F1297" s="120"/>
      <c r="G1297" s="120"/>
    </row>
    <row r="1298" spans="1:7" s="3" customFormat="1" ht="12" customHeight="1" x14ac:dyDescent="0.25">
      <c r="B1298" s="16"/>
      <c r="C1298" s="13"/>
      <c r="D1298" s="13"/>
      <c r="E1298" s="13"/>
      <c r="F1298" s="118"/>
      <c r="G1298" s="118"/>
    </row>
    <row r="1299" spans="1:7" s="3" customFormat="1" ht="12" customHeight="1" x14ac:dyDescent="0.25">
      <c r="B1299" s="14"/>
      <c r="C1299" s="15"/>
      <c r="D1299" s="15"/>
      <c r="E1299" s="15"/>
      <c r="F1299" s="120"/>
      <c r="G1299" s="120"/>
    </row>
    <row r="1300" spans="1:7" s="3" customFormat="1" ht="12" customHeight="1" x14ac:dyDescent="0.25">
      <c r="B1300" s="16"/>
      <c r="C1300" s="13"/>
      <c r="D1300" s="13"/>
      <c r="E1300" s="13"/>
      <c r="F1300" s="118"/>
      <c r="G1300" s="118"/>
    </row>
    <row r="1301" spans="1:7" s="3" customFormat="1" ht="12" customHeight="1" x14ac:dyDescent="0.25">
      <c r="B1301" s="14"/>
      <c r="C1301" s="15"/>
      <c r="D1301" s="15"/>
      <c r="E1301" s="15"/>
      <c r="F1301" s="120"/>
      <c r="G1301" s="120"/>
    </row>
    <row r="1302" spans="1:7" s="4" customFormat="1" ht="20.100000000000001" customHeight="1" x14ac:dyDescent="0.25">
      <c r="B1302" s="21" t="s">
        <v>33</v>
      </c>
      <c r="C1302" s="22"/>
      <c r="D1302" s="22"/>
      <c r="E1302" s="22"/>
      <c r="F1302" s="133"/>
      <c r="G1302" s="134"/>
    </row>
    <row r="1303" spans="1:7" s="2" customFormat="1" ht="12" customHeight="1" x14ac:dyDescent="0.25">
      <c r="D1303" s="23" t="s">
        <v>363</v>
      </c>
      <c r="F1303" s="135"/>
      <c r="G1303" s="135"/>
    </row>
    <row r="1304" spans="1:7" s="1" customFormat="1" ht="12.75" x14ac:dyDescent="0.25">
      <c r="B1304" s="6" t="str">
        <f>B1248</f>
        <v>Contract : Watt Street PEU</v>
      </c>
      <c r="F1304" s="136"/>
      <c r="G1304" s="136"/>
    </row>
    <row r="1305" spans="1:7" s="1" customFormat="1" ht="12.75" x14ac:dyDescent="0.25">
      <c r="B1305" s="7" t="s">
        <v>0</v>
      </c>
      <c r="F1305" s="136"/>
      <c r="G1305" s="136"/>
    </row>
    <row r="1306" spans="1:7" s="2" customFormat="1" ht="12" x14ac:dyDescent="0.25">
      <c r="F1306" s="135"/>
      <c r="G1306" s="137" t="s">
        <v>364</v>
      </c>
    </row>
    <row r="1307" spans="1:7" s="3" customFormat="1" ht="15.4" customHeight="1" x14ac:dyDescent="0.25">
      <c r="B1307" s="9" t="s">
        <v>2</v>
      </c>
      <c r="C1307" s="9" t="s">
        <v>3</v>
      </c>
      <c r="D1307" s="9" t="s">
        <v>4</v>
      </c>
      <c r="E1307" s="9" t="s">
        <v>5</v>
      </c>
      <c r="F1307" s="138" t="s">
        <v>6</v>
      </c>
      <c r="G1307" s="139" t="s">
        <v>7</v>
      </c>
    </row>
    <row r="1308" spans="1:7" s="3" customFormat="1" ht="12" customHeight="1" x14ac:dyDescent="0.25">
      <c r="A1308" s="3">
        <v>2224</v>
      </c>
      <c r="B1308" s="11" t="s">
        <v>365</v>
      </c>
      <c r="C1308" s="12" t="s">
        <v>366</v>
      </c>
      <c r="D1308" s="13"/>
      <c r="E1308" s="13"/>
      <c r="F1308" s="118"/>
      <c r="G1308" s="118"/>
    </row>
    <row r="1309" spans="1:7" s="3" customFormat="1" ht="12" customHeight="1" x14ac:dyDescent="0.25">
      <c r="B1309" s="14"/>
      <c r="C1309" s="15"/>
      <c r="D1309" s="15"/>
      <c r="E1309" s="15"/>
      <c r="F1309" s="120"/>
      <c r="G1309" s="120"/>
    </row>
    <row r="1310" spans="1:7" s="3" customFormat="1" ht="12" customHeight="1" x14ac:dyDescent="0.25">
      <c r="A1310" s="3">
        <v>2225</v>
      </c>
      <c r="B1310" s="11" t="s">
        <v>367</v>
      </c>
      <c r="C1310" s="12" t="s">
        <v>368</v>
      </c>
      <c r="D1310" s="13"/>
      <c r="E1310" s="13"/>
      <c r="F1310" s="118"/>
      <c r="G1310" s="118"/>
    </row>
    <row r="1311" spans="1:7" s="3" customFormat="1" ht="12" customHeight="1" x14ac:dyDescent="0.25">
      <c r="B1311" s="14"/>
      <c r="C1311" s="15"/>
      <c r="D1311" s="15"/>
      <c r="E1311" s="15"/>
      <c r="F1311" s="120"/>
      <c r="G1311" s="120"/>
    </row>
    <row r="1312" spans="1:7" s="42" customFormat="1" ht="12" customHeight="1" x14ac:dyDescent="0.25">
      <c r="A1312" s="42">
        <v>2226</v>
      </c>
      <c r="B1312" s="43"/>
      <c r="C1312" s="40" t="s">
        <v>369</v>
      </c>
      <c r="D1312" s="44" t="s">
        <v>78</v>
      </c>
      <c r="E1312" s="45">
        <f>1.5*2</f>
        <v>3</v>
      </c>
      <c r="F1312" s="131"/>
      <c r="G1312" s="131"/>
    </row>
    <row r="1313" spans="2:7" s="3" customFormat="1" ht="12" customHeight="1" x14ac:dyDescent="0.25">
      <c r="B1313" s="14"/>
      <c r="C1313" s="15"/>
      <c r="D1313" s="15"/>
      <c r="E1313" s="15"/>
      <c r="F1313" s="120"/>
      <c r="G1313" s="120"/>
    </row>
    <row r="1314" spans="2:7" s="3" customFormat="1" ht="12" customHeight="1" x14ac:dyDescent="0.25">
      <c r="B1314" s="16"/>
      <c r="C1314" s="13"/>
      <c r="D1314" s="13"/>
      <c r="E1314" s="13"/>
      <c r="F1314" s="118"/>
      <c r="G1314" s="118"/>
    </row>
    <row r="1315" spans="2:7" s="3" customFormat="1" ht="12" customHeight="1" x14ac:dyDescent="0.25">
      <c r="B1315" s="14"/>
      <c r="C1315" s="15"/>
      <c r="D1315" s="15"/>
      <c r="E1315" s="15"/>
      <c r="F1315" s="120"/>
      <c r="G1315" s="120"/>
    </row>
    <row r="1316" spans="2:7" s="3" customFormat="1" ht="12" customHeight="1" x14ac:dyDescent="0.25">
      <c r="B1316" s="16"/>
      <c r="C1316" s="13"/>
      <c r="D1316" s="13"/>
      <c r="E1316" s="13"/>
      <c r="F1316" s="118"/>
      <c r="G1316" s="118"/>
    </row>
    <row r="1317" spans="2:7" s="3" customFormat="1" ht="12" customHeight="1" x14ac:dyDescent="0.25">
      <c r="B1317" s="14"/>
      <c r="C1317" s="15"/>
      <c r="D1317" s="15"/>
      <c r="E1317" s="15"/>
      <c r="F1317" s="120"/>
      <c r="G1317" s="120"/>
    </row>
    <row r="1318" spans="2:7" s="3" customFormat="1" ht="12" customHeight="1" x14ac:dyDescent="0.25">
      <c r="B1318" s="16"/>
      <c r="C1318" s="13"/>
      <c r="D1318" s="13"/>
      <c r="E1318" s="13"/>
      <c r="F1318" s="118"/>
      <c r="G1318" s="118"/>
    </row>
    <row r="1319" spans="2:7" s="3" customFormat="1" ht="12" customHeight="1" x14ac:dyDescent="0.25">
      <c r="B1319" s="14"/>
      <c r="C1319" s="15"/>
      <c r="D1319" s="15"/>
      <c r="E1319" s="15"/>
      <c r="F1319" s="120"/>
      <c r="G1319" s="120"/>
    </row>
    <row r="1320" spans="2:7" s="3" customFormat="1" ht="12" customHeight="1" x14ac:dyDescent="0.25">
      <c r="B1320" s="16"/>
      <c r="C1320" s="13"/>
      <c r="D1320" s="13"/>
      <c r="E1320" s="13"/>
      <c r="F1320" s="118"/>
      <c r="G1320" s="118"/>
    </row>
    <row r="1321" spans="2:7" s="3" customFormat="1" ht="12" customHeight="1" x14ac:dyDescent="0.25">
      <c r="B1321" s="14"/>
      <c r="C1321" s="15"/>
      <c r="D1321" s="15"/>
      <c r="E1321" s="15"/>
      <c r="F1321" s="120"/>
      <c r="G1321" s="120"/>
    </row>
    <row r="1322" spans="2:7" s="3" customFormat="1" ht="12" customHeight="1" x14ac:dyDescent="0.25">
      <c r="B1322" s="16"/>
      <c r="C1322" s="13"/>
      <c r="D1322" s="13"/>
      <c r="E1322" s="13"/>
      <c r="F1322" s="118"/>
      <c r="G1322" s="118"/>
    </row>
    <row r="1323" spans="2:7" s="3" customFormat="1" ht="12" customHeight="1" x14ac:dyDescent="0.25">
      <c r="B1323" s="14"/>
      <c r="C1323" s="15"/>
      <c r="D1323" s="15"/>
      <c r="E1323" s="15"/>
      <c r="F1323" s="120"/>
      <c r="G1323" s="120"/>
    </row>
    <row r="1324" spans="2:7" s="3" customFormat="1" ht="12" customHeight="1" x14ac:dyDescent="0.25">
      <c r="B1324" s="16"/>
      <c r="C1324" s="13"/>
      <c r="D1324" s="13"/>
      <c r="E1324" s="13"/>
      <c r="F1324" s="118"/>
      <c r="G1324" s="118"/>
    </row>
    <row r="1325" spans="2:7" s="3" customFormat="1" ht="12" customHeight="1" x14ac:dyDescent="0.25">
      <c r="B1325" s="14"/>
      <c r="C1325" s="15"/>
      <c r="D1325" s="15"/>
      <c r="E1325" s="15"/>
      <c r="F1325" s="120"/>
      <c r="G1325" s="120"/>
    </row>
    <row r="1326" spans="2:7" s="3" customFormat="1" ht="12" customHeight="1" x14ac:dyDescent="0.25">
      <c r="B1326" s="16"/>
      <c r="C1326" s="13"/>
      <c r="D1326" s="13"/>
      <c r="E1326" s="13"/>
      <c r="F1326" s="118"/>
      <c r="G1326" s="118"/>
    </row>
    <row r="1327" spans="2:7" s="3" customFormat="1" ht="12" customHeight="1" x14ac:dyDescent="0.25">
      <c r="B1327" s="14"/>
      <c r="C1327" s="15"/>
      <c r="D1327" s="15"/>
      <c r="E1327" s="15"/>
      <c r="F1327" s="120"/>
      <c r="G1327" s="120"/>
    </row>
    <row r="1328" spans="2:7" s="3" customFormat="1" ht="12" customHeight="1" x14ac:dyDescent="0.25">
      <c r="B1328" s="16"/>
      <c r="C1328" s="13"/>
      <c r="D1328" s="13"/>
      <c r="E1328" s="13"/>
      <c r="F1328" s="118"/>
      <c r="G1328" s="118"/>
    </row>
    <row r="1329" spans="2:7" s="3" customFormat="1" ht="12" customHeight="1" x14ac:dyDescent="0.25">
      <c r="B1329" s="14"/>
      <c r="C1329" s="15"/>
      <c r="D1329" s="15"/>
      <c r="E1329" s="15"/>
      <c r="F1329" s="120"/>
      <c r="G1329" s="120"/>
    </row>
    <row r="1330" spans="2:7" s="3" customFormat="1" ht="12" customHeight="1" x14ac:dyDescent="0.25">
      <c r="B1330" s="16"/>
      <c r="C1330" s="13"/>
      <c r="D1330" s="13"/>
      <c r="E1330" s="13"/>
      <c r="F1330" s="118"/>
      <c r="G1330" s="118"/>
    </row>
    <row r="1331" spans="2:7" s="3" customFormat="1" ht="12" customHeight="1" x14ac:dyDescent="0.25">
      <c r="B1331" s="14"/>
      <c r="C1331" s="15"/>
      <c r="D1331" s="15"/>
      <c r="E1331" s="15"/>
      <c r="F1331" s="120"/>
      <c r="G1331" s="120"/>
    </row>
    <row r="1332" spans="2:7" s="3" customFormat="1" ht="12" customHeight="1" x14ac:dyDescent="0.25">
      <c r="B1332" s="16"/>
      <c r="C1332" s="13"/>
      <c r="D1332" s="13"/>
      <c r="E1332" s="13"/>
      <c r="F1332" s="118"/>
      <c r="G1332" s="118"/>
    </row>
    <row r="1333" spans="2:7" s="3" customFormat="1" ht="12" customHeight="1" x14ac:dyDescent="0.25">
      <c r="B1333" s="14"/>
      <c r="C1333" s="15"/>
      <c r="D1333" s="15"/>
      <c r="E1333" s="15"/>
      <c r="F1333" s="120"/>
      <c r="G1333" s="120"/>
    </row>
    <row r="1334" spans="2:7" s="3" customFormat="1" ht="12" customHeight="1" x14ac:dyDescent="0.25">
      <c r="B1334" s="16"/>
      <c r="C1334" s="13"/>
      <c r="D1334" s="13"/>
      <c r="E1334" s="13"/>
      <c r="F1334" s="118"/>
      <c r="G1334" s="118"/>
    </row>
    <row r="1335" spans="2:7" s="3" customFormat="1" ht="12" customHeight="1" x14ac:dyDescent="0.25">
      <c r="B1335" s="14"/>
      <c r="C1335" s="15"/>
      <c r="D1335" s="15"/>
      <c r="E1335" s="15"/>
      <c r="F1335" s="120"/>
      <c r="G1335" s="120"/>
    </row>
    <row r="1336" spans="2:7" s="3" customFormat="1" ht="12" customHeight="1" x14ac:dyDescent="0.25">
      <c r="B1336" s="16"/>
      <c r="C1336" s="13"/>
      <c r="D1336" s="13"/>
      <c r="E1336" s="13"/>
      <c r="F1336" s="118"/>
      <c r="G1336" s="118"/>
    </row>
    <row r="1337" spans="2:7" s="3" customFormat="1" ht="12" customHeight="1" x14ac:dyDescent="0.25">
      <c r="B1337" s="14"/>
      <c r="C1337" s="15"/>
      <c r="D1337" s="15"/>
      <c r="E1337" s="15"/>
      <c r="F1337" s="120"/>
      <c r="G1337" s="120"/>
    </row>
    <row r="1338" spans="2:7" s="3" customFormat="1" ht="12" customHeight="1" x14ac:dyDescent="0.25">
      <c r="B1338" s="16"/>
      <c r="C1338" s="13"/>
      <c r="D1338" s="13"/>
      <c r="E1338" s="13"/>
      <c r="F1338" s="118"/>
      <c r="G1338" s="118"/>
    </row>
    <row r="1339" spans="2:7" s="3" customFormat="1" ht="12" customHeight="1" x14ac:dyDescent="0.25">
      <c r="B1339" s="14"/>
      <c r="C1339" s="15"/>
      <c r="D1339" s="15"/>
      <c r="E1339" s="15"/>
      <c r="F1339" s="120"/>
      <c r="G1339" s="120"/>
    </row>
    <row r="1340" spans="2:7" s="3" customFormat="1" ht="12" customHeight="1" x14ac:dyDescent="0.25">
      <c r="B1340" s="16"/>
      <c r="C1340" s="13"/>
      <c r="D1340" s="13"/>
      <c r="E1340" s="13"/>
      <c r="F1340" s="118"/>
      <c r="G1340" s="118"/>
    </row>
    <row r="1341" spans="2:7" s="3" customFormat="1" ht="12" customHeight="1" x14ac:dyDescent="0.25">
      <c r="B1341" s="14"/>
      <c r="C1341" s="15"/>
      <c r="D1341" s="15"/>
      <c r="E1341" s="15"/>
      <c r="F1341" s="120"/>
      <c r="G1341" s="120"/>
    </row>
    <row r="1342" spans="2:7" s="3" customFormat="1" ht="12" customHeight="1" x14ac:dyDescent="0.25">
      <c r="B1342" s="16"/>
      <c r="C1342" s="13"/>
      <c r="D1342" s="13"/>
      <c r="E1342" s="13"/>
      <c r="F1342" s="118"/>
      <c r="G1342" s="118"/>
    </row>
    <row r="1343" spans="2:7" s="3" customFormat="1" ht="12" customHeight="1" x14ac:dyDescent="0.25">
      <c r="B1343" s="14"/>
      <c r="C1343" s="15"/>
      <c r="D1343" s="15"/>
      <c r="E1343" s="15"/>
      <c r="F1343" s="120"/>
      <c r="G1343" s="120"/>
    </row>
    <row r="1344" spans="2:7" s="3" customFormat="1" ht="12" customHeight="1" x14ac:dyDescent="0.25">
      <c r="B1344" s="16"/>
      <c r="C1344" s="13"/>
      <c r="D1344" s="13"/>
      <c r="E1344" s="13"/>
      <c r="F1344" s="118"/>
      <c r="G1344" s="118"/>
    </row>
    <row r="1345" spans="2:7" s="3" customFormat="1" ht="12" customHeight="1" x14ac:dyDescent="0.25">
      <c r="B1345" s="14"/>
      <c r="C1345" s="15"/>
      <c r="D1345" s="15"/>
      <c r="E1345" s="15"/>
      <c r="F1345" s="120"/>
      <c r="G1345" s="120"/>
    </row>
    <row r="1346" spans="2:7" s="3" customFormat="1" ht="12" customHeight="1" x14ac:dyDescent="0.25">
      <c r="B1346" s="16"/>
      <c r="C1346" s="13"/>
      <c r="D1346" s="13"/>
      <c r="E1346" s="13"/>
      <c r="F1346" s="118"/>
      <c r="G1346" s="118"/>
    </row>
    <row r="1347" spans="2:7" s="3" customFormat="1" ht="12" customHeight="1" x14ac:dyDescent="0.25">
      <c r="B1347" s="14"/>
      <c r="C1347" s="15"/>
      <c r="D1347" s="15"/>
      <c r="E1347" s="15"/>
      <c r="F1347" s="120"/>
      <c r="G1347" s="120"/>
    </row>
    <row r="1348" spans="2:7" s="3" customFormat="1" ht="12" customHeight="1" x14ac:dyDescent="0.25">
      <c r="B1348" s="16"/>
      <c r="C1348" s="13"/>
      <c r="D1348" s="13"/>
      <c r="E1348" s="13"/>
      <c r="F1348" s="118"/>
      <c r="G1348" s="118"/>
    </row>
    <row r="1349" spans="2:7" s="3" customFormat="1" ht="12" customHeight="1" x14ac:dyDescent="0.25">
      <c r="B1349" s="14"/>
      <c r="C1349" s="15"/>
      <c r="D1349" s="15"/>
      <c r="E1349" s="15"/>
      <c r="F1349" s="120"/>
      <c r="G1349" s="120"/>
    </row>
    <row r="1350" spans="2:7" s="3" customFormat="1" ht="12" customHeight="1" x14ac:dyDescent="0.25">
      <c r="B1350" s="16"/>
      <c r="C1350" s="13"/>
      <c r="D1350" s="13"/>
      <c r="E1350" s="13"/>
      <c r="F1350" s="118"/>
      <c r="G1350" s="118"/>
    </row>
    <row r="1351" spans="2:7" s="3" customFormat="1" ht="12" customHeight="1" x14ac:dyDescent="0.25">
      <c r="B1351" s="14"/>
      <c r="C1351" s="15"/>
      <c r="D1351" s="15"/>
      <c r="E1351" s="15"/>
      <c r="F1351" s="120"/>
      <c r="G1351" s="120"/>
    </row>
    <row r="1352" spans="2:7" s="3" customFormat="1" ht="12" customHeight="1" x14ac:dyDescent="0.25">
      <c r="B1352" s="16"/>
      <c r="C1352" s="13"/>
      <c r="D1352" s="13"/>
      <c r="E1352" s="13"/>
      <c r="F1352" s="118"/>
      <c r="G1352" s="118"/>
    </row>
    <row r="1353" spans="2:7" s="3" customFormat="1" ht="12" customHeight="1" x14ac:dyDescent="0.25">
      <c r="B1353" s="14"/>
      <c r="C1353" s="15"/>
      <c r="D1353" s="15"/>
      <c r="E1353" s="15"/>
      <c r="F1353" s="120"/>
      <c r="G1353" s="120"/>
    </row>
    <row r="1354" spans="2:7" s="3" customFormat="1" ht="12" customHeight="1" x14ac:dyDescent="0.25">
      <c r="B1354" s="16"/>
      <c r="C1354" s="13"/>
      <c r="D1354" s="13"/>
      <c r="E1354" s="13"/>
      <c r="F1354" s="118"/>
      <c r="G1354" s="118"/>
    </row>
    <row r="1355" spans="2:7" s="3" customFormat="1" ht="12" customHeight="1" x14ac:dyDescent="0.25">
      <c r="B1355" s="14"/>
      <c r="C1355" s="15"/>
      <c r="D1355" s="15"/>
      <c r="E1355" s="15"/>
      <c r="F1355" s="120"/>
      <c r="G1355" s="120"/>
    </row>
    <row r="1356" spans="2:7" s="3" customFormat="1" ht="12" customHeight="1" x14ac:dyDescent="0.25">
      <c r="B1356" s="16"/>
      <c r="C1356" s="13"/>
      <c r="D1356" s="13"/>
      <c r="E1356" s="13"/>
      <c r="F1356" s="118"/>
      <c r="G1356" s="118"/>
    </row>
    <row r="1357" spans="2:7" s="3" customFormat="1" ht="12" customHeight="1" x14ac:dyDescent="0.25">
      <c r="B1357" s="14"/>
      <c r="C1357" s="15"/>
      <c r="D1357" s="15"/>
      <c r="E1357" s="15"/>
      <c r="F1357" s="120"/>
      <c r="G1357" s="120"/>
    </row>
    <row r="1358" spans="2:7" s="3" customFormat="1" ht="12" customHeight="1" x14ac:dyDescent="0.25">
      <c r="B1358" s="16"/>
      <c r="C1358" s="13"/>
      <c r="D1358" s="13"/>
      <c r="E1358" s="13"/>
      <c r="F1358" s="118"/>
      <c r="G1358" s="118"/>
    </row>
    <row r="1359" spans="2:7" s="3" customFormat="1" ht="12" customHeight="1" x14ac:dyDescent="0.25">
      <c r="B1359" s="14"/>
      <c r="C1359" s="15"/>
      <c r="D1359" s="15"/>
      <c r="E1359" s="15"/>
      <c r="F1359" s="120"/>
      <c r="G1359" s="120"/>
    </row>
    <row r="1360" spans="2:7" s="3" customFormat="1" ht="12" customHeight="1" x14ac:dyDescent="0.25">
      <c r="B1360" s="16"/>
      <c r="C1360" s="13"/>
      <c r="D1360" s="13"/>
      <c r="E1360" s="13"/>
      <c r="F1360" s="118"/>
      <c r="G1360" s="118"/>
    </row>
    <row r="1361" spans="2:7" s="3" customFormat="1" ht="12" customHeight="1" x14ac:dyDescent="0.25">
      <c r="B1361" s="14"/>
      <c r="C1361" s="15"/>
      <c r="D1361" s="15"/>
      <c r="E1361" s="15"/>
      <c r="F1361" s="120"/>
      <c r="G1361" s="120"/>
    </row>
    <row r="1362" spans="2:7" s="3" customFormat="1" ht="12" customHeight="1" x14ac:dyDescent="0.25">
      <c r="B1362" s="16"/>
      <c r="C1362" s="13"/>
      <c r="D1362" s="13"/>
      <c r="E1362" s="13"/>
      <c r="F1362" s="118"/>
      <c r="G1362" s="118"/>
    </row>
    <row r="1363" spans="2:7" s="3" customFormat="1" ht="12" customHeight="1" x14ac:dyDescent="0.25">
      <c r="B1363" s="14"/>
      <c r="C1363" s="15"/>
      <c r="D1363" s="15"/>
      <c r="E1363" s="15"/>
      <c r="F1363" s="120"/>
      <c r="G1363" s="120"/>
    </row>
    <row r="1364" spans="2:7" s="3" customFormat="1" ht="12" customHeight="1" x14ac:dyDescent="0.25">
      <c r="B1364" s="16"/>
      <c r="C1364" s="13"/>
      <c r="D1364" s="13"/>
      <c r="E1364" s="13"/>
      <c r="F1364" s="118"/>
      <c r="G1364" s="118"/>
    </row>
    <row r="1365" spans="2:7" s="3" customFormat="1" ht="12" customHeight="1" x14ac:dyDescent="0.25">
      <c r="B1365" s="14"/>
      <c r="C1365" s="15"/>
      <c r="D1365" s="15"/>
      <c r="E1365" s="15"/>
      <c r="F1365" s="120"/>
      <c r="G1365" s="120"/>
    </row>
    <row r="1366" spans="2:7" s="3" customFormat="1" ht="12" customHeight="1" x14ac:dyDescent="0.25">
      <c r="B1366" s="16"/>
      <c r="C1366" s="13"/>
      <c r="D1366" s="13"/>
      <c r="E1366" s="13"/>
      <c r="F1366" s="118"/>
      <c r="G1366" s="118"/>
    </row>
    <row r="1367" spans="2:7" s="3" customFormat="1" ht="12" customHeight="1" x14ac:dyDescent="0.25">
      <c r="B1367" s="14"/>
      <c r="C1367" s="15"/>
      <c r="D1367" s="15"/>
      <c r="E1367" s="15"/>
      <c r="F1367" s="120"/>
      <c r="G1367" s="120"/>
    </row>
    <row r="1368" spans="2:7" s="3" customFormat="1" ht="12" customHeight="1" x14ac:dyDescent="0.25">
      <c r="B1368" s="16"/>
      <c r="C1368" s="13"/>
      <c r="D1368" s="13"/>
      <c r="E1368" s="13"/>
      <c r="F1368" s="118"/>
      <c r="G1368" s="118"/>
    </row>
    <row r="1369" spans="2:7" s="3" customFormat="1" ht="12" customHeight="1" x14ac:dyDescent="0.25">
      <c r="B1369" s="14"/>
      <c r="C1369" s="15"/>
      <c r="D1369" s="15"/>
      <c r="E1369" s="15"/>
      <c r="F1369" s="120"/>
      <c r="G1369" s="120"/>
    </row>
    <row r="1370" spans="2:7" s="3" customFormat="1" ht="12" customHeight="1" x14ac:dyDescent="0.25">
      <c r="B1370" s="16"/>
      <c r="C1370" s="13"/>
      <c r="D1370" s="13"/>
      <c r="E1370" s="13"/>
      <c r="F1370" s="118"/>
      <c r="G1370" s="118"/>
    </row>
    <row r="1371" spans="2:7" s="3" customFormat="1" ht="12" customHeight="1" x14ac:dyDescent="0.25">
      <c r="B1371" s="14"/>
      <c r="C1371" s="15"/>
      <c r="D1371" s="15"/>
      <c r="E1371" s="15"/>
      <c r="F1371" s="120"/>
      <c r="G1371" s="120"/>
    </row>
    <row r="1372" spans="2:7" s="3" customFormat="1" ht="12" customHeight="1" x14ac:dyDescent="0.25">
      <c r="B1372" s="16"/>
      <c r="C1372" s="13"/>
      <c r="D1372" s="13"/>
      <c r="E1372" s="13"/>
      <c r="F1372" s="118"/>
      <c r="G1372" s="118"/>
    </row>
    <row r="1373" spans="2:7" s="3" customFormat="1" ht="12" customHeight="1" x14ac:dyDescent="0.25">
      <c r="B1373" s="14"/>
      <c r="C1373" s="15"/>
      <c r="D1373" s="15"/>
      <c r="E1373" s="15"/>
      <c r="F1373" s="120"/>
      <c r="G1373" s="120"/>
    </row>
    <row r="1374" spans="2:7" s="3" customFormat="1" ht="12" customHeight="1" x14ac:dyDescent="0.25">
      <c r="B1374" s="16"/>
      <c r="C1374" s="13"/>
      <c r="D1374" s="13"/>
      <c r="E1374" s="13"/>
      <c r="F1374" s="118"/>
      <c r="G1374" s="118"/>
    </row>
    <row r="1375" spans="2:7" s="3" customFormat="1" ht="12" customHeight="1" x14ac:dyDescent="0.25">
      <c r="B1375" s="14"/>
      <c r="C1375" s="15"/>
      <c r="D1375" s="15"/>
      <c r="E1375" s="15"/>
      <c r="F1375" s="120"/>
      <c r="G1375" s="120"/>
    </row>
    <row r="1376" spans="2:7" s="4" customFormat="1" ht="20.100000000000001" customHeight="1" x14ac:dyDescent="0.25">
      <c r="B1376" s="21" t="s">
        <v>33</v>
      </c>
      <c r="C1376" s="22"/>
      <c r="D1376" s="22"/>
      <c r="E1376" s="22"/>
      <c r="F1376" s="133"/>
      <c r="G1376" s="134"/>
    </row>
    <row r="1377" spans="1:7" s="2" customFormat="1" ht="12" customHeight="1" x14ac:dyDescent="0.25">
      <c r="D1377" s="23" t="s">
        <v>370</v>
      </c>
      <c r="F1377" s="135"/>
      <c r="G1377" s="135"/>
    </row>
    <row r="1378" spans="1:7" s="1" customFormat="1" ht="12.75" x14ac:dyDescent="0.25">
      <c r="B1378" s="6" t="str">
        <f>B1304</f>
        <v>Contract : Watt Street PEU</v>
      </c>
      <c r="F1378" s="136"/>
      <c r="G1378" s="136"/>
    </row>
    <row r="1379" spans="1:7" s="1" customFormat="1" ht="12.75" x14ac:dyDescent="0.25">
      <c r="B1379" s="7" t="s">
        <v>0</v>
      </c>
      <c r="F1379" s="136"/>
      <c r="G1379" s="136"/>
    </row>
    <row r="1380" spans="1:7" s="2" customFormat="1" ht="12" x14ac:dyDescent="0.25">
      <c r="F1380" s="135"/>
      <c r="G1380" s="137" t="s">
        <v>371</v>
      </c>
    </row>
    <row r="1381" spans="1:7" s="3" customFormat="1" ht="15.4" customHeight="1" x14ac:dyDescent="0.25">
      <c r="B1381" s="9" t="s">
        <v>2</v>
      </c>
      <c r="C1381" s="9" t="s">
        <v>3</v>
      </c>
      <c r="D1381" s="9" t="s">
        <v>4</v>
      </c>
      <c r="E1381" s="9" t="s">
        <v>5</v>
      </c>
      <c r="F1381" s="138" t="s">
        <v>6</v>
      </c>
      <c r="G1381" s="139" t="s">
        <v>7</v>
      </c>
    </row>
    <row r="1382" spans="1:7" s="3" customFormat="1" ht="12" customHeight="1" x14ac:dyDescent="0.25">
      <c r="A1382" s="3">
        <v>2613</v>
      </c>
      <c r="B1382" s="11" t="s">
        <v>372</v>
      </c>
      <c r="C1382" s="12" t="s">
        <v>373</v>
      </c>
      <c r="D1382" s="13"/>
      <c r="E1382" s="13"/>
      <c r="F1382" s="118"/>
      <c r="G1382" s="118"/>
    </row>
    <row r="1383" spans="1:7" s="3" customFormat="1" ht="12" customHeight="1" x14ac:dyDescent="0.25">
      <c r="B1383" s="14"/>
      <c r="C1383" s="15"/>
      <c r="D1383" s="15"/>
      <c r="E1383" s="15"/>
      <c r="F1383" s="120"/>
      <c r="G1383" s="120"/>
    </row>
    <row r="1384" spans="1:7" s="3" customFormat="1" ht="12" customHeight="1" x14ac:dyDescent="0.25">
      <c r="A1384" s="3">
        <v>2614</v>
      </c>
      <c r="B1384" s="11" t="s">
        <v>374</v>
      </c>
      <c r="C1384" s="12" t="s">
        <v>375</v>
      </c>
      <c r="D1384" s="13"/>
      <c r="E1384" s="13"/>
      <c r="F1384" s="118"/>
      <c r="G1384" s="118"/>
    </row>
    <row r="1385" spans="1:7" s="3" customFormat="1" ht="12" customHeight="1" x14ac:dyDescent="0.25">
      <c r="B1385" s="14"/>
      <c r="C1385" s="15"/>
      <c r="D1385" s="15"/>
      <c r="E1385" s="15"/>
      <c r="F1385" s="120"/>
      <c r="G1385" s="120"/>
    </row>
    <row r="1386" spans="1:7" s="3" customFormat="1" ht="72" customHeight="1" x14ac:dyDescent="0.25">
      <c r="A1386" s="3">
        <v>2805</v>
      </c>
      <c r="B1386" s="16"/>
      <c r="C1386" s="20" t="s">
        <v>376</v>
      </c>
      <c r="D1386" s="13"/>
      <c r="E1386" s="13"/>
      <c r="F1386" s="118"/>
      <c r="G1386" s="118"/>
    </row>
    <row r="1387" spans="1:7" s="3" customFormat="1" ht="12" customHeight="1" x14ac:dyDescent="0.25">
      <c r="B1387" s="14"/>
      <c r="C1387" s="15"/>
      <c r="D1387" s="15"/>
      <c r="E1387" s="15"/>
      <c r="F1387" s="120"/>
      <c r="G1387" s="120"/>
    </row>
    <row r="1388" spans="1:7" s="3" customFormat="1" ht="12" customHeight="1" x14ac:dyDescent="0.25">
      <c r="A1388" s="3">
        <v>2806</v>
      </c>
      <c r="B1388" s="16"/>
      <c r="C1388" s="12" t="s">
        <v>377</v>
      </c>
      <c r="D1388" s="13"/>
      <c r="E1388" s="13"/>
      <c r="F1388" s="118"/>
      <c r="G1388" s="118"/>
    </row>
    <row r="1389" spans="1:7" s="3" customFormat="1" ht="12" customHeight="1" x14ac:dyDescent="0.25">
      <c r="B1389" s="14"/>
      <c r="C1389" s="15"/>
      <c r="D1389" s="15"/>
      <c r="E1389" s="15"/>
      <c r="F1389" s="120"/>
      <c r="G1389" s="120"/>
    </row>
    <row r="1390" spans="1:7" s="3" customFormat="1" ht="96" customHeight="1" x14ac:dyDescent="0.25">
      <c r="A1390" s="3">
        <v>2807</v>
      </c>
      <c r="B1390" s="16"/>
      <c r="C1390" s="20" t="s">
        <v>378</v>
      </c>
      <c r="D1390" s="17" t="s">
        <v>18</v>
      </c>
      <c r="E1390" s="18">
        <v>14490</v>
      </c>
      <c r="F1390" s="130"/>
      <c r="G1390" s="130"/>
    </row>
    <row r="1391" spans="1:7" s="3" customFormat="1" ht="12" customHeight="1" x14ac:dyDescent="0.25">
      <c r="B1391" s="14"/>
      <c r="C1391" s="15"/>
      <c r="D1391" s="15"/>
      <c r="E1391" s="15"/>
      <c r="F1391" s="120"/>
      <c r="G1391" s="120"/>
    </row>
    <row r="1392" spans="1:7" s="3" customFormat="1" ht="12" customHeight="1" x14ac:dyDescent="0.25">
      <c r="A1392" s="3">
        <v>2808</v>
      </c>
      <c r="B1392" s="16"/>
      <c r="C1392" s="12" t="s">
        <v>379</v>
      </c>
      <c r="D1392" s="13"/>
      <c r="E1392" s="13"/>
      <c r="F1392" s="118"/>
      <c r="G1392" s="118"/>
    </row>
    <row r="1393" spans="1:8" s="3" customFormat="1" ht="12" customHeight="1" x14ac:dyDescent="0.25">
      <c r="B1393" s="14"/>
      <c r="C1393" s="15"/>
      <c r="D1393" s="15"/>
      <c r="E1393" s="15"/>
      <c r="F1393" s="120"/>
      <c r="G1393" s="120"/>
    </row>
    <row r="1394" spans="1:8" s="3" customFormat="1" ht="96" x14ac:dyDescent="0.25">
      <c r="A1394" s="3">
        <v>2809</v>
      </c>
      <c r="B1394" s="16"/>
      <c r="C1394" s="20" t="s">
        <v>380</v>
      </c>
      <c r="D1394" s="17" t="s">
        <v>18</v>
      </c>
      <c r="E1394" s="18">
        <v>1712</v>
      </c>
      <c r="F1394" s="130"/>
      <c r="G1394" s="130"/>
    </row>
    <row r="1395" spans="1:8" s="3" customFormat="1" ht="12" customHeight="1" x14ac:dyDescent="0.25">
      <c r="B1395" s="14"/>
      <c r="C1395" s="15"/>
      <c r="D1395" s="15"/>
      <c r="E1395" s="15"/>
      <c r="F1395" s="120"/>
      <c r="G1395" s="120"/>
    </row>
    <row r="1396" spans="1:8" s="3" customFormat="1" ht="12" customHeight="1" x14ac:dyDescent="0.25">
      <c r="A1396" s="3">
        <v>2810</v>
      </c>
      <c r="B1396" s="16"/>
      <c r="C1396" s="12" t="s">
        <v>381</v>
      </c>
      <c r="D1396" s="13"/>
      <c r="E1396" s="13"/>
      <c r="F1396" s="118"/>
      <c r="G1396" s="118"/>
    </row>
    <row r="1397" spans="1:8" s="3" customFormat="1" ht="12" customHeight="1" x14ac:dyDescent="0.25">
      <c r="B1397" s="14"/>
      <c r="C1397" s="15"/>
      <c r="D1397" s="15"/>
      <c r="E1397" s="15"/>
      <c r="F1397" s="120"/>
      <c r="G1397" s="120"/>
    </row>
    <row r="1398" spans="1:8" s="3" customFormat="1" ht="84" x14ac:dyDescent="0.25">
      <c r="A1398" s="3">
        <v>2811</v>
      </c>
      <c r="B1398" s="16"/>
      <c r="C1398" s="20" t="s">
        <v>382</v>
      </c>
      <c r="D1398" s="13"/>
      <c r="E1398" s="13"/>
      <c r="F1398" s="118"/>
      <c r="G1398" s="118"/>
    </row>
    <row r="1399" spans="1:8" s="3" customFormat="1" ht="12" customHeight="1" x14ac:dyDescent="0.25">
      <c r="B1399" s="14"/>
      <c r="C1399" s="15"/>
      <c r="D1399" s="15"/>
      <c r="E1399" s="15"/>
      <c r="F1399" s="120"/>
      <c r="G1399" s="120"/>
    </row>
    <row r="1400" spans="1:8" s="3" customFormat="1" ht="12" customHeight="1" x14ac:dyDescent="0.25">
      <c r="A1400" s="3">
        <v>2815</v>
      </c>
      <c r="B1400" s="16"/>
      <c r="C1400" s="12" t="s">
        <v>383</v>
      </c>
      <c r="D1400" s="13"/>
      <c r="E1400" s="13"/>
      <c r="F1400" s="118"/>
      <c r="G1400" s="118"/>
    </row>
    <row r="1401" spans="1:8" s="3" customFormat="1" ht="12" customHeight="1" x14ac:dyDescent="0.25">
      <c r="B1401" s="14"/>
      <c r="C1401" s="15"/>
      <c r="D1401" s="15"/>
      <c r="E1401" s="15"/>
      <c r="F1401" s="120"/>
      <c r="G1401" s="120"/>
    </row>
    <row r="1402" spans="1:8" s="3" customFormat="1" ht="72" customHeight="1" x14ac:dyDescent="0.25">
      <c r="A1402" s="3">
        <v>2816</v>
      </c>
      <c r="B1402" s="16"/>
      <c r="C1402" s="20" t="s">
        <v>384</v>
      </c>
      <c r="D1402" s="17" t="s">
        <v>18</v>
      </c>
      <c r="E1402" s="18">
        <v>284</v>
      </c>
      <c r="F1402" s="130"/>
      <c r="G1402" s="130"/>
    </row>
    <row r="1403" spans="1:8" s="3" customFormat="1" ht="12" customHeight="1" x14ac:dyDescent="0.25">
      <c r="B1403" s="14"/>
      <c r="C1403" s="15"/>
      <c r="D1403" s="15"/>
      <c r="E1403" s="15"/>
      <c r="F1403" s="120"/>
      <c r="G1403" s="120"/>
    </row>
    <row r="1404" spans="1:8" s="3" customFormat="1" ht="12" customHeight="1" x14ac:dyDescent="0.25">
      <c r="A1404" s="3">
        <v>2817</v>
      </c>
      <c r="B1404" s="16"/>
      <c r="C1404" s="12" t="s">
        <v>385</v>
      </c>
      <c r="D1404" s="13"/>
      <c r="E1404" s="13"/>
      <c r="F1404" s="118"/>
      <c r="G1404" s="118"/>
    </row>
    <row r="1405" spans="1:8" s="3" customFormat="1" ht="12" customHeight="1" x14ac:dyDescent="0.25">
      <c r="B1405" s="14"/>
      <c r="C1405" s="15"/>
      <c r="D1405" s="15"/>
      <c r="E1405" s="15"/>
      <c r="F1405" s="120"/>
      <c r="G1405" s="120"/>
    </row>
    <row r="1406" spans="1:8" s="42" customFormat="1" ht="48" customHeight="1" x14ac:dyDescent="0.25">
      <c r="A1406" s="42">
        <v>2812</v>
      </c>
      <c r="B1406" s="43"/>
      <c r="C1406" s="40" t="s">
        <v>386</v>
      </c>
      <c r="D1406" s="44" t="s">
        <v>18</v>
      </c>
      <c r="E1406" s="45">
        <v>200</v>
      </c>
      <c r="F1406" s="131"/>
      <c r="G1406" s="131"/>
      <c r="H1406" s="47"/>
    </row>
    <row r="1407" spans="1:8" s="3" customFormat="1" ht="12" customHeight="1" x14ac:dyDescent="0.25">
      <c r="B1407" s="14"/>
      <c r="C1407" s="15"/>
      <c r="D1407" s="15"/>
      <c r="E1407" s="15"/>
      <c r="F1407" s="120"/>
      <c r="G1407" s="120"/>
    </row>
    <row r="1408" spans="1:8" s="3" customFormat="1" ht="12" customHeight="1" x14ac:dyDescent="0.25">
      <c r="A1408" s="3">
        <v>2615</v>
      </c>
      <c r="B1408" s="11" t="s">
        <v>387</v>
      </c>
      <c r="C1408" s="12" t="s">
        <v>388</v>
      </c>
      <c r="D1408" s="13"/>
      <c r="E1408" s="13"/>
      <c r="F1408" s="118"/>
      <c r="G1408" s="118"/>
    </row>
    <row r="1409" spans="1:7" s="3" customFormat="1" ht="12" customHeight="1" x14ac:dyDescent="0.25">
      <c r="B1409" s="14"/>
      <c r="C1409" s="15"/>
      <c r="D1409" s="15"/>
      <c r="E1409" s="15"/>
      <c r="F1409" s="120"/>
      <c r="G1409" s="120"/>
    </row>
    <row r="1410" spans="1:7" s="3" customFormat="1" ht="26.45" customHeight="1" x14ac:dyDescent="0.25">
      <c r="A1410" s="3">
        <v>2813</v>
      </c>
      <c r="B1410" s="16"/>
      <c r="C1410" s="12" t="s">
        <v>389</v>
      </c>
      <c r="D1410" s="17" t="s">
        <v>98</v>
      </c>
      <c r="E1410" s="18">
        <v>720</v>
      </c>
      <c r="F1410" s="130"/>
      <c r="G1410" s="130"/>
    </row>
    <row r="1411" spans="1:7" s="3" customFormat="1" ht="12" customHeight="1" x14ac:dyDescent="0.25">
      <c r="B1411" s="14"/>
      <c r="C1411" s="15"/>
      <c r="D1411" s="15"/>
      <c r="E1411" s="15"/>
      <c r="F1411" s="120"/>
      <c r="G1411" s="120"/>
    </row>
    <row r="1412" spans="1:7" s="3" customFormat="1" ht="24" x14ac:dyDescent="0.25">
      <c r="A1412" s="3">
        <v>2814</v>
      </c>
      <c r="B1412" s="16"/>
      <c r="C1412" s="12" t="s">
        <v>390</v>
      </c>
      <c r="D1412" s="17" t="s">
        <v>98</v>
      </c>
      <c r="E1412" s="18">
        <v>220</v>
      </c>
      <c r="F1412" s="130"/>
      <c r="G1412" s="130"/>
    </row>
    <row r="1413" spans="1:7" s="3" customFormat="1" ht="12" customHeight="1" x14ac:dyDescent="0.25">
      <c r="B1413" s="14"/>
      <c r="C1413" s="15"/>
      <c r="D1413" s="15"/>
      <c r="E1413" s="15"/>
      <c r="F1413" s="120"/>
      <c r="G1413" s="120"/>
    </row>
    <row r="1414" spans="1:7" s="4" customFormat="1" ht="20.100000000000001" customHeight="1" x14ac:dyDescent="0.25">
      <c r="B1414" s="21" t="s">
        <v>159</v>
      </c>
      <c r="C1414" s="22"/>
      <c r="D1414" s="22"/>
      <c r="E1414" s="22"/>
      <c r="F1414" s="133"/>
      <c r="G1414" s="134"/>
    </row>
    <row r="1415" spans="1:7" s="2" customFormat="1" ht="12" customHeight="1" x14ac:dyDescent="0.25">
      <c r="D1415" s="23" t="s">
        <v>391</v>
      </c>
      <c r="F1415" s="135"/>
      <c r="G1415" s="135"/>
    </row>
    <row r="1416" spans="1:7" s="1" customFormat="1" ht="12.75" x14ac:dyDescent="0.25">
      <c r="B1416" s="6" t="str">
        <f>B1378</f>
        <v>Contract : Watt Street PEU</v>
      </c>
      <c r="F1416" s="136"/>
      <c r="G1416" s="136"/>
    </row>
    <row r="1417" spans="1:7" s="1" customFormat="1" ht="12.75" x14ac:dyDescent="0.25">
      <c r="B1417" s="7" t="s">
        <v>0</v>
      </c>
      <c r="F1417" s="136"/>
      <c r="G1417" s="136"/>
    </row>
    <row r="1418" spans="1:7" s="2" customFormat="1" ht="12" x14ac:dyDescent="0.25">
      <c r="F1418" s="135"/>
      <c r="G1418" s="137" t="s">
        <v>371</v>
      </c>
    </row>
    <row r="1419" spans="1:7" s="3" customFormat="1" ht="15.4" customHeight="1" x14ac:dyDescent="0.25">
      <c r="B1419" s="9" t="s">
        <v>2</v>
      </c>
      <c r="C1419" s="9" t="s">
        <v>3</v>
      </c>
      <c r="D1419" s="9" t="s">
        <v>4</v>
      </c>
      <c r="E1419" s="9" t="s">
        <v>5</v>
      </c>
      <c r="F1419" s="138" t="s">
        <v>6</v>
      </c>
      <c r="G1419" s="139" t="s">
        <v>7</v>
      </c>
    </row>
    <row r="1420" spans="1:7" s="4" customFormat="1" ht="20.100000000000001" customHeight="1" x14ac:dyDescent="0.25">
      <c r="B1420" s="21" t="s">
        <v>160</v>
      </c>
      <c r="C1420" s="22"/>
      <c r="D1420" s="22"/>
      <c r="E1420" s="22"/>
      <c r="F1420" s="133"/>
      <c r="G1420" s="134"/>
    </row>
    <row r="1421" spans="1:7" s="42" customFormat="1" ht="12" customHeight="1" x14ac:dyDescent="0.25">
      <c r="A1421" s="42">
        <v>2616</v>
      </c>
      <c r="B1421" s="39" t="s">
        <v>392</v>
      </c>
      <c r="C1421" s="40" t="s">
        <v>393</v>
      </c>
      <c r="D1421" s="41"/>
      <c r="E1421" s="41"/>
      <c r="F1421" s="140"/>
      <c r="G1421" s="140"/>
    </row>
    <row r="1422" spans="1:7" s="42" customFormat="1" ht="12" customHeight="1" x14ac:dyDescent="0.25">
      <c r="B1422" s="43"/>
      <c r="C1422" s="41"/>
      <c r="D1422" s="41"/>
      <c r="E1422" s="41"/>
      <c r="F1422" s="140"/>
      <c r="G1422" s="140"/>
    </row>
    <row r="1423" spans="1:7" s="42" customFormat="1" ht="12" customHeight="1" x14ac:dyDescent="0.25">
      <c r="A1423" s="42">
        <v>2617</v>
      </c>
      <c r="B1423" s="43"/>
      <c r="C1423" s="40" t="s">
        <v>394</v>
      </c>
      <c r="D1423" s="44" t="s">
        <v>31</v>
      </c>
      <c r="E1423" s="45">
        <v>1</v>
      </c>
      <c r="F1423" s="46">
        <v>5000</v>
      </c>
      <c r="G1423" s="170">
        <v>5000</v>
      </c>
    </row>
    <row r="1424" spans="1:7" s="42" customFormat="1" ht="12" customHeight="1" x14ac:dyDescent="0.25">
      <c r="B1424" s="43"/>
      <c r="C1424" s="41"/>
      <c r="D1424" s="41"/>
      <c r="E1424" s="41"/>
      <c r="F1424" s="140"/>
      <c r="G1424" s="140"/>
    </row>
    <row r="1425" spans="1:7" s="42" customFormat="1" ht="12" customHeight="1" x14ac:dyDescent="0.25">
      <c r="A1425" s="42">
        <v>2618</v>
      </c>
      <c r="B1425" s="43"/>
      <c r="C1425" s="40" t="s">
        <v>395</v>
      </c>
      <c r="D1425" s="44" t="s">
        <v>21</v>
      </c>
      <c r="E1425" s="46">
        <v>5000</v>
      </c>
      <c r="F1425" s="147"/>
      <c r="G1425" s="131"/>
    </row>
    <row r="1426" spans="1:7" s="3" customFormat="1" ht="12" customHeight="1" x14ac:dyDescent="0.25">
      <c r="B1426" s="14"/>
      <c r="C1426" s="15"/>
      <c r="D1426" s="15"/>
      <c r="E1426" s="15"/>
      <c r="F1426" s="120"/>
      <c r="G1426" s="120"/>
    </row>
    <row r="1427" spans="1:7" s="3" customFormat="1" ht="12" customHeight="1" x14ac:dyDescent="0.25">
      <c r="B1427" s="16"/>
      <c r="C1427" s="13"/>
      <c r="D1427" s="13"/>
      <c r="E1427" s="13"/>
      <c r="F1427" s="118"/>
      <c r="G1427" s="118"/>
    </row>
    <row r="1428" spans="1:7" s="3" customFormat="1" ht="12" customHeight="1" x14ac:dyDescent="0.25">
      <c r="B1428" s="14"/>
      <c r="C1428" s="15"/>
      <c r="D1428" s="15"/>
      <c r="E1428" s="15"/>
      <c r="F1428" s="120"/>
      <c r="G1428" s="120"/>
    </row>
    <row r="1429" spans="1:7" s="3" customFormat="1" ht="12" customHeight="1" x14ac:dyDescent="0.25">
      <c r="B1429" s="16"/>
      <c r="C1429" s="13"/>
      <c r="D1429" s="13"/>
      <c r="E1429" s="13"/>
      <c r="F1429" s="118"/>
      <c r="G1429" s="118"/>
    </row>
    <row r="1430" spans="1:7" s="3" customFormat="1" ht="12" customHeight="1" x14ac:dyDescent="0.25">
      <c r="B1430" s="14"/>
      <c r="C1430" s="15"/>
      <c r="D1430" s="15"/>
      <c r="E1430" s="15"/>
      <c r="F1430" s="120"/>
      <c r="G1430" s="120"/>
    </row>
    <row r="1431" spans="1:7" s="3" customFormat="1" ht="12" customHeight="1" x14ac:dyDescent="0.25">
      <c r="B1431" s="16"/>
      <c r="C1431" s="13"/>
      <c r="D1431" s="13"/>
      <c r="E1431" s="13"/>
      <c r="F1431" s="118"/>
      <c r="G1431" s="118"/>
    </row>
    <row r="1432" spans="1:7" s="3" customFormat="1" ht="12" customHeight="1" x14ac:dyDescent="0.25">
      <c r="B1432" s="14"/>
      <c r="C1432" s="15"/>
      <c r="D1432" s="15"/>
      <c r="E1432" s="15"/>
      <c r="F1432" s="120"/>
      <c r="G1432" s="120"/>
    </row>
    <row r="1433" spans="1:7" s="3" customFormat="1" ht="12" customHeight="1" x14ac:dyDescent="0.25">
      <c r="B1433" s="16"/>
      <c r="C1433" s="13"/>
      <c r="D1433" s="13"/>
      <c r="E1433" s="13"/>
      <c r="F1433" s="118"/>
      <c r="G1433" s="118"/>
    </row>
    <row r="1434" spans="1:7" s="3" customFormat="1" ht="12" customHeight="1" x14ac:dyDescent="0.25">
      <c r="B1434" s="14"/>
      <c r="C1434" s="15"/>
      <c r="D1434" s="15"/>
      <c r="E1434" s="15"/>
      <c r="F1434" s="120"/>
      <c r="G1434" s="120"/>
    </row>
    <row r="1435" spans="1:7" s="3" customFormat="1" ht="12" customHeight="1" x14ac:dyDescent="0.25">
      <c r="B1435" s="16"/>
      <c r="C1435" s="13"/>
      <c r="D1435" s="13"/>
      <c r="E1435" s="13"/>
      <c r="F1435" s="118"/>
      <c r="G1435" s="118"/>
    </row>
    <row r="1436" spans="1:7" s="3" customFormat="1" ht="12" customHeight="1" x14ac:dyDescent="0.25">
      <c r="B1436" s="14"/>
      <c r="C1436" s="15"/>
      <c r="D1436" s="15"/>
      <c r="E1436" s="15"/>
      <c r="F1436" s="120"/>
      <c r="G1436" s="120"/>
    </row>
    <row r="1437" spans="1:7" s="3" customFormat="1" ht="12" customHeight="1" x14ac:dyDescent="0.25">
      <c r="B1437" s="16"/>
      <c r="C1437" s="13"/>
      <c r="D1437" s="13"/>
      <c r="E1437" s="13"/>
      <c r="F1437" s="118"/>
      <c r="G1437" s="118"/>
    </row>
    <row r="1438" spans="1:7" s="3" customFormat="1" ht="12" customHeight="1" x14ac:dyDescent="0.25">
      <c r="B1438" s="14"/>
      <c r="C1438" s="15"/>
      <c r="D1438" s="15"/>
      <c r="E1438" s="15"/>
      <c r="F1438" s="120"/>
      <c r="G1438" s="120"/>
    </row>
    <row r="1439" spans="1:7" s="3" customFormat="1" ht="12" customHeight="1" x14ac:dyDescent="0.25">
      <c r="B1439" s="16"/>
      <c r="C1439" s="13"/>
      <c r="D1439" s="13"/>
      <c r="E1439" s="13"/>
      <c r="F1439" s="118"/>
      <c r="G1439" s="118"/>
    </row>
    <row r="1440" spans="1:7" s="3" customFormat="1" ht="12" customHeight="1" x14ac:dyDescent="0.25">
      <c r="B1440" s="14"/>
      <c r="C1440" s="15"/>
      <c r="D1440" s="15"/>
      <c r="E1440" s="15"/>
      <c r="F1440" s="120"/>
      <c r="G1440" s="120"/>
    </row>
    <row r="1441" spans="2:7" s="3" customFormat="1" ht="12" customHeight="1" x14ac:dyDescent="0.25">
      <c r="B1441" s="16"/>
      <c r="C1441" s="13"/>
      <c r="D1441" s="13"/>
      <c r="E1441" s="13"/>
      <c r="F1441" s="118"/>
      <c r="G1441" s="118"/>
    </row>
    <row r="1442" spans="2:7" s="3" customFormat="1" ht="12" customHeight="1" x14ac:dyDescent="0.25">
      <c r="B1442" s="14"/>
      <c r="C1442" s="15"/>
      <c r="D1442" s="15"/>
      <c r="E1442" s="15"/>
      <c r="F1442" s="120"/>
      <c r="G1442" s="120"/>
    </row>
    <row r="1443" spans="2:7" s="3" customFormat="1" ht="12" customHeight="1" x14ac:dyDescent="0.25">
      <c r="B1443" s="16"/>
      <c r="C1443" s="13"/>
      <c r="D1443" s="13"/>
      <c r="E1443" s="13"/>
      <c r="F1443" s="118"/>
      <c r="G1443" s="118"/>
    </row>
    <row r="1444" spans="2:7" s="3" customFormat="1" ht="12" customHeight="1" x14ac:dyDescent="0.25">
      <c r="B1444" s="14"/>
      <c r="C1444" s="15"/>
      <c r="D1444" s="15"/>
      <c r="E1444" s="15"/>
      <c r="F1444" s="120"/>
      <c r="G1444" s="120"/>
    </row>
    <row r="1445" spans="2:7" s="3" customFormat="1" ht="12" customHeight="1" x14ac:dyDescent="0.25">
      <c r="B1445" s="16"/>
      <c r="C1445" s="13"/>
      <c r="D1445" s="13"/>
      <c r="E1445" s="13"/>
      <c r="F1445" s="118"/>
      <c r="G1445" s="118"/>
    </row>
    <row r="1446" spans="2:7" s="3" customFormat="1" ht="12" customHeight="1" x14ac:dyDescent="0.25">
      <c r="B1446" s="14"/>
      <c r="C1446" s="15"/>
      <c r="D1446" s="15"/>
      <c r="E1446" s="15"/>
      <c r="F1446" s="120"/>
      <c r="G1446" s="120"/>
    </row>
    <row r="1447" spans="2:7" s="3" customFormat="1" ht="12" customHeight="1" x14ac:dyDescent="0.25">
      <c r="B1447" s="16"/>
      <c r="C1447" s="13"/>
      <c r="D1447" s="13"/>
      <c r="E1447" s="13"/>
      <c r="F1447" s="118"/>
      <c r="G1447" s="118"/>
    </row>
    <row r="1448" spans="2:7" s="3" customFormat="1" ht="12" customHeight="1" x14ac:dyDescent="0.25">
      <c r="B1448" s="14"/>
      <c r="C1448" s="15"/>
      <c r="D1448" s="15"/>
      <c r="E1448" s="15"/>
      <c r="F1448" s="120"/>
      <c r="G1448" s="120"/>
    </row>
    <row r="1449" spans="2:7" s="3" customFormat="1" ht="12" customHeight="1" x14ac:dyDescent="0.25">
      <c r="B1449" s="16"/>
      <c r="C1449" s="13"/>
      <c r="D1449" s="13"/>
      <c r="E1449" s="13"/>
      <c r="F1449" s="118"/>
      <c r="G1449" s="118"/>
    </row>
    <row r="1450" spans="2:7" s="3" customFormat="1" ht="12" customHeight="1" x14ac:dyDescent="0.25">
      <c r="B1450" s="14"/>
      <c r="C1450" s="15"/>
      <c r="D1450" s="15"/>
      <c r="E1450" s="15"/>
      <c r="F1450" s="120"/>
      <c r="G1450" s="120"/>
    </row>
    <row r="1451" spans="2:7" s="3" customFormat="1" ht="12" customHeight="1" x14ac:dyDescent="0.25">
      <c r="B1451" s="16"/>
      <c r="C1451" s="13"/>
      <c r="D1451" s="13"/>
      <c r="E1451" s="13"/>
      <c r="F1451" s="118"/>
      <c r="G1451" s="118"/>
    </row>
    <row r="1452" spans="2:7" s="3" customFormat="1" ht="12" customHeight="1" x14ac:dyDescent="0.25">
      <c r="B1452" s="14"/>
      <c r="C1452" s="15"/>
      <c r="D1452" s="15"/>
      <c r="E1452" s="15"/>
      <c r="F1452" s="120"/>
      <c r="G1452" s="120"/>
    </row>
    <row r="1453" spans="2:7" s="3" customFormat="1" ht="12" customHeight="1" x14ac:dyDescent="0.25">
      <c r="B1453" s="16"/>
      <c r="C1453" s="13"/>
      <c r="D1453" s="13"/>
      <c r="E1453" s="13"/>
      <c r="F1453" s="118"/>
      <c r="G1453" s="118"/>
    </row>
    <row r="1454" spans="2:7" s="3" customFormat="1" ht="12" customHeight="1" x14ac:dyDescent="0.25">
      <c r="B1454" s="14"/>
      <c r="C1454" s="15"/>
      <c r="D1454" s="15"/>
      <c r="E1454" s="15"/>
      <c r="F1454" s="120"/>
      <c r="G1454" s="120"/>
    </row>
    <row r="1455" spans="2:7" s="3" customFormat="1" ht="12" customHeight="1" x14ac:dyDescent="0.25">
      <c r="B1455" s="16"/>
      <c r="C1455" s="13"/>
      <c r="D1455" s="13"/>
      <c r="E1455" s="13"/>
      <c r="F1455" s="118"/>
      <c r="G1455" s="118"/>
    </row>
    <row r="1456" spans="2:7" s="3" customFormat="1" ht="12" customHeight="1" x14ac:dyDescent="0.25">
      <c r="B1456" s="14"/>
      <c r="C1456" s="15"/>
      <c r="D1456" s="15"/>
      <c r="E1456" s="15"/>
      <c r="F1456" s="120"/>
      <c r="G1456" s="120"/>
    </row>
    <row r="1457" spans="2:7" s="3" customFormat="1" ht="12" customHeight="1" x14ac:dyDescent="0.25">
      <c r="B1457" s="16"/>
      <c r="C1457" s="13"/>
      <c r="D1457" s="13"/>
      <c r="E1457" s="13"/>
      <c r="F1457" s="118"/>
      <c r="G1457" s="118"/>
    </row>
    <row r="1458" spans="2:7" s="3" customFormat="1" ht="12" customHeight="1" x14ac:dyDescent="0.25">
      <c r="B1458" s="14"/>
      <c r="C1458" s="15"/>
      <c r="D1458" s="15"/>
      <c r="E1458" s="15"/>
      <c r="F1458" s="120"/>
      <c r="G1458" s="120"/>
    </row>
    <row r="1459" spans="2:7" s="3" customFormat="1" ht="12" customHeight="1" x14ac:dyDescent="0.25">
      <c r="B1459" s="16"/>
      <c r="C1459" s="13"/>
      <c r="D1459" s="13"/>
      <c r="E1459" s="13"/>
      <c r="F1459" s="118"/>
      <c r="G1459" s="118"/>
    </row>
    <row r="1460" spans="2:7" s="3" customFormat="1" ht="12" customHeight="1" x14ac:dyDescent="0.25">
      <c r="B1460" s="14"/>
      <c r="C1460" s="15"/>
      <c r="D1460" s="15"/>
      <c r="E1460" s="15"/>
      <c r="F1460" s="120"/>
      <c r="G1460" s="120"/>
    </row>
    <row r="1461" spans="2:7" s="3" customFormat="1" ht="12" customHeight="1" x14ac:dyDescent="0.25">
      <c r="B1461" s="16"/>
      <c r="C1461" s="13"/>
      <c r="D1461" s="13"/>
      <c r="E1461" s="13"/>
      <c r="F1461" s="118"/>
      <c r="G1461" s="118"/>
    </row>
    <row r="1462" spans="2:7" s="3" customFormat="1" ht="12" customHeight="1" x14ac:dyDescent="0.25">
      <c r="B1462" s="14"/>
      <c r="C1462" s="15"/>
      <c r="D1462" s="15"/>
      <c r="E1462" s="15"/>
      <c r="F1462" s="120"/>
      <c r="G1462" s="120"/>
    </row>
    <row r="1463" spans="2:7" s="3" customFormat="1" ht="12" customHeight="1" x14ac:dyDescent="0.25">
      <c r="B1463" s="16"/>
      <c r="C1463" s="13"/>
      <c r="D1463" s="13"/>
      <c r="E1463" s="13"/>
      <c r="F1463" s="118"/>
      <c r="G1463" s="118"/>
    </row>
    <row r="1464" spans="2:7" s="3" customFormat="1" ht="12" customHeight="1" x14ac:dyDescent="0.25">
      <c r="B1464" s="14"/>
      <c r="C1464" s="15"/>
      <c r="D1464" s="15"/>
      <c r="E1464" s="15"/>
      <c r="F1464" s="120"/>
      <c r="G1464" s="120"/>
    </row>
    <row r="1465" spans="2:7" s="3" customFormat="1" ht="12" customHeight="1" x14ac:dyDescent="0.25">
      <c r="B1465" s="16"/>
      <c r="C1465" s="13"/>
      <c r="D1465" s="13"/>
      <c r="E1465" s="13"/>
      <c r="F1465" s="118"/>
      <c r="G1465" s="118"/>
    </row>
    <row r="1466" spans="2:7" s="3" customFormat="1" ht="12" customHeight="1" x14ac:dyDescent="0.25">
      <c r="B1466" s="14"/>
      <c r="C1466" s="15"/>
      <c r="D1466" s="15"/>
      <c r="E1466" s="15"/>
      <c r="F1466" s="120"/>
      <c r="G1466" s="120"/>
    </row>
    <row r="1467" spans="2:7" s="3" customFormat="1" ht="12" customHeight="1" x14ac:dyDescent="0.25">
      <c r="B1467" s="16"/>
      <c r="C1467" s="13"/>
      <c r="D1467" s="13"/>
      <c r="E1467" s="13"/>
      <c r="F1467" s="118"/>
      <c r="G1467" s="118"/>
    </row>
    <row r="1468" spans="2:7" s="3" customFormat="1" ht="12" customHeight="1" x14ac:dyDescent="0.25">
      <c r="B1468" s="14"/>
      <c r="C1468" s="15"/>
      <c r="D1468" s="15"/>
      <c r="E1468" s="15"/>
      <c r="F1468" s="120"/>
      <c r="G1468" s="120"/>
    </row>
    <row r="1469" spans="2:7" s="3" customFormat="1" ht="12" customHeight="1" x14ac:dyDescent="0.25">
      <c r="B1469" s="16"/>
      <c r="C1469" s="13"/>
      <c r="D1469" s="13"/>
      <c r="E1469" s="13"/>
      <c r="F1469" s="118"/>
      <c r="G1469" s="118"/>
    </row>
    <row r="1470" spans="2:7" s="3" customFormat="1" ht="12" customHeight="1" x14ac:dyDescent="0.25">
      <c r="B1470" s="14"/>
      <c r="C1470" s="15"/>
      <c r="D1470" s="15"/>
      <c r="E1470" s="15"/>
      <c r="F1470" s="120"/>
      <c r="G1470" s="120"/>
    </row>
    <row r="1471" spans="2:7" s="3" customFormat="1" ht="12" customHeight="1" x14ac:dyDescent="0.25">
      <c r="B1471" s="16"/>
      <c r="C1471" s="13"/>
      <c r="D1471" s="13"/>
      <c r="E1471" s="13"/>
      <c r="F1471" s="118"/>
      <c r="G1471" s="118"/>
    </row>
    <row r="1472" spans="2:7" s="3" customFormat="1" ht="12" customHeight="1" x14ac:dyDescent="0.25">
      <c r="B1472" s="14"/>
      <c r="C1472" s="15"/>
      <c r="D1472" s="15"/>
      <c r="E1472" s="15"/>
      <c r="F1472" s="120"/>
      <c r="G1472" s="120"/>
    </row>
    <row r="1473" spans="2:7" s="3" customFormat="1" ht="12" customHeight="1" x14ac:dyDescent="0.25">
      <c r="B1473" s="16"/>
      <c r="C1473" s="13"/>
      <c r="D1473" s="13"/>
      <c r="E1473" s="13"/>
      <c r="F1473" s="118"/>
      <c r="G1473" s="118"/>
    </row>
    <row r="1474" spans="2:7" s="3" customFormat="1" ht="12" customHeight="1" x14ac:dyDescent="0.25">
      <c r="B1474" s="14"/>
      <c r="C1474" s="15"/>
      <c r="D1474" s="15"/>
      <c r="E1474" s="15"/>
      <c r="F1474" s="120"/>
      <c r="G1474" s="120"/>
    </row>
    <row r="1475" spans="2:7" s="3" customFormat="1" ht="12" customHeight="1" x14ac:dyDescent="0.25">
      <c r="B1475" s="16"/>
      <c r="C1475" s="13"/>
      <c r="D1475" s="13"/>
      <c r="E1475" s="13"/>
      <c r="F1475" s="118"/>
      <c r="G1475" s="118"/>
    </row>
    <row r="1476" spans="2:7" s="3" customFormat="1" ht="12" customHeight="1" x14ac:dyDescent="0.25">
      <c r="B1476" s="14"/>
      <c r="C1476" s="15"/>
      <c r="D1476" s="15"/>
      <c r="E1476" s="15"/>
      <c r="F1476" s="120"/>
      <c r="G1476" s="120"/>
    </row>
    <row r="1477" spans="2:7" s="3" customFormat="1" ht="12" customHeight="1" x14ac:dyDescent="0.25">
      <c r="B1477" s="16"/>
      <c r="C1477" s="13"/>
      <c r="D1477" s="13"/>
      <c r="E1477" s="13"/>
      <c r="F1477" s="118"/>
      <c r="G1477" s="118"/>
    </row>
    <row r="1478" spans="2:7" s="3" customFormat="1" ht="12" customHeight="1" x14ac:dyDescent="0.25">
      <c r="B1478" s="14"/>
      <c r="C1478" s="15"/>
      <c r="D1478" s="15"/>
      <c r="E1478" s="15"/>
      <c r="F1478" s="120"/>
      <c r="G1478" s="120"/>
    </row>
    <row r="1479" spans="2:7" s="3" customFormat="1" ht="12" customHeight="1" x14ac:dyDescent="0.25">
      <c r="B1479" s="16"/>
      <c r="C1479" s="13"/>
      <c r="D1479" s="13"/>
      <c r="E1479" s="13"/>
      <c r="F1479" s="118"/>
      <c r="G1479" s="118"/>
    </row>
    <row r="1480" spans="2:7" s="3" customFormat="1" ht="12" customHeight="1" x14ac:dyDescent="0.25">
      <c r="B1480" s="14"/>
      <c r="C1480" s="15"/>
      <c r="D1480" s="15"/>
      <c r="E1480" s="15"/>
      <c r="F1480" s="120"/>
      <c r="G1480" s="120"/>
    </row>
    <row r="1481" spans="2:7" s="3" customFormat="1" ht="12" customHeight="1" x14ac:dyDescent="0.25">
      <c r="B1481" s="16"/>
      <c r="C1481" s="13"/>
      <c r="D1481" s="13"/>
      <c r="E1481" s="13"/>
      <c r="F1481" s="118"/>
      <c r="G1481" s="118"/>
    </row>
    <row r="1482" spans="2:7" s="3" customFormat="1" ht="12" customHeight="1" x14ac:dyDescent="0.25">
      <c r="B1482" s="14"/>
      <c r="C1482" s="15"/>
      <c r="D1482" s="15"/>
      <c r="E1482" s="15"/>
      <c r="F1482" s="120"/>
      <c r="G1482" s="120"/>
    </row>
    <row r="1483" spans="2:7" s="3" customFormat="1" ht="12" customHeight="1" x14ac:dyDescent="0.25">
      <c r="B1483" s="16"/>
      <c r="C1483" s="13"/>
      <c r="D1483" s="13"/>
      <c r="E1483" s="13"/>
      <c r="F1483" s="118"/>
      <c r="G1483" s="118"/>
    </row>
    <row r="1484" spans="2:7" s="3" customFormat="1" ht="12" customHeight="1" x14ac:dyDescent="0.25">
      <c r="B1484" s="14"/>
      <c r="C1484" s="15"/>
      <c r="D1484" s="15"/>
      <c r="E1484" s="15"/>
      <c r="F1484" s="120"/>
      <c r="G1484" s="120"/>
    </row>
    <row r="1485" spans="2:7" s="3" customFormat="1" ht="12" customHeight="1" x14ac:dyDescent="0.25">
      <c r="B1485" s="16"/>
      <c r="C1485" s="13"/>
      <c r="D1485" s="13"/>
      <c r="E1485" s="13"/>
      <c r="F1485" s="118"/>
      <c r="G1485" s="118"/>
    </row>
    <row r="1486" spans="2:7" s="3" customFormat="1" ht="12" customHeight="1" x14ac:dyDescent="0.25">
      <c r="B1486" s="14"/>
      <c r="C1486" s="15"/>
      <c r="D1486" s="15"/>
      <c r="E1486" s="15"/>
      <c r="F1486" s="120"/>
      <c r="G1486" s="120"/>
    </row>
    <row r="1487" spans="2:7" s="4" customFormat="1" ht="20.100000000000001" customHeight="1" x14ac:dyDescent="0.25">
      <c r="B1487" s="21" t="s">
        <v>33</v>
      </c>
      <c r="C1487" s="22"/>
      <c r="D1487" s="22"/>
      <c r="E1487" s="22"/>
      <c r="F1487" s="133"/>
      <c r="G1487" s="134"/>
    </row>
    <row r="1488" spans="2:7" s="2" customFormat="1" ht="12" customHeight="1" x14ac:dyDescent="0.25">
      <c r="D1488" s="23" t="s">
        <v>396</v>
      </c>
      <c r="F1488" s="135"/>
      <c r="G1488" s="135"/>
    </row>
    <row r="1489" spans="1:7" s="1" customFormat="1" ht="12.75" x14ac:dyDescent="0.25">
      <c r="B1489" s="6" t="str">
        <f>B1416</f>
        <v>Contract : Watt Street PEU</v>
      </c>
      <c r="F1489" s="136"/>
      <c r="G1489" s="136"/>
    </row>
    <row r="1490" spans="1:7" s="1" customFormat="1" ht="12.75" x14ac:dyDescent="0.25">
      <c r="B1490" s="7" t="s">
        <v>0</v>
      </c>
      <c r="F1490" s="136"/>
      <c r="G1490" s="136"/>
    </row>
    <row r="1491" spans="1:7" s="2" customFormat="1" ht="12" x14ac:dyDescent="0.25">
      <c r="F1491" s="135"/>
      <c r="G1491" s="137" t="s">
        <v>397</v>
      </c>
    </row>
    <row r="1492" spans="1:7" s="3" customFormat="1" ht="15.4" customHeight="1" x14ac:dyDescent="0.25">
      <c r="B1492" s="9" t="s">
        <v>2</v>
      </c>
      <c r="C1492" s="9" t="s">
        <v>3</v>
      </c>
      <c r="D1492" s="9" t="s">
        <v>4</v>
      </c>
      <c r="E1492" s="9" t="s">
        <v>5</v>
      </c>
      <c r="F1492" s="138" t="s">
        <v>6</v>
      </c>
      <c r="G1492" s="139" t="s">
        <v>7</v>
      </c>
    </row>
    <row r="1493" spans="1:7" s="3" customFormat="1" ht="12" customHeight="1" x14ac:dyDescent="0.25">
      <c r="A1493" s="3">
        <v>2642</v>
      </c>
      <c r="B1493" s="11" t="s">
        <v>398</v>
      </c>
      <c r="C1493" s="12" t="s">
        <v>399</v>
      </c>
      <c r="D1493" s="13"/>
      <c r="E1493" s="13"/>
      <c r="F1493" s="118"/>
      <c r="G1493" s="118"/>
    </row>
    <row r="1494" spans="1:7" s="3" customFormat="1" ht="12" customHeight="1" x14ac:dyDescent="0.25">
      <c r="B1494" s="14"/>
      <c r="C1494" s="15"/>
      <c r="D1494" s="15"/>
      <c r="E1494" s="15"/>
      <c r="F1494" s="120"/>
      <c r="G1494" s="120"/>
    </row>
    <row r="1495" spans="1:7" s="42" customFormat="1" ht="24" customHeight="1" x14ac:dyDescent="0.25">
      <c r="A1495" s="42">
        <v>2644</v>
      </c>
      <c r="B1495" s="39" t="s">
        <v>400</v>
      </c>
      <c r="C1495" s="40" t="s">
        <v>401</v>
      </c>
      <c r="D1495" s="44" t="s">
        <v>70</v>
      </c>
      <c r="E1495" s="45">
        <v>1</v>
      </c>
      <c r="F1495" s="46">
        <v>150000</v>
      </c>
      <c r="G1495" s="170">
        <v>150000</v>
      </c>
    </row>
    <row r="1496" spans="1:7" s="3" customFormat="1" ht="12" customHeight="1" x14ac:dyDescent="0.25">
      <c r="B1496" s="14"/>
      <c r="C1496" s="15"/>
      <c r="D1496" s="15"/>
      <c r="E1496" s="15"/>
      <c r="F1496" s="120"/>
      <c r="G1496" s="120"/>
    </row>
    <row r="1497" spans="1:7" s="3" customFormat="1" ht="12" customHeight="1" x14ac:dyDescent="0.25">
      <c r="B1497" s="16"/>
      <c r="C1497" s="13"/>
      <c r="D1497" s="13"/>
      <c r="E1497" s="13"/>
      <c r="F1497" s="118"/>
      <c r="G1497" s="118"/>
    </row>
    <row r="1498" spans="1:7" s="3" customFormat="1" ht="12" customHeight="1" x14ac:dyDescent="0.25">
      <c r="B1498" s="14"/>
      <c r="C1498" s="15"/>
      <c r="D1498" s="15"/>
      <c r="E1498" s="15"/>
      <c r="F1498" s="120"/>
      <c r="G1498" s="120"/>
    </row>
    <row r="1499" spans="1:7" s="3" customFormat="1" ht="12" customHeight="1" x14ac:dyDescent="0.25">
      <c r="B1499" s="16"/>
      <c r="C1499" s="13"/>
      <c r="D1499" s="13"/>
      <c r="E1499" s="13"/>
      <c r="F1499" s="118"/>
      <c r="G1499" s="118"/>
    </row>
    <row r="1500" spans="1:7" s="3" customFormat="1" ht="12" customHeight="1" x14ac:dyDescent="0.25">
      <c r="B1500" s="14"/>
      <c r="C1500" s="15"/>
      <c r="D1500" s="15"/>
      <c r="E1500" s="15"/>
      <c r="F1500" s="120"/>
      <c r="G1500" s="120"/>
    </row>
    <row r="1501" spans="1:7" s="3" customFormat="1" ht="12" customHeight="1" x14ac:dyDescent="0.25">
      <c r="B1501" s="16"/>
      <c r="C1501" s="13"/>
      <c r="D1501" s="13"/>
      <c r="E1501" s="13"/>
      <c r="F1501" s="118"/>
      <c r="G1501" s="118"/>
    </row>
    <row r="1502" spans="1:7" s="3" customFormat="1" ht="12" customHeight="1" x14ac:dyDescent="0.25">
      <c r="B1502" s="14"/>
      <c r="C1502" s="15"/>
      <c r="D1502" s="15"/>
      <c r="E1502" s="15"/>
      <c r="F1502" s="120"/>
      <c r="G1502" s="120"/>
    </row>
    <row r="1503" spans="1:7" s="3" customFormat="1" ht="12" customHeight="1" x14ac:dyDescent="0.25">
      <c r="B1503" s="16"/>
      <c r="C1503" s="13"/>
      <c r="D1503" s="13"/>
      <c r="E1503" s="13"/>
      <c r="F1503" s="118"/>
      <c r="G1503" s="118"/>
    </row>
    <row r="1504" spans="1:7" s="3" customFormat="1" ht="12" customHeight="1" x14ac:dyDescent="0.25">
      <c r="B1504" s="14"/>
      <c r="C1504" s="15"/>
      <c r="D1504" s="15"/>
      <c r="E1504" s="15"/>
      <c r="F1504" s="120"/>
      <c r="G1504" s="120"/>
    </row>
    <row r="1505" spans="2:7" s="3" customFormat="1" ht="12" customHeight="1" x14ac:dyDescent="0.25">
      <c r="B1505" s="16"/>
      <c r="C1505" s="13"/>
      <c r="D1505" s="13"/>
      <c r="E1505" s="13"/>
      <c r="F1505" s="118"/>
      <c r="G1505" s="118"/>
    </row>
    <row r="1506" spans="2:7" s="3" customFormat="1" ht="12" customHeight="1" x14ac:dyDescent="0.25">
      <c r="B1506" s="14"/>
      <c r="C1506" s="15"/>
      <c r="D1506" s="15"/>
      <c r="E1506" s="15"/>
      <c r="F1506" s="120"/>
      <c r="G1506" s="120"/>
    </row>
    <row r="1507" spans="2:7" s="3" customFormat="1" ht="12" customHeight="1" x14ac:dyDescent="0.25">
      <c r="B1507" s="16"/>
      <c r="C1507" s="13"/>
      <c r="D1507" s="13"/>
      <c r="E1507" s="13"/>
      <c r="F1507" s="118"/>
      <c r="G1507" s="118"/>
    </row>
    <row r="1508" spans="2:7" s="3" customFormat="1" ht="12" customHeight="1" x14ac:dyDescent="0.25">
      <c r="B1508" s="14"/>
      <c r="C1508" s="15"/>
      <c r="D1508" s="15"/>
      <c r="E1508" s="15"/>
      <c r="F1508" s="120"/>
      <c r="G1508" s="120"/>
    </row>
    <row r="1509" spans="2:7" s="3" customFormat="1" ht="12" customHeight="1" x14ac:dyDescent="0.25">
      <c r="B1509" s="16"/>
      <c r="C1509" s="13"/>
      <c r="D1509" s="13"/>
      <c r="E1509" s="13"/>
      <c r="F1509" s="118"/>
      <c r="G1509" s="118"/>
    </row>
    <row r="1510" spans="2:7" s="3" customFormat="1" ht="12" customHeight="1" x14ac:dyDescent="0.25">
      <c r="B1510" s="14"/>
      <c r="C1510" s="15"/>
      <c r="D1510" s="15"/>
      <c r="E1510" s="15"/>
      <c r="F1510" s="120"/>
      <c r="G1510" s="120"/>
    </row>
    <row r="1511" spans="2:7" s="3" customFormat="1" ht="12" customHeight="1" x14ac:dyDescent="0.25">
      <c r="B1511" s="16"/>
      <c r="C1511" s="13"/>
      <c r="D1511" s="13"/>
      <c r="E1511" s="13"/>
      <c r="F1511" s="118"/>
      <c r="G1511" s="118"/>
    </row>
    <row r="1512" spans="2:7" s="3" customFormat="1" ht="12" customHeight="1" x14ac:dyDescent="0.25">
      <c r="B1512" s="14"/>
      <c r="C1512" s="15"/>
      <c r="D1512" s="15"/>
      <c r="E1512" s="15"/>
      <c r="F1512" s="120"/>
      <c r="G1512" s="120"/>
    </row>
    <row r="1513" spans="2:7" s="3" customFormat="1" ht="12" customHeight="1" x14ac:dyDescent="0.25">
      <c r="B1513" s="16"/>
      <c r="C1513" s="13"/>
      <c r="D1513" s="13"/>
      <c r="E1513" s="13"/>
      <c r="F1513" s="118"/>
      <c r="G1513" s="118"/>
    </row>
    <row r="1514" spans="2:7" s="3" customFormat="1" ht="12" customHeight="1" x14ac:dyDescent="0.25">
      <c r="B1514" s="14"/>
      <c r="C1514" s="15"/>
      <c r="D1514" s="15"/>
      <c r="E1514" s="15"/>
      <c r="F1514" s="120"/>
      <c r="G1514" s="120"/>
    </row>
    <row r="1515" spans="2:7" s="3" customFormat="1" ht="12" customHeight="1" x14ac:dyDescent="0.25">
      <c r="B1515" s="16"/>
      <c r="C1515" s="13"/>
      <c r="D1515" s="13"/>
      <c r="E1515" s="13"/>
      <c r="F1515" s="118"/>
      <c r="G1515" s="118"/>
    </row>
    <row r="1516" spans="2:7" s="3" customFormat="1" ht="12" customHeight="1" x14ac:dyDescent="0.25">
      <c r="B1516" s="14"/>
      <c r="C1516" s="15"/>
      <c r="D1516" s="15"/>
      <c r="E1516" s="15"/>
      <c r="F1516" s="120"/>
      <c r="G1516" s="120"/>
    </row>
    <row r="1517" spans="2:7" s="3" customFormat="1" ht="12" customHeight="1" x14ac:dyDescent="0.25">
      <c r="B1517" s="16"/>
      <c r="C1517" s="13"/>
      <c r="D1517" s="13"/>
      <c r="E1517" s="13"/>
      <c r="F1517" s="118"/>
      <c r="G1517" s="118"/>
    </row>
    <row r="1518" spans="2:7" s="3" customFormat="1" ht="12" customHeight="1" x14ac:dyDescent="0.25">
      <c r="B1518" s="14"/>
      <c r="C1518" s="15"/>
      <c r="D1518" s="15"/>
      <c r="E1518" s="15"/>
      <c r="F1518" s="120"/>
      <c r="G1518" s="120"/>
    </row>
    <row r="1519" spans="2:7" s="3" customFormat="1" ht="12" customHeight="1" x14ac:dyDescent="0.25">
      <c r="B1519" s="16"/>
      <c r="C1519" s="13"/>
      <c r="D1519" s="13"/>
      <c r="E1519" s="13"/>
      <c r="F1519" s="118"/>
      <c r="G1519" s="118"/>
    </row>
    <row r="1520" spans="2:7" s="3" customFormat="1" ht="12" customHeight="1" x14ac:dyDescent="0.25">
      <c r="B1520" s="14"/>
      <c r="C1520" s="15"/>
      <c r="D1520" s="15"/>
      <c r="E1520" s="15"/>
      <c r="F1520" s="120"/>
      <c r="G1520" s="120"/>
    </row>
    <row r="1521" spans="2:7" s="3" customFormat="1" ht="12" customHeight="1" x14ac:dyDescent="0.25">
      <c r="B1521" s="16"/>
      <c r="C1521" s="13"/>
      <c r="D1521" s="13"/>
      <c r="E1521" s="13"/>
      <c r="F1521" s="118"/>
      <c r="G1521" s="118"/>
    </row>
    <row r="1522" spans="2:7" s="3" customFormat="1" ht="12" customHeight="1" x14ac:dyDescent="0.25">
      <c r="B1522" s="14"/>
      <c r="C1522" s="15"/>
      <c r="D1522" s="15"/>
      <c r="E1522" s="15"/>
      <c r="F1522" s="120"/>
      <c r="G1522" s="120"/>
    </row>
    <row r="1523" spans="2:7" s="3" customFormat="1" ht="12" customHeight="1" x14ac:dyDescent="0.25">
      <c r="B1523" s="16"/>
      <c r="C1523" s="13"/>
      <c r="D1523" s="13"/>
      <c r="E1523" s="13"/>
      <c r="F1523" s="118"/>
      <c r="G1523" s="118"/>
    </row>
    <row r="1524" spans="2:7" s="3" customFormat="1" ht="12" customHeight="1" x14ac:dyDescent="0.25">
      <c r="B1524" s="14"/>
      <c r="C1524" s="15"/>
      <c r="D1524" s="15"/>
      <c r="E1524" s="15"/>
      <c r="F1524" s="120"/>
      <c r="G1524" s="120"/>
    </row>
    <row r="1525" spans="2:7" s="3" customFormat="1" ht="12" customHeight="1" x14ac:dyDescent="0.25">
      <c r="B1525" s="16"/>
      <c r="C1525" s="13"/>
      <c r="D1525" s="13"/>
      <c r="E1525" s="13"/>
      <c r="F1525" s="118"/>
      <c r="G1525" s="118"/>
    </row>
    <row r="1526" spans="2:7" s="3" customFormat="1" ht="12" customHeight="1" x14ac:dyDescent="0.25">
      <c r="B1526" s="14"/>
      <c r="C1526" s="15"/>
      <c r="D1526" s="15"/>
      <c r="E1526" s="15"/>
      <c r="F1526" s="120"/>
      <c r="G1526" s="120"/>
    </row>
    <row r="1527" spans="2:7" s="3" customFormat="1" ht="12" customHeight="1" x14ac:dyDescent="0.25">
      <c r="B1527" s="16"/>
      <c r="C1527" s="13"/>
      <c r="D1527" s="13"/>
      <c r="E1527" s="13"/>
      <c r="F1527" s="118"/>
      <c r="G1527" s="118"/>
    </row>
    <row r="1528" spans="2:7" s="3" customFormat="1" ht="12" customHeight="1" x14ac:dyDescent="0.25">
      <c r="B1528" s="14"/>
      <c r="C1528" s="15"/>
      <c r="D1528" s="15"/>
      <c r="E1528" s="15"/>
      <c r="F1528" s="120"/>
      <c r="G1528" s="120"/>
    </row>
    <row r="1529" spans="2:7" s="3" customFormat="1" ht="12" customHeight="1" x14ac:dyDescent="0.25">
      <c r="B1529" s="16"/>
      <c r="C1529" s="13"/>
      <c r="D1529" s="13"/>
      <c r="E1529" s="13"/>
      <c r="F1529" s="118"/>
      <c r="G1529" s="118"/>
    </row>
    <row r="1530" spans="2:7" s="3" customFormat="1" ht="12" customHeight="1" x14ac:dyDescent="0.25">
      <c r="B1530" s="14"/>
      <c r="C1530" s="15"/>
      <c r="D1530" s="15"/>
      <c r="E1530" s="15"/>
      <c r="F1530" s="120"/>
      <c r="G1530" s="120"/>
    </row>
    <row r="1531" spans="2:7" s="3" customFormat="1" ht="12" customHeight="1" x14ac:dyDescent="0.25">
      <c r="B1531" s="16"/>
      <c r="C1531" s="13"/>
      <c r="D1531" s="13"/>
      <c r="E1531" s="13"/>
      <c r="F1531" s="118"/>
      <c r="G1531" s="118"/>
    </row>
    <row r="1532" spans="2:7" s="3" customFormat="1" ht="12" customHeight="1" x14ac:dyDescent="0.25">
      <c r="B1532" s="14"/>
      <c r="C1532" s="15"/>
      <c r="D1532" s="15"/>
      <c r="E1532" s="15"/>
      <c r="F1532" s="120"/>
      <c r="G1532" s="120"/>
    </row>
    <row r="1533" spans="2:7" s="3" customFormat="1" ht="12" customHeight="1" x14ac:dyDescent="0.25">
      <c r="B1533" s="16"/>
      <c r="C1533" s="13"/>
      <c r="D1533" s="13"/>
      <c r="E1533" s="13"/>
      <c r="F1533" s="118"/>
      <c r="G1533" s="118"/>
    </row>
    <row r="1534" spans="2:7" s="3" customFormat="1" ht="12" customHeight="1" x14ac:dyDescent="0.25">
      <c r="B1534" s="14"/>
      <c r="C1534" s="15"/>
      <c r="D1534" s="15"/>
      <c r="E1534" s="15"/>
      <c r="F1534" s="120"/>
      <c r="G1534" s="120"/>
    </row>
    <row r="1535" spans="2:7" s="3" customFormat="1" ht="12" customHeight="1" x14ac:dyDescent="0.25">
      <c r="B1535" s="16"/>
      <c r="C1535" s="13"/>
      <c r="D1535" s="13"/>
      <c r="E1535" s="13"/>
      <c r="F1535" s="118"/>
      <c r="G1535" s="118"/>
    </row>
    <row r="1536" spans="2:7" s="3" customFormat="1" ht="12" customHeight="1" x14ac:dyDescent="0.25">
      <c r="B1536" s="14"/>
      <c r="C1536" s="15"/>
      <c r="D1536" s="15"/>
      <c r="E1536" s="15"/>
      <c r="F1536" s="120"/>
      <c r="G1536" s="120"/>
    </row>
    <row r="1537" spans="2:7" s="3" customFormat="1" ht="12" customHeight="1" x14ac:dyDescent="0.25">
      <c r="B1537" s="16"/>
      <c r="C1537" s="13"/>
      <c r="D1537" s="13"/>
      <c r="E1537" s="13"/>
      <c r="F1537" s="118"/>
      <c r="G1537" s="118"/>
    </row>
    <row r="1538" spans="2:7" s="3" customFormat="1" ht="12" customHeight="1" x14ac:dyDescent="0.25">
      <c r="B1538" s="14"/>
      <c r="C1538" s="15"/>
      <c r="D1538" s="15"/>
      <c r="E1538" s="15"/>
      <c r="F1538" s="120"/>
      <c r="G1538" s="120"/>
    </row>
    <row r="1539" spans="2:7" s="3" customFormat="1" ht="12" customHeight="1" x14ac:dyDescent="0.25">
      <c r="B1539" s="16"/>
      <c r="C1539" s="13"/>
      <c r="D1539" s="13"/>
      <c r="E1539" s="13"/>
      <c r="F1539" s="118"/>
      <c r="G1539" s="118"/>
    </row>
    <row r="1540" spans="2:7" s="3" customFormat="1" ht="12" customHeight="1" x14ac:dyDescent="0.25">
      <c r="B1540" s="14"/>
      <c r="C1540" s="15"/>
      <c r="D1540" s="15"/>
      <c r="E1540" s="15"/>
      <c r="F1540" s="120"/>
      <c r="G1540" s="120"/>
    </row>
    <row r="1541" spans="2:7" s="3" customFormat="1" ht="12" customHeight="1" x14ac:dyDescent="0.25">
      <c r="B1541" s="16"/>
      <c r="C1541" s="13"/>
      <c r="D1541" s="13"/>
      <c r="E1541" s="13"/>
      <c r="F1541" s="118"/>
      <c r="G1541" s="118"/>
    </row>
    <row r="1542" spans="2:7" s="3" customFormat="1" ht="12" customHeight="1" x14ac:dyDescent="0.25">
      <c r="B1542" s="14"/>
      <c r="C1542" s="15"/>
      <c r="D1542" s="15"/>
      <c r="E1542" s="15"/>
      <c r="F1542" s="120"/>
      <c r="G1542" s="120"/>
    </row>
    <row r="1543" spans="2:7" s="3" customFormat="1" ht="12" customHeight="1" x14ac:dyDescent="0.25">
      <c r="B1543" s="16"/>
      <c r="C1543" s="13"/>
      <c r="D1543" s="13"/>
      <c r="E1543" s="13"/>
      <c r="F1543" s="118"/>
      <c r="G1543" s="118"/>
    </row>
    <row r="1544" spans="2:7" s="3" customFormat="1" ht="12" customHeight="1" x14ac:dyDescent="0.25">
      <c r="B1544" s="14"/>
      <c r="C1544" s="15"/>
      <c r="D1544" s="15"/>
      <c r="E1544" s="15"/>
      <c r="F1544" s="120"/>
      <c r="G1544" s="120"/>
    </row>
    <row r="1545" spans="2:7" s="3" customFormat="1" ht="12" customHeight="1" x14ac:dyDescent="0.25">
      <c r="B1545" s="16"/>
      <c r="C1545" s="13"/>
      <c r="D1545" s="13"/>
      <c r="E1545" s="13"/>
      <c r="F1545" s="118"/>
      <c r="G1545" s="118"/>
    </row>
    <row r="1546" spans="2:7" s="3" customFormat="1" ht="12" customHeight="1" x14ac:dyDescent="0.25">
      <c r="B1546" s="14"/>
      <c r="C1546" s="15"/>
      <c r="D1546" s="15"/>
      <c r="E1546" s="15"/>
      <c r="F1546" s="120"/>
      <c r="G1546" s="120"/>
    </row>
    <row r="1547" spans="2:7" s="3" customFormat="1" ht="12" customHeight="1" x14ac:dyDescent="0.25">
      <c r="B1547" s="16"/>
      <c r="C1547" s="13"/>
      <c r="D1547" s="13"/>
      <c r="E1547" s="13"/>
      <c r="F1547" s="118"/>
      <c r="G1547" s="118"/>
    </row>
    <row r="1548" spans="2:7" s="3" customFormat="1" ht="12" customHeight="1" x14ac:dyDescent="0.25">
      <c r="B1548" s="14"/>
      <c r="C1548" s="15"/>
      <c r="D1548" s="15"/>
      <c r="E1548" s="15"/>
      <c r="F1548" s="120"/>
      <c r="G1548" s="120"/>
    </row>
    <row r="1549" spans="2:7" s="3" customFormat="1" ht="12" customHeight="1" x14ac:dyDescent="0.25">
      <c r="B1549" s="16"/>
      <c r="C1549" s="13"/>
      <c r="D1549" s="13"/>
      <c r="E1549" s="13"/>
      <c r="F1549" s="118"/>
      <c r="G1549" s="118"/>
    </row>
    <row r="1550" spans="2:7" s="3" customFormat="1" ht="12" customHeight="1" x14ac:dyDescent="0.25">
      <c r="B1550" s="14"/>
      <c r="C1550" s="15"/>
      <c r="D1550" s="15"/>
      <c r="E1550" s="15"/>
      <c r="F1550" s="120"/>
      <c r="G1550" s="120"/>
    </row>
    <row r="1551" spans="2:7" s="3" customFormat="1" ht="12" customHeight="1" x14ac:dyDescent="0.25">
      <c r="B1551" s="16"/>
      <c r="C1551" s="13"/>
      <c r="D1551" s="13"/>
      <c r="E1551" s="13"/>
      <c r="F1551" s="118"/>
      <c r="G1551" s="118"/>
    </row>
    <row r="1552" spans="2:7" s="3" customFormat="1" ht="12" customHeight="1" x14ac:dyDescent="0.25">
      <c r="B1552" s="14"/>
      <c r="C1552" s="15"/>
      <c r="D1552" s="15"/>
      <c r="E1552" s="15"/>
      <c r="F1552" s="120"/>
      <c r="G1552" s="120"/>
    </row>
    <row r="1553" spans="1:7" s="3" customFormat="1" ht="12" customHeight="1" x14ac:dyDescent="0.25">
      <c r="B1553" s="16"/>
      <c r="C1553" s="13"/>
      <c r="D1553" s="13"/>
      <c r="E1553" s="13"/>
      <c r="F1553" s="118"/>
      <c r="G1553" s="118"/>
    </row>
    <row r="1554" spans="1:7" s="3" customFormat="1" ht="12" customHeight="1" x14ac:dyDescent="0.25">
      <c r="B1554" s="14"/>
      <c r="C1554" s="15"/>
      <c r="D1554" s="15"/>
      <c r="E1554" s="15"/>
      <c r="F1554" s="120"/>
      <c r="G1554" s="120"/>
    </row>
    <row r="1555" spans="1:7" s="3" customFormat="1" ht="12" customHeight="1" x14ac:dyDescent="0.25">
      <c r="B1555" s="16"/>
      <c r="C1555" s="13"/>
      <c r="D1555" s="13"/>
      <c r="E1555" s="13"/>
      <c r="F1555" s="118"/>
      <c r="G1555" s="118"/>
    </row>
    <row r="1556" spans="1:7" s="3" customFormat="1" ht="12" customHeight="1" x14ac:dyDescent="0.25">
      <c r="B1556" s="14"/>
      <c r="C1556" s="15"/>
      <c r="D1556" s="15"/>
      <c r="E1556" s="15"/>
      <c r="F1556" s="120"/>
      <c r="G1556" s="120"/>
    </row>
    <row r="1557" spans="1:7" s="3" customFormat="1" ht="12" customHeight="1" x14ac:dyDescent="0.25">
      <c r="B1557" s="16"/>
      <c r="C1557" s="13"/>
      <c r="D1557" s="13"/>
      <c r="E1557" s="13"/>
      <c r="F1557" s="118"/>
      <c r="G1557" s="118"/>
    </row>
    <row r="1558" spans="1:7" s="3" customFormat="1" ht="12" customHeight="1" x14ac:dyDescent="0.25">
      <c r="B1558" s="14"/>
      <c r="C1558" s="15"/>
      <c r="D1558" s="15"/>
      <c r="E1558" s="15"/>
      <c r="F1558" s="120"/>
      <c r="G1558" s="120"/>
    </row>
    <row r="1559" spans="1:7" s="3" customFormat="1" ht="12" customHeight="1" x14ac:dyDescent="0.25">
      <c r="B1559" s="16"/>
      <c r="C1559" s="13"/>
      <c r="D1559" s="13"/>
      <c r="E1559" s="13"/>
      <c r="F1559" s="118"/>
      <c r="G1559" s="118"/>
    </row>
    <row r="1560" spans="1:7" s="4" customFormat="1" ht="20.100000000000001" customHeight="1" x14ac:dyDescent="0.25">
      <c r="B1560" s="21" t="s">
        <v>33</v>
      </c>
      <c r="C1560" s="22"/>
      <c r="D1560" s="22"/>
      <c r="E1560" s="22"/>
      <c r="F1560" s="133"/>
      <c r="G1560" s="134"/>
    </row>
    <row r="1561" spans="1:7" s="2" customFormat="1" ht="12" customHeight="1" x14ac:dyDescent="0.25">
      <c r="D1561" s="23" t="s">
        <v>402</v>
      </c>
    </row>
    <row r="1562" spans="1:7" s="1" customFormat="1" ht="12.75" x14ac:dyDescent="0.25">
      <c r="B1562" s="6" t="str">
        <f>B1489</f>
        <v>Contract : Watt Street PEU</v>
      </c>
    </row>
    <row r="1563" spans="1:7" s="1" customFormat="1" ht="12.75" x14ac:dyDescent="0.25">
      <c r="B1563" s="7" t="s">
        <v>0</v>
      </c>
    </row>
    <row r="1564" spans="1:7" s="2" customFormat="1" ht="12" x14ac:dyDescent="0.25">
      <c r="G1564" s="8" t="s">
        <v>403</v>
      </c>
    </row>
    <row r="1565" spans="1:7" s="3" customFormat="1" ht="15.4" customHeight="1" x14ac:dyDescent="0.25">
      <c r="B1565" s="9" t="s">
        <v>2</v>
      </c>
      <c r="C1565" s="9" t="s">
        <v>3</v>
      </c>
      <c r="D1565" s="9" t="s">
        <v>4</v>
      </c>
      <c r="E1565" s="9" t="s">
        <v>5</v>
      </c>
      <c r="F1565" s="9" t="s">
        <v>6</v>
      </c>
      <c r="G1565" s="10" t="s">
        <v>7</v>
      </c>
    </row>
    <row r="1566" spans="1:7" s="42" customFormat="1" ht="12" customHeight="1" x14ac:dyDescent="0.25">
      <c r="A1566" s="42">
        <v>2826</v>
      </c>
      <c r="B1566" s="39" t="s">
        <v>404</v>
      </c>
      <c r="C1566" s="40" t="s">
        <v>403</v>
      </c>
      <c r="D1566" s="41"/>
      <c r="E1566" s="41"/>
      <c r="F1566" s="140"/>
      <c r="G1566" s="140"/>
    </row>
    <row r="1567" spans="1:7" s="42" customFormat="1" ht="12" customHeight="1" x14ac:dyDescent="0.25">
      <c r="B1567" s="43"/>
      <c r="C1567" s="41"/>
      <c r="D1567" s="41"/>
      <c r="E1567" s="41"/>
      <c r="F1567" s="140"/>
      <c r="G1567" s="140"/>
    </row>
    <row r="1568" spans="1:7" s="42" customFormat="1" ht="12" customHeight="1" x14ac:dyDescent="0.25">
      <c r="A1568" s="42">
        <v>2827</v>
      </c>
      <c r="B1568" s="39" t="s">
        <v>405</v>
      </c>
      <c r="C1568" s="40" t="s">
        <v>406</v>
      </c>
      <c r="D1568" s="41"/>
      <c r="E1568" s="41"/>
      <c r="F1568" s="140"/>
      <c r="G1568" s="140"/>
    </row>
    <row r="1569" spans="1:7" s="42" customFormat="1" ht="12" customHeight="1" x14ac:dyDescent="0.25">
      <c r="B1569" s="43"/>
      <c r="C1569" s="41"/>
      <c r="D1569" s="41"/>
      <c r="E1569" s="41"/>
      <c r="F1569" s="140"/>
      <c r="G1569" s="140"/>
    </row>
    <row r="1570" spans="1:7" s="42" customFormat="1" ht="24" customHeight="1" x14ac:dyDescent="0.25">
      <c r="A1570" s="42">
        <v>2828</v>
      </c>
      <c r="B1570" s="39" t="s">
        <v>407</v>
      </c>
      <c r="C1570" s="40" t="s">
        <v>408</v>
      </c>
      <c r="D1570" s="44" t="s">
        <v>70</v>
      </c>
      <c r="E1570" s="45">
        <v>1</v>
      </c>
      <c r="F1570" s="46">
        <v>250000</v>
      </c>
      <c r="G1570" s="170">
        <v>250000</v>
      </c>
    </row>
    <row r="1571" spans="1:7" s="42" customFormat="1" ht="12" customHeight="1" x14ac:dyDescent="0.25">
      <c r="B1571" s="43"/>
      <c r="C1571" s="41"/>
      <c r="D1571" s="41"/>
      <c r="E1571" s="41"/>
      <c r="F1571" s="140"/>
      <c r="G1571" s="140"/>
    </row>
    <row r="1572" spans="1:7" s="42" customFormat="1" ht="12" customHeight="1" x14ac:dyDescent="0.25">
      <c r="A1572" s="42">
        <v>2829</v>
      </c>
      <c r="B1572" s="43"/>
      <c r="C1572" s="40" t="s">
        <v>409</v>
      </c>
      <c r="D1572" s="44" t="s">
        <v>21</v>
      </c>
      <c r="E1572" s="46">
        <v>250000</v>
      </c>
      <c r="F1572" s="147"/>
      <c r="G1572" s="131"/>
    </row>
    <row r="1573" spans="1:7" s="42" customFormat="1" ht="12" customHeight="1" x14ac:dyDescent="0.25">
      <c r="B1573" s="43"/>
      <c r="C1573" s="41"/>
      <c r="D1573" s="41"/>
      <c r="E1573" s="41"/>
      <c r="F1573" s="140"/>
      <c r="G1573" s="140"/>
    </row>
    <row r="1574" spans="1:7" s="42" customFormat="1" ht="12" customHeight="1" x14ac:dyDescent="0.25">
      <c r="A1574" s="42">
        <v>2830</v>
      </c>
      <c r="B1574" s="39" t="s">
        <v>410</v>
      </c>
      <c r="C1574" s="40" t="s">
        <v>411</v>
      </c>
      <c r="D1574" s="41"/>
      <c r="E1574" s="41"/>
      <c r="F1574" s="140"/>
      <c r="G1574" s="140"/>
    </row>
    <row r="1575" spans="1:7" s="42" customFormat="1" ht="12" customHeight="1" x14ac:dyDescent="0.25">
      <c r="B1575" s="43"/>
      <c r="C1575" s="41"/>
      <c r="D1575" s="41"/>
      <c r="E1575" s="41"/>
      <c r="F1575" s="140"/>
      <c r="G1575" s="140"/>
    </row>
    <row r="1576" spans="1:7" s="42" customFormat="1" ht="24" customHeight="1" x14ac:dyDescent="0.25">
      <c r="A1576" s="42">
        <v>2831</v>
      </c>
      <c r="B1576" s="43"/>
      <c r="C1576" s="40" t="s">
        <v>412</v>
      </c>
      <c r="D1576" s="44" t="s">
        <v>70</v>
      </c>
      <c r="E1576" s="45">
        <v>1</v>
      </c>
      <c r="F1576" s="46">
        <v>300000</v>
      </c>
      <c r="G1576" s="170">
        <v>300000</v>
      </c>
    </row>
    <row r="1577" spans="1:7" s="42" customFormat="1" ht="12" customHeight="1" x14ac:dyDescent="0.25">
      <c r="B1577" s="43"/>
      <c r="C1577" s="41"/>
      <c r="D1577" s="41"/>
      <c r="E1577" s="41"/>
      <c r="F1577" s="140"/>
      <c r="G1577" s="140"/>
    </row>
    <row r="1578" spans="1:7" s="42" customFormat="1" ht="12" customHeight="1" x14ac:dyDescent="0.25">
      <c r="A1578" s="42">
        <v>2855</v>
      </c>
      <c r="B1578" s="43"/>
      <c r="C1578" s="40" t="s">
        <v>413</v>
      </c>
      <c r="D1578" s="44" t="s">
        <v>21</v>
      </c>
      <c r="E1578" s="45">
        <v>300000</v>
      </c>
      <c r="F1578" s="147"/>
      <c r="G1578" s="131"/>
    </row>
    <row r="1579" spans="1:7" s="42" customFormat="1" ht="12" customHeight="1" x14ac:dyDescent="0.25">
      <c r="B1579" s="43"/>
      <c r="C1579" s="41"/>
      <c r="D1579" s="41"/>
      <c r="E1579" s="41"/>
      <c r="F1579" s="140"/>
      <c r="G1579" s="140"/>
    </row>
    <row r="1580" spans="1:7" s="42" customFormat="1" ht="24" customHeight="1" x14ac:dyDescent="0.25">
      <c r="A1580" s="42">
        <v>2832</v>
      </c>
      <c r="B1580" s="43"/>
      <c r="C1580" s="40" t="s">
        <v>414</v>
      </c>
      <c r="D1580" s="44" t="s">
        <v>70</v>
      </c>
      <c r="E1580" s="45">
        <v>1</v>
      </c>
      <c r="F1580" s="46">
        <v>200000</v>
      </c>
      <c r="G1580" s="170">
        <v>200000</v>
      </c>
    </row>
    <row r="1581" spans="1:7" s="42" customFormat="1" ht="12" customHeight="1" x14ac:dyDescent="0.25">
      <c r="B1581" s="43"/>
      <c r="C1581" s="41"/>
      <c r="D1581" s="41"/>
      <c r="E1581" s="41"/>
      <c r="F1581" s="140"/>
      <c r="G1581" s="140"/>
    </row>
    <row r="1582" spans="1:7" s="42" customFormat="1" ht="12" customHeight="1" x14ac:dyDescent="0.25">
      <c r="A1582" s="42">
        <v>2833</v>
      </c>
      <c r="B1582" s="43"/>
      <c r="C1582" s="40" t="s">
        <v>415</v>
      </c>
      <c r="D1582" s="44" t="s">
        <v>21</v>
      </c>
      <c r="E1582" s="45">
        <v>300000</v>
      </c>
      <c r="F1582" s="147"/>
      <c r="G1582" s="131"/>
    </row>
    <row r="1583" spans="1:7" s="42" customFormat="1" ht="12" customHeight="1" x14ac:dyDescent="0.25">
      <c r="B1583" s="43"/>
      <c r="C1583" s="41"/>
      <c r="D1583" s="41"/>
      <c r="E1583" s="41"/>
      <c r="F1583" s="140"/>
      <c r="G1583" s="140"/>
    </row>
    <row r="1584" spans="1:7" s="42" customFormat="1" ht="12" customHeight="1" x14ac:dyDescent="0.25">
      <c r="B1584" s="43"/>
      <c r="C1584" s="41"/>
      <c r="D1584" s="41"/>
      <c r="E1584" s="41"/>
      <c r="F1584" s="140"/>
      <c r="G1584" s="140"/>
    </row>
    <row r="1585" spans="1:7" s="42" customFormat="1" ht="12" customHeight="1" x14ac:dyDescent="0.25">
      <c r="A1585" s="42">
        <v>2836</v>
      </c>
      <c r="B1585" s="39" t="s">
        <v>416</v>
      </c>
      <c r="C1585" s="40" t="s">
        <v>417</v>
      </c>
      <c r="D1585" s="41"/>
      <c r="E1585" s="41"/>
      <c r="F1585" s="140"/>
      <c r="G1585" s="140"/>
    </row>
    <row r="1586" spans="1:7" s="42" customFormat="1" ht="12" customHeight="1" x14ac:dyDescent="0.25">
      <c r="B1586" s="43"/>
      <c r="C1586" s="41"/>
      <c r="D1586" s="41"/>
      <c r="E1586" s="41"/>
      <c r="F1586" s="140"/>
      <c r="G1586" s="140"/>
    </row>
    <row r="1587" spans="1:7" s="42" customFormat="1" ht="24" customHeight="1" x14ac:dyDescent="0.25">
      <c r="A1587" s="42">
        <v>2837</v>
      </c>
      <c r="B1587" s="43"/>
      <c r="C1587" s="40" t="s">
        <v>418</v>
      </c>
      <c r="D1587" s="44" t="s">
        <v>70</v>
      </c>
      <c r="E1587" s="45">
        <v>1</v>
      </c>
      <c r="F1587" s="46">
        <v>451250</v>
      </c>
      <c r="G1587" s="170">
        <v>451250</v>
      </c>
    </row>
    <row r="1588" spans="1:7" s="42" customFormat="1" ht="12" customHeight="1" x14ac:dyDescent="0.25">
      <c r="B1588" s="43"/>
      <c r="C1588" s="41"/>
      <c r="D1588" s="41"/>
      <c r="E1588" s="41"/>
      <c r="F1588" s="140"/>
      <c r="G1588" s="140"/>
    </row>
    <row r="1589" spans="1:7" s="42" customFormat="1" ht="12" customHeight="1" x14ac:dyDescent="0.25">
      <c r="A1589" s="42">
        <v>2838</v>
      </c>
      <c r="B1589" s="43"/>
      <c r="C1589" s="40" t="s">
        <v>419</v>
      </c>
      <c r="D1589" s="44" t="s">
        <v>21</v>
      </c>
      <c r="E1589" s="45">
        <f>G1587</f>
        <v>451250</v>
      </c>
      <c r="F1589" s="147"/>
      <c r="G1589" s="131"/>
    </row>
    <row r="1590" spans="1:7" s="42" customFormat="1" ht="12" customHeight="1" x14ac:dyDescent="0.25">
      <c r="B1590" s="43"/>
      <c r="C1590" s="41"/>
      <c r="D1590" s="41"/>
      <c r="E1590" s="41"/>
      <c r="F1590" s="140"/>
      <c r="G1590" s="140"/>
    </row>
    <row r="1591" spans="1:7" s="42" customFormat="1" ht="12" customHeight="1" x14ac:dyDescent="0.25">
      <c r="A1591" s="42">
        <v>2839</v>
      </c>
      <c r="B1591" s="39" t="s">
        <v>420</v>
      </c>
      <c r="C1591" s="40" t="s">
        <v>421</v>
      </c>
      <c r="D1591" s="41"/>
      <c r="E1591" s="41"/>
      <c r="F1591" s="140"/>
      <c r="G1591" s="140"/>
    </row>
    <row r="1592" spans="1:7" s="42" customFormat="1" ht="12" customHeight="1" x14ac:dyDescent="0.25">
      <c r="B1592" s="43"/>
      <c r="C1592" s="41"/>
      <c r="D1592" s="41"/>
      <c r="E1592" s="41"/>
      <c r="F1592" s="140"/>
      <c r="G1592" s="140"/>
    </row>
    <row r="1593" spans="1:7" s="42" customFormat="1" ht="24" customHeight="1" x14ac:dyDescent="0.25">
      <c r="A1593" s="42">
        <v>2840</v>
      </c>
      <c r="B1593" s="43"/>
      <c r="C1593" s="40" t="s">
        <v>422</v>
      </c>
      <c r="D1593" s="44" t="s">
        <v>70</v>
      </c>
      <c r="E1593" s="45">
        <v>1</v>
      </c>
      <c r="F1593" s="46">
        <v>180000</v>
      </c>
      <c r="G1593" s="170">
        <v>180000</v>
      </c>
    </row>
    <row r="1594" spans="1:7" s="42" customFormat="1" ht="12" customHeight="1" x14ac:dyDescent="0.25">
      <c r="B1594" s="43"/>
      <c r="C1594" s="41"/>
      <c r="D1594" s="41"/>
      <c r="E1594" s="41"/>
      <c r="F1594" s="140"/>
      <c r="G1594" s="140"/>
    </row>
    <row r="1595" spans="1:7" s="42" customFormat="1" ht="36" customHeight="1" x14ac:dyDescent="0.25">
      <c r="A1595" s="42">
        <v>2850</v>
      </c>
      <c r="B1595" s="43"/>
      <c r="C1595" s="40" t="s">
        <v>423</v>
      </c>
      <c r="D1595" s="44" t="s">
        <v>21</v>
      </c>
      <c r="E1595" s="46">
        <v>180000</v>
      </c>
      <c r="F1595" s="147"/>
      <c r="G1595" s="131"/>
    </row>
    <row r="1596" spans="1:7" s="42" customFormat="1" ht="12" customHeight="1" x14ac:dyDescent="0.25">
      <c r="B1596" s="43"/>
      <c r="C1596" s="41"/>
      <c r="D1596" s="41"/>
      <c r="E1596" s="41"/>
      <c r="F1596" s="140"/>
      <c r="G1596" s="140"/>
    </row>
    <row r="1597" spans="1:7" s="42" customFormat="1" ht="12" customHeight="1" x14ac:dyDescent="0.25">
      <c r="A1597" s="42">
        <v>2851</v>
      </c>
      <c r="B1597" s="43"/>
      <c r="C1597" s="40" t="s">
        <v>424</v>
      </c>
      <c r="D1597" s="41"/>
      <c r="E1597" s="41"/>
      <c r="F1597" s="140"/>
      <c r="G1597" s="140"/>
    </row>
    <row r="1598" spans="1:7" s="42" customFormat="1" ht="12" customHeight="1" x14ac:dyDescent="0.25">
      <c r="B1598" s="43"/>
      <c r="C1598" s="41"/>
      <c r="D1598" s="41"/>
      <c r="E1598" s="41"/>
      <c r="F1598" s="140"/>
      <c r="G1598" s="140"/>
    </row>
    <row r="1599" spans="1:7" s="42" customFormat="1" ht="24" customHeight="1" x14ac:dyDescent="0.25">
      <c r="A1599" s="42">
        <v>2852</v>
      </c>
      <c r="B1599" s="43"/>
      <c r="C1599" s="40" t="s">
        <v>422</v>
      </c>
      <c r="D1599" s="44" t="s">
        <v>70</v>
      </c>
      <c r="E1599" s="45">
        <v>1</v>
      </c>
      <c r="F1599" s="46">
        <v>268300</v>
      </c>
      <c r="G1599" s="170">
        <v>268300</v>
      </c>
    </row>
    <row r="1600" spans="1:7" s="42" customFormat="1" ht="12" customHeight="1" x14ac:dyDescent="0.25">
      <c r="B1600" s="43"/>
      <c r="C1600" s="41"/>
      <c r="D1600" s="41"/>
      <c r="E1600" s="41"/>
      <c r="F1600" s="140"/>
      <c r="G1600" s="140"/>
    </row>
    <row r="1601" spans="1:7" s="42" customFormat="1" ht="24" customHeight="1" x14ac:dyDescent="0.25">
      <c r="A1601" s="42">
        <v>2853</v>
      </c>
      <c r="B1601" s="43"/>
      <c r="C1601" s="40" t="s">
        <v>425</v>
      </c>
      <c r="D1601" s="44" t="s">
        <v>21</v>
      </c>
      <c r="E1601" s="46">
        <v>268300</v>
      </c>
      <c r="F1601" s="147"/>
      <c r="G1601" s="131"/>
    </row>
    <row r="1602" spans="1:7" s="42" customFormat="1" ht="12" customHeight="1" x14ac:dyDescent="0.25">
      <c r="B1602" s="43"/>
      <c r="C1602" s="41"/>
      <c r="D1602" s="41"/>
      <c r="E1602" s="41"/>
      <c r="F1602" s="140"/>
      <c r="G1602" s="140"/>
    </row>
    <row r="1603" spans="1:7" s="42" customFormat="1" ht="24" customHeight="1" x14ac:dyDescent="0.25">
      <c r="A1603" s="42">
        <v>2859</v>
      </c>
      <c r="B1603" s="43"/>
      <c r="C1603" s="40" t="s">
        <v>422</v>
      </c>
      <c r="D1603" s="41"/>
      <c r="E1603" s="41"/>
      <c r="F1603" s="140"/>
      <c r="G1603" s="140"/>
    </row>
    <row r="1604" spans="1:7" s="42" customFormat="1" ht="12" customHeight="1" x14ac:dyDescent="0.25">
      <c r="B1604" s="43"/>
      <c r="C1604" s="41"/>
      <c r="D1604" s="41"/>
      <c r="E1604" s="41"/>
      <c r="F1604" s="140"/>
      <c r="G1604" s="140"/>
    </row>
    <row r="1605" spans="1:7" s="42" customFormat="1" ht="24" customHeight="1" x14ac:dyDescent="0.25">
      <c r="A1605" s="42">
        <v>2854</v>
      </c>
      <c r="B1605" s="43"/>
      <c r="C1605" s="40" t="s">
        <v>426</v>
      </c>
      <c r="D1605" s="44" t="s">
        <v>70</v>
      </c>
      <c r="E1605" s="45">
        <v>1</v>
      </c>
      <c r="F1605" s="46">
        <v>530000</v>
      </c>
      <c r="G1605" s="170">
        <v>530000</v>
      </c>
    </row>
    <row r="1606" spans="1:7" s="42" customFormat="1" ht="12" customHeight="1" x14ac:dyDescent="0.25">
      <c r="B1606" s="43"/>
      <c r="C1606" s="41"/>
      <c r="D1606" s="41"/>
      <c r="E1606" s="41"/>
      <c r="F1606" s="140"/>
      <c r="G1606" s="140"/>
    </row>
    <row r="1607" spans="1:7" s="42" customFormat="1" ht="12" customHeight="1" x14ac:dyDescent="0.25">
      <c r="A1607" s="42">
        <v>2841</v>
      </c>
      <c r="B1607" s="43"/>
      <c r="C1607" s="40" t="s">
        <v>427</v>
      </c>
      <c r="D1607" s="44" t="s">
        <v>21</v>
      </c>
      <c r="E1607" s="46">
        <v>530000</v>
      </c>
      <c r="F1607" s="147"/>
      <c r="G1607" s="131"/>
    </row>
    <row r="1608" spans="1:7" s="42" customFormat="1" ht="12" customHeight="1" x14ac:dyDescent="0.25">
      <c r="B1608" s="43"/>
      <c r="C1608" s="41"/>
      <c r="D1608" s="41"/>
      <c r="E1608" s="41"/>
      <c r="F1608" s="140"/>
      <c r="G1608" s="140"/>
    </row>
    <row r="1609" spans="1:7" s="42" customFormat="1" ht="24" customHeight="1" x14ac:dyDescent="0.25">
      <c r="A1609" s="42">
        <v>2842</v>
      </c>
      <c r="B1609" s="43"/>
      <c r="C1609" s="40" t="s">
        <v>422</v>
      </c>
      <c r="D1609" s="41"/>
      <c r="E1609" s="41"/>
      <c r="F1609" s="140"/>
      <c r="G1609" s="140"/>
    </row>
    <row r="1610" spans="1:7" s="42" customFormat="1" ht="12" customHeight="1" x14ac:dyDescent="0.25">
      <c r="B1610" s="43"/>
      <c r="C1610" s="41"/>
      <c r="D1610" s="41"/>
      <c r="E1610" s="41"/>
      <c r="F1610" s="140"/>
      <c r="G1610" s="140"/>
    </row>
    <row r="1611" spans="1:7" s="42" customFormat="1" ht="24" customHeight="1" x14ac:dyDescent="0.25">
      <c r="A1611" s="42">
        <v>2860</v>
      </c>
      <c r="B1611" s="43"/>
      <c r="C1611" s="40" t="s">
        <v>864</v>
      </c>
      <c r="D1611" s="44" t="s">
        <v>70</v>
      </c>
      <c r="E1611" s="45">
        <v>1</v>
      </c>
      <c r="F1611" s="46">
        <v>500000</v>
      </c>
      <c r="G1611" s="170">
        <v>500000</v>
      </c>
    </row>
    <row r="1612" spans="1:7" s="42" customFormat="1" ht="12" customHeight="1" x14ac:dyDescent="0.25">
      <c r="B1612" s="43"/>
      <c r="C1612" s="41"/>
      <c r="D1612" s="41"/>
      <c r="E1612" s="41"/>
      <c r="F1612" s="140"/>
      <c r="G1612" s="140"/>
    </row>
    <row r="1613" spans="1:7" s="42" customFormat="1" ht="12" customHeight="1" x14ac:dyDescent="0.25">
      <c r="A1613" s="42">
        <v>2867</v>
      </c>
      <c r="B1613" s="43"/>
      <c r="C1613" s="40" t="s">
        <v>427</v>
      </c>
      <c r="D1613" s="44" t="s">
        <v>21</v>
      </c>
      <c r="E1613" s="46">
        <f>G1611</f>
        <v>500000</v>
      </c>
      <c r="F1613" s="147"/>
      <c r="G1613" s="131"/>
    </row>
    <row r="1614" spans="1:7" s="42" customFormat="1" ht="12" customHeight="1" x14ac:dyDescent="0.25">
      <c r="B1614" s="43"/>
      <c r="C1614" s="41"/>
      <c r="D1614" s="41"/>
      <c r="E1614" s="41"/>
      <c r="F1614" s="140"/>
      <c r="G1614" s="140"/>
    </row>
    <row r="1615" spans="1:7" s="42" customFormat="1" ht="24" customHeight="1" x14ac:dyDescent="0.25">
      <c r="A1615" s="42">
        <v>2861</v>
      </c>
      <c r="B1615" s="43"/>
      <c r="C1615" s="40" t="s">
        <v>422</v>
      </c>
      <c r="D1615" s="44" t="s">
        <v>70</v>
      </c>
      <c r="E1615" s="45">
        <v>1</v>
      </c>
      <c r="F1615" s="46">
        <v>53700</v>
      </c>
      <c r="G1615" s="170">
        <v>53700</v>
      </c>
    </row>
    <row r="1616" spans="1:7" s="50" customFormat="1" ht="20.100000000000001" customHeight="1" x14ac:dyDescent="0.25">
      <c r="B1616" s="48" t="s">
        <v>159</v>
      </c>
      <c r="C1616" s="49"/>
      <c r="D1616" s="49"/>
      <c r="E1616" s="49"/>
      <c r="F1616" s="148"/>
      <c r="G1616" s="149"/>
    </row>
    <row r="1617" spans="1:7" s="51" customFormat="1" ht="12" customHeight="1" x14ac:dyDescent="0.25">
      <c r="D1617" s="52" t="s">
        <v>428</v>
      </c>
    </row>
    <row r="1618" spans="1:7" s="54" customFormat="1" ht="12.75" x14ac:dyDescent="0.25">
      <c r="B1618" s="53" t="str">
        <f>B1562</f>
        <v>Contract : Watt Street PEU</v>
      </c>
    </row>
    <row r="1619" spans="1:7" s="54" customFormat="1" ht="12.75" x14ac:dyDescent="0.25">
      <c r="B1619" s="55" t="s">
        <v>0</v>
      </c>
    </row>
    <row r="1620" spans="1:7" s="51" customFormat="1" ht="12" x14ac:dyDescent="0.25">
      <c r="G1620" s="56" t="s">
        <v>403</v>
      </c>
    </row>
    <row r="1621" spans="1:7" s="42" customFormat="1" ht="15.4" customHeight="1" x14ac:dyDescent="0.25">
      <c r="B1621" s="57" t="s">
        <v>2</v>
      </c>
      <c r="C1621" s="57" t="s">
        <v>3</v>
      </c>
      <c r="D1621" s="57" t="s">
        <v>4</v>
      </c>
      <c r="E1621" s="57" t="s">
        <v>5</v>
      </c>
      <c r="F1621" s="57" t="s">
        <v>6</v>
      </c>
      <c r="G1621" s="58" t="s">
        <v>7</v>
      </c>
    </row>
    <row r="1622" spans="1:7" s="50" customFormat="1" ht="20.100000000000001" customHeight="1" x14ac:dyDescent="0.25">
      <c r="B1622" s="48" t="s">
        <v>160</v>
      </c>
      <c r="C1622" s="49"/>
      <c r="D1622" s="49"/>
      <c r="E1622" s="49"/>
      <c r="F1622" s="148"/>
      <c r="G1622" s="149"/>
    </row>
    <row r="1623" spans="1:7" s="42" customFormat="1" ht="12" customHeight="1" x14ac:dyDescent="0.25">
      <c r="A1623" s="42">
        <v>2862</v>
      </c>
      <c r="B1623" s="43"/>
      <c r="C1623" s="40" t="s">
        <v>427</v>
      </c>
      <c r="D1623" s="44" t="s">
        <v>21</v>
      </c>
      <c r="E1623" s="46">
        <f>G1615</f>
        <v>53700</v>
      </c>
      <c r="F1623" s="147"/>
      <c r="G1623" s="131"/>
    </row>
    <row r="1624" spans="1:7" s="42" customFormat="1" ht="12" customHeight="1" x14ac:dyDescent="0.25">
      <c r="B1624" s="43"/>
      <c r="C1624" s="41"/>
      <c r="D1624" s="41"/>
      <c r="E1624" s="41"/>
      <c r="F1624" s="140"/>
      <c r="G1624" s="140"/>
    </row>
    <row r="1625" spans="1:7" s="42" customFormat="1" ht="24" customHeight="1" x14ac:dyDescent="0.25">
      <c r="A1625" s="42">
        <v>2863</v>
      </c>
      <c r="B1625" s="43"/>
      <c r="C1625" s="40" t="s">
        <v>429</v>
      </c>
      <c r="D1625" s="44" t="s">
        <v>70</v>
      </c>
      <c r="E1625" s="45">
        <v>1</v>
      </c>
      <c r="F1625" s="46">
        <v>107300</v>
      </c>
      <c r="G1625" s="170">
        <v>107300</v>
      </c>
    </row>
    <row r="1626" spans="1:7" s="42" customFormat="1" ht="12" customHeight="1" x14ac:dyDescent="0.25">
      <c r="B1626" s="43"/>
      <c r="C1626" s="41"/>
      <c r="D1626" s="41"/>
      <c r="E1626" s="41"/>
      <c r="F1626" s="140"/>
      <c r="G1626" s="140"/>
    </row>
    <row r="1627" spans="1:7" s="42" customFormat="1" ht="12" customHeight="1" x14ac:dyDescent="0.25">
      <c r="A1627" s="42">
        <v>2864</v>
      </c>
      <c r="B1627" s="43"/>
      <c r="C1627" s="40" t="s">
        <v>427</v>
      </c>
      <c r="D1627" s="44" t="s">
        <v>21</v>
      </c>
      <c r="E1627" s="46">
        <v>107300</v>
      </c>
      <c r="F1627" s="147"/>
      <c r="G1627" s="131"/>
    </row>
    <row r="1628" spans="1:7" s="42" customFormat="1" ht="12" customHeight="1" x14ac:dyDescent="0.25">
      <c r="B1628" s="43"/>
      <c r="C1628" s="41"/>
      <c r="D1628" s="41"/>
      <c r="E1628" s="41"/>
      <c r="F1628" s="140"/>
      <c r="G1628" s="140"/>
    </row>
    <row r="1629" spans="1:7" s="42" customFormat="1" ht="24" customHeight="1" x14ac:dyDescent="0.25">
      <c r="A1629" s="42">
        <v>2865</v>
      </c>
      <c r="B1629" s="43"/>
      <c r="C1629" s="40" t="s">
        <v>430</v>
      </c>
      <c r="D1629" s="44" t="s">
        <v>70</v>
      </c>
      <c r="E1629" s="45">
        <v>1</v>
      </c>
      <c r="F1629" s="46">
        <v>107300</v>
      </c>
      <c r="G1629" s="170">
        <v>107300</v>
      </c>
    </row>
    <row r="1630" spans="1:7" s="42" customFormat="1" ht="12" customHeight="1" x14ac:dyDescent="0.25">
      <c r="B1630" s="43"/>
      <c r="C1630" s="41"/>
      <c r="D1630" s="41"/>
      <c r="E1630" s="41"/>
      <c r="F1630" s="140"/>
      <c r="G1630" s="140"/>
    </row>
    <row r="1631" spans="1:7" s="42" customFormat="1" ht="12" customHeight="1" x14ac:dyDescent="0.25">
      <c r="A1631" s="42">
        <v>2866</v>
      </c>
      <c r="B1631" s="43"/>
      <c r="C1631" s="40" t="s">
        <v>427</v>
      </c>
      <c r="D1631" s="44" t="s">
        <v>21</v>
      </c>
      <c r="E1631" s="45">
        <v>107300</v>
      </c>
      <c r="F1631" s="147"/>
      <c r="G1631" s="131"/>
    </row>
    <row r="1632" spans="1:7" s="42" customFormat="1" ht="12" customHeight="1" x14ac:dyDescent="0.25">
      <c r="B1632" s="43"/>
      <c r="C1632" s="41"/>
      <c r="D1632" s="41"/>
      <c r="E1632" s="41"/>
      <c r="F1632" s="140"/>
      <c r="G1632" s="140"/>
    </row>
    <row r="1633" spans="2:8" s="42" customFormat="1" ht="12" customHeight="1" x14ac:dyDescent="0.25">
      <c r="B1633" s="43"/>
      <c r="C1633" s="41"/>
      <c r="D1633" s="41"/>
      <c r="E1633" s="41"/>
      <c r="F1633" s="140"/>
      <c r="G1633" s="140"/>
    </row>
    <row r="1634" spans="2:8" s="3" customFormat="1" ht="12" customHeight="1" x14ac:dyDescent="0.25">
      <c r="B1634" s="43"/>
      <c r="C1634" s="41"/>
      <c r="D1634" s="41"/>
      <c r="E1634" s="41"/>
      <c r="F1634" s="140"/>
      <c r="G1634" s="140"/>
      <c r="H1634" s="42"/>
    </row>
    <row r="1635" spans="2:8" s="3" customFormat="1" ht="12" customHeight="1" x14ac:dyDescent="0.25">
      <c r="B1635" s="43"/>
      <c r="C1635" s="41"/>
      <c r="D1635" s="41"/>
      <c r="E1635" s="41"/>
      <c r="F1635" s="140"/>
      <c r="G1635" s="140"/>
      <c r="H1635" s="42"/>
    </row>
    <row r="1636" spans="2:8" s="3" customFormat="1" ht="12" customHeight="1" x14ac:dyDescent="0.25">
      <c r="B1636" s="43"/>
      <c r="C1636" s="41"/>
      <c r="D1636" s="41"/>
      <c r="E1636" s="41"/>
      <c r="F1636" s="140"/>
      <c r="G1636" s="140"/>
      <c r="H1636" s="42"/>
    </row>
    <row r="1637" spans="2:8" s="3" customFormat="1" ht="12" customHeight="1" x14ac:dyDescent="0.25">
      <c r="B1637" s="43"/>
      <c r="C1637" s="41"/>
      <c r="D1637" s="41"/>
      <c r="E1637" s="41"/>
      <c r="F1637" s="140"/>
      <c r="G1637" s="140"/>
      <c r="H1637" s="42"/>
    </row>
    <row r="1638" spans="2:8" s="3" customFormat="1" ht="12" customHeight="1" x14ac:dyDescent="0.25">
      <c r="B1638" s="43"/>
      <c r="C1638" s="41"/>
      <c r="D1638" s="41"/>
      <c r="E1638" s="41"/>
      <c r="F1638" s="140"/>
      <c r="G1638" s="140"/>
      <c r="H1638" s="42"/>
    </row>
    <row r="1639" spans="2:8" s="3" customFormat="1" ht="12" customHeight="1" x14ac:dyDescent="0.25">
      <c r="B1639" s="43"/>
      <c r="C1639" s="41"/>
      <c r="D1639" s="41"/>
      <c r="E1639" s="41"/>
      <c r="F1639" s="140"/>
      <c r="G1639" s="140"/>
      <c r="H1639" s="42"/>
    </row>
    <row r="1640" spans="2:8" s="3" customFormat="1" ht="12" customHeight="1" x14ac:dyDescent="0.25">
      <c r="B1640" s="43"/>
      <c r="C1640" s="41"/>
      <c r="D1640" s="41"/>
      <c r="E1640" s="41"/>
      <c r="F1640" s="140"/>
      <c r="G1640" s="140"/>
      <c r="H1640" s="42"/>
    </row>
    <row r="1641" spans="2:8" s="3" customFormat="1" ht="12" customHeight="1" x14ac:dyDescent="0.25">
      <c r="B1641" s="43"/>
      <c r="C1641" s="41"/>
      <c r="D1641" s="41"/>
      <c r="E1641" s="41"/>
      <c r="F1641" s="140"/>
      <c r="G1641" s="140"/>
      <c r="H1641" s="42"/>
    </row>
    <row r="1642" spans="2:8" s="3" customFormat="1" ht="12" customHeight="1" x14ac:dyDescent="0.25">
      <c r="B1642" s="43"/>
      <c r="C1642" s="41"/>
      <c r="D1642" s="41"/>
      <c r="E1642" s="41"/>
      <c r="F1642" s="140"/>
      <c r="G1642" s="140"/>
      <c r="H1642" s="42"/>
    </row>
    <row r="1643" spans="2:8" s="3" customFormat="1" ht="12" customHeight="1" x14ac:dyDescent="0.25">
      <c r="B1643" s="43"/>
      <c r="C1643" s="41"/>
      <c r="D1643" s="41"/>
      <c r="E1643" s="41"/>
      <c r="F1643" s="140"/>
      <c r="G1643" s="140"/>
      <c r="H1643" s="42"/>
    </row>
    <row r="1644" spans="2:8" s="3" customFormat="1" ht="12" customHeight="1" x14ac:dyDescent="0.25">
      <c r="B1644" s="43"/>
      <c r="C1644" s="41"/>
      <c r="D1644" s="41"/>
      <c r="E1644" s="41"/>
      <c r="F1644" s="140"/>
      <c r="G1644" s="140"/>
      <c r="H1644" s="42"/>
    </row>
    <row r="1645" spans="2:8" s="3" customFormat="1" ht="12" customHeight="1" x14ac:dyDescent="0.25">
      <c r="B1645" s="43"/>
      <c r="C1645" s="41"/>
      <c r="D1645" s="41"/>
      <c r="E1645" s="41"/>
      <c r="F1645" s="140"/>
      <c r="G1645" s="140"/>
      <c r="H1645" s="42"/>
    </row>
    <row r="1646" spans="2:8" s="3" customFormat="1" ht="12" customHeight="1" x14ac:dyDescent="0.25">
      <c r="B1646" s="43"/>
      <c r="C1646" s="41"/>
      <c r="D1646" s="41"/>
      <c r="E1646" s="41"/>
      <c r="F1646" s="140"/>
      <c r="G1646" s="140"/>
      <c r="H1646" s="42"/>
    </row>
    <row r="1647" spans="2:8" s="3" customFormat="1" ht="12" customHeight="1" x14ac:dyDescent="0.25">
      <c r="B1647" s="43"/>
      <c r="C1647" s="41"/>
      <c r="D1647" s="41"/>
      <c r="E1647" s="41"/>
      <c r="F1647" s="140"/>
      <c r="G1647" s="140"/>
      <c r="H1647" s="42"/>
    </row>
    <row r="1648" spans="2:8" s="3" customFormat="1" ht="12" customHeight="1" x14ac:dyDescent="0.25">
      <c r="B1648" s="43"/>
      <c r="C1648" s="41"/>
      <c r="D1648" s="41"/>
      <c r="E1648" s="41"/>
      <c r="F1648" s="140"/>
      <c r="G1648" s="140"/>
      <c r="H1648" s="42"/>
    </row>
    <row r="1649" spans="2:8" s="3" customFormat="1" ht="12" customHeight="1" x14ac:dyDescent="0.25">
      <c r="B1649" s="43"/>
      <c r="C1649" s="41"/>
      <c r="D1649" s="41"/>
      <c r="E1649" s="41"/>
      <c r="F1649" s="140"/>
      <c r="G1649" s="140"/>
      <c r="H1649" s="42"/>
    </row>
    <row r="1650" spans="2:8" s="3" customFormat="1" ht="12" customHeight="1" x14ac:dyDescent="0.25">
      <c r="B1650" s="43"/>
      <c r="C1650" s="41"/>
      <c r="D1650" s="41"/>
      <c r="E1650" s="41"/>
      <c r="F1650" s="140"/>
      <c r="G1650" s="140"/>
      <c r="H1650" s="42"/>
    </row>
    <row r="1651" spans="2:8" s="3" customFormat="1" ht="12" customHeight="1" x14ac:dyDescent="0.25">
      <c r="B1651" s="43"/>
      <c r="C1651" s="41"/>
      <c r="D1651" s="41"/>
      <c r="E1651" s="41"/>
      <c r="F1651" s="140"/>
      <c r="G1651" s="140"/>
      <c r="H1651" s="42"/>
    </row>
    <row r="1652" spans="2:8" s="3" customFormat="1" ht="12" customHeight="1" x14ac:dyDescent="0.25">
      <c r="B1652" s="43"/>
      <c r="C1652" s="41"/>
      <c r="D1652" s="41"/>
      <c r="E1652" s="41"/>
      <c r="F1652" s="140"/>
      <c r="G1652" s="140"/>
      <c r="H1652" s="42"/>
    </row>
    <row r="1653" spans="2:8" s="3" customFormat="1" ht="12" customHeight="1" x14ac:dyDescent="0.25">
      <c r="B1653" s="43"/>
      <c r="C1653" s="41"/>
      <c r="D1653" s="41"/>
      <c r="E1653" s="41"/>
      <c r="F1653" s="140"/>
      <c r="G1653" s="140"/>
      <c r="H1653" s="42"/>
    </row>
    <row r="1654" spans="2:8" s="3" customFormat="1" ht="12" customHeight="1" x14ac:dyDescent="0.25">
      <c r="B1654" s="43"/>
      <c r="C1654" s="41"/>
      <c r="D1654" s="41"/>
      <c r="E1654" s="41"/>
      <c r="F1654" s="140"/>
      <c r="G1654" s="140"/>
      <c r="H1654" s="42"/>
    </row>
    <row r="1655" spans="2:8" s="3" customFormat="1" ht="12" customHeight="1" x14ac:dyDescent="0.25">
      <c r="B1655" s="43"/>
      <c r="C1655" s="41"/>
      <c r="D1655" s="41"/>
      <c r="E1655" s="41"/>
      <c r="F1655" s="140"/>
      <c r="G1655" s="140"/>
      <c r="H1655" s="42"/>
    </row>
    <row r="1656" spans="2:8" s="3" customFormat="1" ht="12" customHeight="1" x14ac:dyDescent="0.25">
      <c r="B1656" s="43"/>
      <c r="C1656" s="41"/>
      <c r="D1656" s="41"/>
      <c r="E1656" s="41"/>
      <c r="F1656" s="140"/>
      <c r="G1656" s="140"/>
      <c r="H1656" s="42"/>
    </row>
    <row r="1657" spans="2:8" s="3" customFormat="1" ht="12" customHeight="1" x14ac:dyDescent="0.25">
      <c r="B1657" s="43"/>
      <c r="C1657" s="41"/>
      <c r="D1657" s="41"/>
      <c r="E1657" s="41"/>
      <c r="F1657" s="140"/>
      <c r="G1657" s="140"/>
      <c r="H1657" s="42"/>
    </row>
    <row r="1658" spans="2:8" s="3" customFormat="1" ht="12" customHeight="1" x14ac:dyDescent="0.25">
      <c r="B1658" s="43"/>
      <c r="C1658" s="41"/>
      <c r="D1658" s="41"/>
      <c r="E1658" s="41"/>
      <c r="F1658" s="140"/>
      <c r="G1658" s="140"/>
      <c r="H1658" s="42"/>
    </row>
    <row r="1659" spans="2:8" s="3" customFormat="1" ht="12" customHeight="1" x14ac:dyDescent="0.25">
      <c r="B1659" s="43"/>
      <c r="C1659" s="41"/>
      <c r="D1659" s="41"/>
      <c r="E1659" s="41"/>
      <c r="F1659" s="140"/>
      <c r="G1659" s="140"/>
      <c r="H1659" s="42"/>
    </row>
    <row r="1660" spans="2:8" s="3" customFormat="1" ht="12" customHeight="1" x14ac:dyDescent="0.25">
      <c r="B1660" s="43"/>
      <c r="C1660" s="41"/>
      <c r="D1660" s="41"/>
      <c r="E1660" s="41"/>
      <c r="F1660" s="140"/>
      <c r="G1660" s="140"/>
      <c r="H1660" s="42"/>
    </row>
    <row r="1661" spans="2:8" s="3" customFormat="1" ht="12" customHeight="1" x14ac:dyDescent="0.25">
      <c r="B1661" s="43"/>
      <c r="C1661" s="41"/>
      <c r="D1661" s="41"/>
      <c r="E1661" s="41"/>
      <c r="F1661" s="140"/>
      <c r="G1661" s="140"/>
      <c r="H1661" s="42"/>
    </row>
    <row r="1662" spans="2:8" s="3" customFormat="1" ht="12" customHeight="1" x14ac:dyDescent="0.25">
      <c r="B1662" s="43"/>
      <c r="C1662" s="41"/>
      <c r="D1662" s="41"/>
      <c r="E1662" s="41"/>
      <c r="F1662" s="140"/>
      <c r="G1662" s="140"/>
      <c r="H1662" s="42"/>
    </row>
    <row r="1663" spans="2:8" s="3" customFormat="1" ht="12" customHeight="1" x14ac:dyDescent="0.25">
      <c r="B1663" s="43"/>
      <c r="C1663" s="41"/>
      <c r="D1663" s="41"/>
      <c r="E1663" s="41"/>
      <c r="F1663" s="140"/>
      <c r="G1663" s="140"/>
      <c r="H1663" s="42"/>
    </row>
    <row r="1664" spans="2:8" s="3" customFormat="1" ht="12" customHeight="1" x14ac:dyDescent="0.25">
      <c r="B1664" s="43"/>
      <c r="C1664" s="41"/>
      <c r="D1664" s="41"/>
      <c r="E1664" s="41"/>
      <c r="F1664" s="140"/>
      <c r="G1664" s="140"/>
      <c r="H1664" s="42"/>
    </row>
    <row r="1665" spans="2:8" s="3" customFormat="1" ht="12" customHeight="1" x14ac:dyDescent="0.25">
      <c r="B1665" s="43"/>
      <c r="C1665" s="41"/>
      <c r="D1665" s="41"/>
      <c r="E1665" s="41"/>
      <c r="F1665" s="140"/>
      <c r="G1665" s="140"/>
      <c r="H1665" s="42"/>
    </row>
    <row r="1666" spans="2:8" s="3" customFormat="1" ht="12" customHeight="1" x14ac:dyDescent="0.25">
      <c r="B1666" s="43"/>
      <c r="C1666" s="41"/>
      <c r="D1666" s="41"/>
      <c r="E1666" s="41"/>
      <c r="F1666" s="140"/>
      <c r="G1666" s="140"/>
      <c r="H1666" s="42"/>
    </row>
    <row r="1667" spans="2:8" s="3" customFormat="1" ht="12" customHeight="1" x14ac:dyDescent="0.25">
      <c r="B1667" s="43"/>
      <c r="C1667" s="41"/>
      <c r="D1667" s="41"/>
      <c r="E1667" s="41"/>
      <c r="F1667" s="140"/>
      <c r="G1667" s="140"/>
      <c r="H1667" s="42"/>
    </row>
    <row r="1668" spans="2:8" s="3" customFormat="1" ht="12" customHeight="1" x14ac:dyDescent="0.25">
      <c r="B1668" s="43"/>
      <c r="C1668" s="41"/>
      <c r="D1668" s="41"/>
      <c r="E1668" s="41"/>
      <c r="F1668" s="140"/>
      <c r="G1668" s="140"/>
      <c r="H1668" s="42"/>
    </row>
    <row r="1669" spans="2:8" s="3" customFormat="1" ht="12" customHeight="1" x14ac:dyDescent="0.25">
      <c r="B1669" s="43"/>
      <c r="C1669" s="41"/>
      <c r="D1669" s="41"/>
      <c r="E1669" s="41"/>
      <c r="F1669" s="140"/>
      <c r="G1669" s="140"/>
      <c r="H1669" s="42"/>
    </row>
    <row r="1670" spans="2:8" s="3" customFormat="1" ht="12" customHeight="1" x14ac:dyDescent="0.25">
      <c r="B1670" s="43"/>
      <c r="C1670" s="41"/>
      <c r="D1670" s="41"/>
      <c r="E1670" s="41"/>
      <c r="F1670" s="140"/>
      <c r="G1670" s="140"/>
      <c r="H1670" s="42"/>
    </row>
    <row r="1671" spans="2:8" s="3" customFormat="1" ht="12" customHeight="1" x14ac:dyDescent="0.25">
      <c r="B1671" s="43"/>
      <c r="C1671" s="41"/>
      <c r="D1671" s="41"/>
      <c r="E1671" s="41"/>
      <c r="F1671" s="140"/>
      <c r="G1671" s="140"/>
      <c r="H1671" s="42"/>
    </row>
    <row r="1672" spans="2:8" s="3" customFormat="1" ht="12" customHeight="1" x14ac:dyDescent="0.25">
      <c r="B1672" s="43"/>
      <c r="C1672" s="41"/>
      <c r="D1672" s="41"/>
      <c r="E1672" s="41"/>
      <c r="F1672" s="140"/>
      <c r="G1672" s="140"/>
      <c r="H1672" s="42"/>
    </row>
    <row r="1673" spans="2:8" s="3" customFormat="1" ht="12" customHeight="1" x14ac:dyDescent="0.25">
      <c r="B1673" s="43"/>
      <c r="C1673" s="41"/>
      <c r="D1673" s="41"/>
      <c r="E1673" s="41"/>
      <c r="F1673" s="140"/>
      <c r="G1673" s="140"/>
      <c r="H1673" s="42"/>
    </row>
    <row r="1674" spans="2:8" s="3" customFormat="1" ht="12" customHeight="1" x14ac:dyDescent="0.25">
      <c r="B1674" s="43"/>
      <c r="C1674" s="41"/>
      <c r="D1674" s="41"/>
      <c r="E1674" s="41"/>
      <c r="F1674" s="140"/>
      <c r="G1674" s="140"/>
      <c r="H1674" s="42"/>
    </row>
    <row r="1675" spans="2:8" s="3" customFormat="1" ht="12" customHeight="1" x14ac:dyDescent="0.25">
      <c r="B1675" s="43"/>
      <c r="C1675" s="41"/>
      <c r="D1675" s="41"/>
      <c r="E1675" s="41"/>
      <c r="F1675" s="140"/>
      <c r="G1675" s="140"/>
      <c r="H1675" s="42"/>
    </row>
    <row r="1676" spans="2:8" s="3" customFormat="1" ht="12" customHeight="1" x14ac:dyDescent="0.25">
      <c r="B1676" s="43"/>
      <c r="C1676" s="41"/>
      <c r="D1676" s="41"/>
      <c r="E1676" s="41"/>
      <c r="F1676" s="140"/>
      <c r="G1676" s="140"/>
      <c r="H1676" s="42"/>
    </row>
    <row r="1677" spans="2:8" s="3" customFormat="1" ht="12" customHeight="1" x14ac:dyDescent="0.25">
      <c r="B1677" s="43"/>
      <c r="C1677" s="41"/>
      <c r="D1677" s="41"/>
      <c r="E1677" s="41"/>
      <c r="F1677" s="140"/>
      <c r="G1677" s="140"/>
      <c r="H1677" s="42"/>
    </row>
    <row r="1678" spans="2:8" s="3" customFormat="1" ht="12" customHeight="1" x14ac:dyDescent="0.25">
      <c r="B1678" s="43"/>
      <c r="C1678" s="41"/>
      <c r="D1678" s="41"/>
      <c r="E1678" s="41"/>
      <c r="F1678" s="140"/>
      <c r="G1678" s="140"/>
      <c r="H1678" s="42"/>
    </row>
    <row r="1679" spans="2:8" s="3" customFormat="1" ht="12" customHeight="1" x14ac:dyDescent="0.25">
      <c r="B1679" s="43"/>
      <c r="C1679" s="41"/>
      <c r="D1679" s="41"/>
      <c r="E1679" s="41"/>
      <c r="F1679" s="140"/>
      <c r="G1679" s="140"/>
      <c r="H1679" s="42"/>
    </row>
    <row r="1680" spans="2:8" s="3" customFormat="1" ht="12" customHeight="1" x14ac:dyDescent="0.25">
      <c r="B1680" s="43"/>
      <c r="C1680" s="41"/>
      <c r="D1680" s="41"/>
      <c r="E1680" s="41"/>
      <c r="F1680" s="140"/>
      <c r="G1680" s="140"/>
      <c r="H1680" s="42"/>
    </row>
    <row r="1681" spans="1:8" s="3" customFormat="1" ht="12" customHeight="1" x14ac:dyDescent="0.25">
      <c r="B1681" s="43"/>
      <c r="C1681" s="41"/>
      <c r="D1681" s="41"/>
      <c r="E1681" s="41"/>
      <c r="F1681" s="140"/>
      <c r="G1681" s="140"/>
      <c r="H1681" s="42"/>
    </row>
    <row r="1682" spans="1:8" s="3" customFormat="1" ht="12" customHeight="1" x14ac:dyDescent="0.25">
      <c r="B1682" s="43"/>
      <c r="C1682" s="41"/>
      <c r="D1682" s="41"/>
      <c r="E1682" s="41"/>
      <c r="F1682" s="140"/>
      <c r="G1682" s="140"/>
      <c r="H1682" s="42"/>
    </row>
    <row r="1683" spans="1:8" s="3" customFormat="1" ht="12" customHeight="1" x14ac:dyDescent="0.25">
      <c r="B1683" s="43"/>
      <c r="C1683" s="41"/>
      <c r="D1683" s="41"/>
      <c r="E1683" s="41"/>
      <c r="F1683" s="140"/>
      <c r="G1683" s="140"/>
      <c r="H1683" s="42"/>
    </row>
    <row r="1684" spans="1:8" s="3" customFormat="1" ht="12" customHeight="1" x14ac:dyDescent="0.25">
      <c r="B1684" s="43"/>
      <c r="C1684" s="41"/>
      <c r="D1684" s="41"/>
      <c r="E1684" s="41"/>
      <c r="F1684" s="140"/>
      <c r="G1684" s="140"/>
      <c r="H1684" s="42"/>
    </row>
    <row r="1685" spans="1:8" s="3" customFormat="1" ht="12" customHeight="1" x14ac:dyDescent="0.25">
      <c r="B1685" s="43"/>
      <c r="C1685" s="41"/>
      <c r="D1685" s="41"/>
      <c r="E1685" s="41"/>
      <c r="F1685" s="140"/>
      <c r="G1685" s="140"/>
      <c r="H1685" s="42"/>
    </row>
    <row r="1686" spans="1:8" s="3" customFormat="1" ht="12" customHeight="1" x14ac:dyDescent="0.25">
      <c r="B1686" s="43"/>
      <c r="C1686" s="41"/>
      <c r="D1686" s="41"/>
      <c r="E1686" s="41"/>
      <c r="F1686" s="140"/>
      <c r="G1686" s="140"/>
      <c r="H1686" s="42"/>
    </row>
    <row r="1687" spans="1:8" s="4" customFormat="1" ht="20.100000000000001" customHeight="1" x14ac:dyDescent="0.25">
      <c r="B1687" s="48" t="s">
        <v>33</v>
      </c>
      <c r="C1687" s="49"/>
      <c r="D1687" s="49"/>
      <c r="E1687" s="49"/>
      <c r="F1687" s="148"/>
      <c r="G1687" s="149"/>
      <c r="H1687" s="50"/>
    </row>
    <row r="1688" spans="1:8" s="2" customFormat="1" ht="12" customHeight="1" x14ac:dyDescent="0.25">
      <c r="B1688" s="51"/>
      <c r="C1688" s="51"/>
      <c r="D1688" s="52" t="s">
        <v>431</v>
      </c>
      <c r="E1688" s="51"/>
      <c r="F1688" s="150"/>
      <c r="G1688" s="150"/>
      <c r="H1688" s="51"/>
    </row>
    <row r="1689" spans="1:8" s="1" customFormat="1" ht="12.75" x14ac:dyDescent="0.25">
      <c r="B1689" s="53" t="str">
        <f>B1618</f>
        <v>Contract : Watt Street PEU</v>
      </c>
      <c r="C1689" s="54"/>
      <c r="D1689" s="54"/>
      <c r="E1689" s="54"/>
      <c r="F1689" s="151"/>
      <c r="G1689" s="151"/>
      <c r="H1689" s="54"/>
    </row>
    <row r="1690" spans="1:8" s="1" customFormat="1" ht="12.75" x14ac:dyDescent="0.25">
      <c r="B1690" s="55" t="s">
        <v>0</v>
      </c>
      <c r="C1690" s="54"/>
      <c r="D1690" s="54"/>
      <c r="E1690" s="54"/>
      <c r="F1690" s="151"/>
      <c r="G1690" s="151"/>
      <c r="H1690" s="54"/>
    </row>
    <row r="1691" spans="1:8" s="2" customFormat="1" ht="12" x14ac:dyDescent="0.25">
      <c r="B1691" s="51"/>
      <c r="C1691" s="51"/>
      <c r="D1691" s="51"/>
      <c r="E1691" s="51"/>
      <c r="F1691" s="150"/>
      <c r="G1691" s="152" t="s">
        <v>432</v>
      </c>
      <c r="H1691" s="51"/>
    </row>
    <row r="1692" spans="1:8" s="3" customFormat="1" ht="15.4" customHeight="1" x14ac:dyDescent="0.25">
      <c r="B1692" s="57" t="s">
        <v>2</v>
      </c>
      <c r="C1692" s="57" t="s">
        <v>3</v>
      </c>
      <c r="D1692" s="57" t="s">
        <v>4</v>
      </c>
      <c r="E1692" s="57" t="s">
        <v>5</v>
      </c>
      <c r="F1692" s="153" t="s">
        <v>6</v>
      </c>
      <c r="G1692" s="154" t="s">
        <v>7</v>
      </c>
      <c r="H1692" s="42"/>
    </row>
    <row r="1693" spans="1:8" s="42" customFormat="1" ht="12" customHeight="1" x14ac:dyDescent="0.25">
      <c r="A1693" s="42">
        <v>2869</v>
      </c>
      <c r="B1693" s="39" t="s">
        <v>433</v>
      </c>
      <c r="C1693" s="101" t="s">
        <v>432</v>
      </c>
      <c r="D1693" s="41"/>
      <c r="E1693" s="41"/>
      <c r="F1693" s="140"/>
      <c r="G1693" s="140"/>
    </row>
    <row r="1694" spans="1:8" s="42" customFormat="1" ht="12" customHeight="1" x14ac:dyDescent="0.25">
      <c r="B1694" s="43"/>
      <c r="C1694" s="41"/>
      <c r="D1694" s="41"/>
      <c r="E1694" s="41"/>
      <c r="F1694" s="140"/>
      <c r="G1694" s="140"/>
    </row>
    <row r="1695" spans="1:8" s="42" customFormat="1" ht="24" customHeight="1" x14ac:dyDescent="0.25">
      <c r="A1695" s="42">
        <v>2870</v>
      </c>
      <c r="B1695" s="39" t="s">
        <v>434</v>
      </c>
      <c r="C1695" s="40" t="s">
        <v>435</v>
      </c>
      <c r="D1695" s="41"/>
      <c r="E1695" s="41"/>
      <c r="F1695" s="140"/>
      <c r="G1695" s="140"/>
    </row>
    <row r="1696" spans="1:8" s="42" customFormat="1" ht="12" customHeight="1" x14ac:dyDescent="0.25">
      <c r="B1696" s="43"/>
      <c r="C1696" s="41"/>
      <c r="D1696" s="41"/>
      <c r="E1696" s="41"/>
      <c r="F1696" s="140"/>
      <c r="G1696" s="140"/>
    </row>
    <row r="1697" spans="1:7" s="42" customFormat="1" ht="24" customHeight="1" x14ac:dyDescent="0.25">
      <c r="A1697" s="42">
        <v>2871</v>
      </c>
      <c r="B1697" s="39" t="s">
        <v>436</v>
      </c>
      <c r="C1697" s="40" t="s">
        <v>437</v>
      </c>
      <c r="D1697" s="44" t="s">
        <v>70</v>
      </c>
      <c r="E1697" s="45">
        <v>1</v>
      </c>
      <c r="F1697" s="46">
        <v>345600</v>
      </c>
      <c r="G1697" s="170">
        <v>345600</v>
      </c>
    </row>
    <row r="1698" spans="1:7" s="42" customFormat="1" ht="12" customHeight="1" x14ac:dyDescent="0.25">
      <c r="B1698" s="43"/>
      <c r="C1698" s="41"/>
      <c r="D1698" s="41"/>
      <c r="E1698" s="41"/>
      <c r="F1698" s="140"/>
      <c r="G1698" s="140"/>
    </row>
    <row r="1699" spans="1:7" s="42" customFormat="1" ht="24" customHeight="1" x14ac:dyDescent="0.25">
      <c r="A1699" s="42">
        <v>2873</v>
      </c>
      <c r="B1699" s="43"/>
      <c r="C1699" s="40" t="s">
        <v>439</v>
      </c>
      <c r="D1699" s="44" t="s">
        <v>21</v>
      </c>
      <c r="E1699" s="46">
        <v>345600</v>
      </c>
      <c r="F1699" s="147"/>
      <c r="G1699" s="131"/>
    </row>
    <row r="1700" spans="1:7" s="42" customFormat="1" ht="12" customHeight="1" x14ac:dyDescent="0.25">
      <c r="B1700" s="43"/>
      <c r="C1700" s="41"/>
      <c r="D1700" s="41"/>
      <c r="E1700" s="41"/>
      <c r="F1700" s="140"/>
      <c r="G1700" s="140"/>
    </row>
    <row r="1701" spans="1:7" s="42" customFormat="1" ht="24" customHeight="1" x14ac:dyDescent="0.25">
      <c r="A1701" s="42">
        <v>2895</v>
      </c>
      <c r="B1701" s="39" t="s">
        <v>440</v>
      </c>
      <c r="C1701" s="40" t="s">
        <v>441</v>
      </c>
      <c r="D1701" s="44" t="s">
        <v>70</v>
      </c>
      <c r="E1701" s="45">
        <v>1</v>
      </c>
      <c r="F1701" s="46">
        <v>200000</v>
      </c>
      <c r="G1701" s="170">
        <v>200000</v>
      </c>
    </row>
    <row r="1702" spans="1:7" s="42" customFormat="1" ht="12" customHeight="1" x14ac:dyDescent="0.25">
      <c r="B1702" s="43"/>
      <c r="C1702" s="41"/>
      <c r="D1702" s="41"/>
      <c r="E1702" s="41"/>
      <c r="F1702" s="140"/>
      <c r="G1702" s="140"/>
    </row>
    <row r="1703" spans="1:7" s="42" customFormat="1" ht="24" customHeight="1" x14ac:dyDescent="0.25">
      <c r="A1703" s="42">
        <v>2896</v>
      </c>
      <c r="B1703" s="43"/>
      <c r="C1703" s="40" t="s">
        <v>439</v>
      </c>
      <c r="D1703" s="44" t="s">
        <v>21</v>
      </c>
      <c r="E1703" s="46">
        <v>200000</v>
      </c>
      <c r="F1703" s="147"/>
      <c r="G1703" s="131"/>
    </row>
    <row r="1704" spans="1:7" s="42" customFormat="1" ht="12" customHeight="1" x14ac:dyDescent="0.25">
      <c r="B1704" s="43"/>
      <c r="C1704" s="41"/>
      <c r="D1704" s="41"/>
      <c r="E1704" s="41"/>
      <c r="F1704" s="140"/>
      <c r="G1704" s="140"/>
    </row>
    <row r="1705" spans="1:7" s="42" customFormat="1" ht="12" customHeight="1" x14ac:dyDescent="0.25">
      <c r="A1705" s="42">
        <v>2897</v>
      </c>
      <c r="B1705" s="43"/>
      <c r="C1705" s="40"/>
      <c r="D1705" s="44"/>
      <c r="E1705" s="46"/>
      <c r="F1705" s="147"/>
      <c r="G1705" s="131"/>
    </row>
    <row r="1706" spans="1:7" s="42" customFormat="1" ht="12" customHeight="1" x14ac:dyDescent="0.25">
      <c r="B1706" s="43"/>
      <c r="C1706" s="41"/>
      <c r="D1706" s="41"/>
      <c r="E1706" s="41"/>
      <c r="F1706" s="140"/>
      <c r="G1706" s="140"/>
    </row>
    <row r="1707" spans="1:7" s="42" customFormat="1" ht="24" customHeight="1" x14ac:dyDescent="0.25">
      <c r="A1707" s="42">
        <v>2874</v>
      </c>
      <c r="B1707" s="39" t="s">
        <v>442</v>
      </c>
      <c r="C1707" s="40" t="s">
        <v>443</v>
      </c>
      <c r="D1707" s="44" t="s">
        <v>70</v>
      </c>
      <c r="E1707" s="45">
        <v>1</v>
      </c>
      <c r="F1707" s="46">
        <v>150000</v>
      </c>
      <c r="G1707" s="170">
        <v>150000</v>
      </c>
    </row>
    <row r="1708" spans="1:7" s="42" customFormat="1" ht="12" customHeight="1" x14ac:dyDescent="0.25">
      <c r="B1708" s="43"/>
      <c r="C1708" s="41"/>
      <c r="D1708" s="41"/>
      <c r="E1708" s="41"/>
      <c r="F1708" s="140"/>
      <c r="G1708" s="140"/>
    </row>
    <row r="1709" spans="1:7" s="42" customFormat="1" ht="24" customHeight="1" x14ac:dyDescent="0.25">
      <c r="A1709" s="42">
        <v>2875</v>
      </c>
      <c r="B1709" s="43"/>
      <c r="C1709" s="40" t="s">
        <v>439</v>
      </c>
      <c r="D1709" s="44" t="s">
        <v>21</v>
      </c>
      <c r="E1709" s="46">
        <v>150000</v>
      </c>
      <c r="F1709" s="147"/>
      <c r="G1709" s="131"/>
    </row>
    <row r="1710" spans="1:7" s="42" customFormat="1" ht="12" customHeight="1" x14ac:dyDescent="0.25">
      <c r="B1710" s="43"/>
      <c r="C1710" s="41"/>
      <c r="D1710" s="41"/>
      <c r="E1710" s="41"/>
      <c r="F1710" s="140"/>
      <c r="G1710" s="140"/>
    </row>
    <row r="1711" spans="1:7" s="42" customFormat="1" ht="24" customHeight="1" x14ac:dyDescent="0.25">
      <c r="A1711" s="42">
        <v>2876</v>
      </c>
      <c r="B1711" s="39" t="s">
        <v>444</v>
      </c>
      <c r="C1711" s="40" t="s">
        <v>445</v>
      </c>
      <c r="D1711" s="44" t="s">
        <v>70</v>
      </c>
      <c r="E1711" s="45">
        <v>1</v>
      </c>
      <c r="F1711" s="46">
        <v>450000</v>
      </c>
      <c r="G1711" s="170">
        <v>450000</v>
      </c>
    </row>
    <row r="1712" spans="1:7" s="42" customFormat="1" ht="12" customHeight="1" x14ac:dyDescent="0.25">
      <c r="B1712" s="43"/>
      <c r="C1712" s="41"/>
      <c r="D1712" s="41"/>
      <c r="E1712" s="41"/>
      <c r="F1712" s="140"/>
      <c r="G1712" s="140"/>
    </row>
    <row r="1713" spans="1:7" s="42" customFormat="1" ht="12" customHeight="1" x14ac:dyDescent="0.25">
      <c r="A1713" s="42">
        <v>2877</v>
      </c>
      <c r="B1713" s="43"/>
      <c r="C1713" s="40" t="s">
        <v>438</v>
      </c>
      <c r="D1713" s="44" t="s">
        <v>21</v>
      </c>
      <c r="E1713" s="46">
        <v>450000</v>
      </c>
      <c r="F1713" s="147"/>
      <c r="G1713" s="131"/>
    </row>
    <row r="1714" spans="1:7" s="42" customFormat="1" ht="12" customHeight="1" x14ac:dyDescent="0.25">
      <c r="B1714" s="43"/>
      <c r="C1714" s="41"/>
      <c r="D1714" s="41"/>
      <c r="E1714" s="41"/>
      <c r="F1714" s="140"/>
      <c r="G1714" s="140"/>
    </row>
    <row r="1715" spans="1:7" s="42" customFormat="1" ht="12" customHeight="1" x14ac:dyDescent="0.25">
      <c r="B1715" s="43"/>
      <c r="C1715" s="41"/>
      <c r="D1715" s="41"/>
      <c r="E1715" s="41"/>
      <c r="F1715" s="140"/>
      <c r="G1715" s="140"/>
    </row>
    <row r="1716" spans="1:7" s="42" customFormat="1" ht="24" customHeight="1" x14ac:dyDescent="0.25">
      <c r="A1716" s="42">
        <v>2881</v>
      </c>
      <c r="B1716" s="39" t="s">
        <v>446</v>
      </c>
      <c r="C1716" s="40" t="s">
        <v>447</v>
      </c>
      <c r="D1716" s="44" t="s">
        <v>70</v>
      </c>
      <c r="E1716" s="45">
        <v>1</v>
      </c>
      <c r="F1716" s="46">
        <v>35000</v>
      </c>
      <c r="G1716" s="170">
        <v>35000</v>
      </c>
    </row>
    <row r="1717" spans="1:7" s="42" customFormat="1" ht="12" customHeight="1" x14ac:dyDescent="0.25">
      <c r="B1717" s="43"/>
      <c r="C1717" s="41"/>
      <c r="D1717" s="41"/>
      <c r="E1717" s="41"/>
      <c r="F1717" s="140"/>
      <c r="G1717" s="140"/>
    </row>
    <row r="1718" spans="1:7" s="42" customFormat="1" ht="24" customHeight="1" x14ac:dyDescent="0.25">
      <c r="A1718" s="42">
        <v>2884</v>
      </c>
      <c r="B1718" s="43"/>
      <c r="C1718" s="40" t="s">
        <v>439</v>
      </c>
      <c r="D1718" s="44" t="s">
        <v>21</v>
      </c>
      <c r="E1718" s="46">
        <v>35000</v>
      </c>
      <c r="F1718" s="147"/>
      <c r="G1718" s="131"/>
    </row>
    <row r="1719" spans="1:7" s="42" customFormat="1" ht="12" customHeight="1" x14ac:dyDescent="0.25">
      <c r="B1719" s="43"/>
      <c r="C1719" s="41"/>
      <c r="D1719" s="41"/>
      <c r="E1719" s="41"/>
      <c r="F1719" s="41"/>
      <c r="G1719" s="140"/>
    </row>
    <row r="1720" spans="1:7" s="42" customFormat="1" ht="24" customHeight="1" x14ac:dyDescent="0.25">
      <c r="A1720" s="42">
        <v>2882</v>
      </c>
      <c r="B1720" s="39" t="s">
        <v>448</v>
      </c>
      <c r="C1720" s="40" t="s">
        <v>449</v>
      </c>
      <c r="D1720" s="44" t="s">
        <v>70</v>
      </c>
      <c r="E1720" s="45">
        <v>1</v>
      </c>
      <c r="F1720" s="46">
        <v>10000</v>
      </c>
      <c r="G1720" s="170">
        <v>10000</v>
      </c>
    </row>
    <row r="1721" spans="1:7" s="42" customFormat="1" ht="12" customHeight="1" x14ac:dyDescent="0.25">
      <c r="B1721" s="43"/>
      <c r="C1721" s="41"/>
      <c r="D1721" s="41"/>
      <c r="E1721" s="41"/>
      <c r="F1721" s="140"/>
      <c r="G1721" s="140"/>
    </row>
    <row r="1722" spans="1:7" s="42" customFormat="1" ht="24" customHeight="1" x14ac:dyDescent="0.25">
      <c r="A1722" s="42">
        <v>2886</v>
      </c>
      <c r="B1722" s="43"/>
      <c r="C1722" s="40" t="s">
        <v>439</v>
      </c>
      <c r="D1722" s="44" t="s">
        <v>21</v>
      </c>
      <c r="E1722" s="46">
        <v>10000</v>
      </c>
      <c r="F1722" s="147"/>
      <c r="G1722" s="131"/>
    </row>
    <row r="1723" spans="1:7" s="42" customFormat="1" ht="12" customHeight="1" x14ac:dyDescent="0.25">
      <c r="B1723" s="43"/>
      <c r="C1723" s="41"/>
      <c r="D1723" s="41"/>
      <c r="E1723" s="41"/>
      <c r="F1723" s="41"/>
      <c r="G1723" s="140"/>
    </row>
    <row r="1724" spans="1:7" s="42" customFormat="1" ht="24" customHeight="1" x14ac:dyDescent="0.25">
      <c r="A1724" s="42">
        <v>2879</v>
      </c>
      <c r="B1724" s="39" t="s">
        <v>450</v>
      </c>
      <c r="C1724" s="40" t="s">
        <v>451</v>
      </c>
      <c r="D1724" s="44" t="s">
        <v>70</v>
      </c>
      <c r="E1724" s="45">
        <v>1</v>
      </c>
      <c r="F1724" s="46">
        <v>1100000</v>
      </c>
      <c r="G1724" s="170">
        <v>1100000</v>
      </c>
    </row>
    <row r="1725" spans="1:7" s="42" customFormat="1" ht="12" customHeight="1" x14ac:dyDescent="0.25">
      <c r="B1725" s="43"/>
      <c r="C1725" s="41"/>
      <c r="D1725" s="41"/>
      <c r="E1725" s="41"/>
      <c r="F1725" s="140"/>
      <c r="G1725" s="140"/>
    </row>
    <row r="1726" spans="1:7" s="42" customFormat="1" ht="24" customHeight="1" x14ac:dyDescent="0.25">
      <c r="A1726" s="42">
        <v>2888</v>
      </c>
      <c r="B1726" s="43"/>
      <c r="C1726" s="40" t="s">
        <v>439</v>
      </c>
      <c r="D1726" s="44" t="s">
        <v>21</v>
      </c>
      <c r="E1726" s="46">
        <v>1100000</v>
      </c>
      <c r="F1726" s="147"/>
      <c r="G1726" s="131"/>
    </row>
    <row r="1727" spans="1:7" s="42" customFormat="1" ht="12" customHeight="1" x14ac:dyDescent="0.25">
      <c r="B1727" s="43"/>
      <c r="C1727" s="41"/>
      <c r="D1727" s="41"/>
      <c r="E1727" s="41"/>
      <c r="F1727" s="41"/>
      <c r="G1727" s="140"/>
    </row>
    <row r="1728" spans="1:7" s="42" customFormat="1" ht="24" customHeight="1" x14ac:dyDescent="0.25">
      <c r="A1728" s="42">
        <v>2889</v>
      </c>
      <c r="B1728" s="39" t="s">
        <v>452</v>
      </c>
      <c r="C1728" s="40" t="s">
        <v>453</v>
      </c>
      <c r="D1728" s="44" t="s">
        <v>70</v>
      </c>
      <c r="E1728" s="45">
        <v>1</v>
      </c>
      <c r="F1728" s="46">
        <v>160000</v>
      </c>
      <c r="G1728" s="170">
        <v>160000</v>
      </c>
    </row>
    <row r="1729" spans="1:7" s="42" customFormat="1" ht="24" customHeight="1" x14ac:dyDescent="0.25">
      <c r="A1729" s="42">
        <v>2891</v>
      </c>
      <c r="B1729" s="43"/>
      <c r="C1729" s="40" t="s">
        <v>439</v>
      </c>
      <c r="D1729" s="44" t="s">
        <v>21</v>
      </c>
      <c r="E1729" s="46">
        <v>160000</v>
      </c>
      <c r="F1729" s="147"/>
      <c r="G1729" s="131"/>
    </row>
    <row r="1730" spans="1:7" s="50" customFormat="1" ht="20.100000000000001" customHeight="1" x14ac:dyDescent="0.25">
      <c r="B1730" s="48" t="s">
        <v>159</v>
      </c>
      <c r="C1730" s="49"/>
      <c r="D1730" s="49"/>
      <c r="E1730" s="49"/>
      <c r="F1730" s="148"/>
      <c r="G1730" s="149"/>
    </row>
    <row r="1731" spans="1:7" s="51" customFormat="1" ht="12" customHeight="1" x14ac:dyDescent="0.25">
      <c r="D1731" s="52" t="s">
        <v>454</v>
      </c>
    </row>
    <row r="1732" spans="1:7" s="54" customFormat="1" ht="12.75" x14ac:dyDescent="0.25">
      <c r="B1732" s="53" t="str">
        <f>B1689</f>
        <v>Contract : Watt Street PEU</v>
      </c>
    </row>
    <row r="1733" spans="1:7" s="54" customFormat="1" ht="12.75" x14ac:dyDescent="0.25">
      <c r="B1733" s="55" t="s">
        <v>0</v>
      </c>
    </row>
    <row r="1734" spans="1:7" s="51" customFormat="1" ht="12" x14ac:dyDescent="0.25">
      <c r="G1734" s="56" t="s">
        <v>432</v>
      </c>
    </row>
    <row r="1735" spans="1:7" s="42" customFormat="1" ht="15.4" customHeight="1" x14ac:dyDescent="0.25">
      <c r="B1735" s="57" t="s">
        <v>2</v>
      </c>
      <c r="C1735" s="57" t="s">
        <v>3</v>
      </c>
      <c r="D1735" s="57" t="s">
        <v>4</v>
      </c>
      <c r="E1735" s="57" t="s">
        <v>5</v>
      </c>
      <c r="F1735" s="57" t="s">
        <v>6</v>
      </c>
      <c r="G1735" s="58" t="s">
        <v>7</v>
      </c>
    </row>
    <row r="1736" spans="1:7" s="50" customFormat="1" ht="20.100000000000001" customHeight="1" x14ac:dyDescent="0.25">
      <c r="B1736" s="48" t="s">
        <v>160</v>
      </c>
      <c r="C1736" s="49"/>
      <c r="D1736" s="49"/>
      <c r="E1736" s="49"/>
      <c r="F1736" s="148"/>
      <c r="G1736" s="149"/>
    </row>
    <row r="1737" spans="1:7" s="42" customFormat="1" ht="24" customHeight="1" x14ac:dyDescent="0.25">
      <c r="A1737" s="42">
        <v>2892</v>
      </c>
      <c r="B1737" s="14" t="s">
        <v>455</v>
      </c>
      <c r="C1737" s="15" t="s">
        <v>456</v>
      </c>
      <c r="D1737" s="15" t="s">
        <v>70</v>
      </c>
      <c r="E1737" s="15">
        <v>1</v>
      </c>
      <c r="F1737" s="117">
        <v>57900</v>
      </c>
      <c r="G1737" s="172">
        <v>57900</v>
      </c>
    </row>
    <row r="1738" spans="1:7" s="42" customFormat="1" ht="12" customHeight="1" x14ac:dyDescent="0.25">
      <c r="B1738" s="16"/>
      <c r="C1738" s="13"/>
      <c r="D1738" s="13"/>
      <c r="E1738" s="13"/>
      <c r="F1738" s="118"/>
      <c r="G1738" s="118"/>
    </row>
    <row r="1739" spans="1:7" s="42" customFormat="1" ht="24" customHeight="1" x14ac:dyDescent="0.25">
      <c r="A1739" s="42">
        <v>2894</v>
      </c>
      <c r="B1739" s="14"/>
      <c r="C1739" s="15" t="s">
        <v>439</v>
      </c>
      <c r="D1739" s="15" t="s">
        <v>21</v>
      </c>
      <c r="E1739" s="117">
        <v>57900</v>
      </c>
      <c r="F1739" s="155"/>
      <c r="G1739" s="120"/>
    </row>
    <row r="1740" spans="1:7" s="42" customFormat="1" ht="12" customHeight="1" x14ac:dyDescent="0.25">
      <c r="B1740" s="16"/>
      <c r="C1740" s="13"/>
      <c r="D1740" s="13"/>
      <c r="E1740" s="13"/>
      <c r="F1740" s="118"/>
      <c r="G1740" s="118"/>
    </row>
    <row r="1741" spans="1:7" s="42" customFormat="1" ht="12" customHeight="1" x14ac:dyDescent="0.25">
      <c r="B1741" s="14"/>
      <c r="C1741" s="15"/>
      <c r="D1741" s="15"/>
      <c r="E1741" s="15"/>
      <c r="F1741" s="120"/>
      <c r="G1741" s="120"/>
    </row>
    <row r="1742" spans="1:7" s="42" customFormat="1" ht="12" customHeight="1" x14ac:dyDescent="0.25">
      <c r="B1742" s="16"/>
      <c r="C1742" s="13"/>
      <c r="D1742" s="13"/>
      <c r="E1742" s="13"/>
      <c r="F1742" s="118"/>
      <c r="G1742" s="118"/>
    </row>
    <row r="1743" spans="1:7" s="42" customFormat="1" ht="12" customHeight="1" x14ac:dyDescent="0.25">
      <c r="B1743" s="14"/>
      <c r="C1743" s="15"/>
      <c r="D1743" s="15"/>
      <c r="E1743" s="15"/>
      <c r="F1743" s="155"/>
      <c r="G1743" s="120"/>
    </row>
    <row r="1744" spans="1:7" s="42" customFormat="1" ht="12" customHeight="1" x14ac:dyDescent="0.25">
      <c r="B1744" s="16"/>
      <c r="C1744" s="13"/>
      <c r="D1744" s="13"/>
      <c r="E1744" s="13"/>
      <c r="F1744" s="118"/>
      <c r="G1744" s="118"/>
    </row>
    <row r="1745" spans="2:7" s="42" customFormat="1" ht="12" customHeight="1" x14ac:dyDescent="0.25">
      <c r="B1745" s="14"/>
      <c r="C1745" s="15"/>
      <c r="D1745" s="15"/>
      <c r="E1745" s="15"/>
      <c r="F1745" s="120"/>
      <c r="G1745" s="120"/>
    </row>
    <row r="1746" spans="2:7" s="42" customFormat="1" ht="12" customHeight="1" x14ac:dyDescent="0.25">
      <c r="B1746" s="16"/>
      <c r="C1746" s="13"/>
      <c r="D1746" s="13"/>
      <c r="E1746" s="13"/>
      <c r="F1746" s="118"/>
      <c r="G1746" s="118"/>
    </row>
    <row r="1747" spans="2:7" s="42" customFormat="1" ht="12" customHeight="1" x14ac:dyDescent="0.25">
      <c r="B1747" s="14"/>
      <c r="C1747" s="15"/>
      <c r="D1747" s="15"/>
      <c r="E1747" s="15"/>
      <c r="F1747" s="120"/>
      <c r="G1747" s="120"/>
    </row>
    <row r="1748" spans="2:7" s="42" customFormat="1" ht="12" customHeight="1" x14ac:dyDescent="0.25">
      <c r="B1748" s="16"/>
      <c r="C1748" s="13"/>
      <c r="D1748" s="13"/>
      <c r="E1748" s="13"/>
      <c r="F1748" s="118"/>
      <c r="G1748" s="118"/>
    </row>
    <row r="1749" spans="2:7" s="42" customFormat="1" ht="12" customHeight="1" x14ac:dyDescent="0.25">
      <c r="B1749" s="14"/>
      <c r="C1749" s="15"/>
      <c r="D1749" s="15"/>
      <c r="E1749" s="15"/>
      <c r="F1749" s="120"/>
      <c r="G1749" s="120"/>
    </row>
    <row r="1750" spans="2:7" s="42" customFormat="1" ht="12" customHeight="1" x14ac:dyDescent="0.25">
      <c r="B1750" s="16"/>
      <c r="C1750" s="13"/>
      <c r="D1750" s="13"/>
      <c r="E1750" s="13"/>
      <c r="F1750" s="118"/>
      <c r="G1750" s="118"/>
    </row>
    <row r="1751" spans="2:7" s="42" customFormat="1" ht="12" customHeight="1" x14ac:dyDescent="0.25">
      <c r="B1751" s="14"/>
      <c r="C1751" s="15"/>
      <c r="D1751" s="15"/>
      <c r="E1751" s="15"/>
      <c r="F1751" s="120"/>
      <c r="G1751" s="120"/>
    </row>
    <row r="1752" spans="2:7" s="42" customFormat="1" ht="12" customHeight="1" x14ac:dyDescent="0.25">
      <c r="B1752" s="16"/>
      <c r="C1752" s="13"/>
      <c r="D1752" s="13"/>
      <c r="E1752" s="13"/>
      <c r="F1752" s="118"/>
      <c r="G1752" s="118"/>
    </row>
    <row r="1753" spans="2:7" s="42" customFormat="1" ht="12" customHeight="1" x14ac:dyDescent="0.25">
      <c r="B1753" s="14"/>
      <c r="C1753" s="15"/>
      <c r="D1753" s="15"/>
      <c r="E1753" s="15"/>
      <c r="F1753" s="120"/>
      <c r="G1753" s="120"/>
    </row>
    <row r="1754" spans="2:7" s="42" customFormat="1" ht="12" customHeight="1" x14ac:dyDescent="0.25">
      <c r="B1754" s="14"/>
      <c r="C1754" s="15"/>
      <c r="D1754" s="15"/>
      <c r="E1754" s="15"/>
      <c r="F1754" s="120"/>
      <c r="G1754" s="120"/>
    </row>
    <row r="1755" spans="2:7" s="42" customFormat="1" ht="12" customHeight="1" x14ac:dyDescent="0.25">
      <c r="B1755" s="16"/>
      <c r="C1755" s="13"/>
      <c r="D1755" s="13"/>
      <c r="E1755" s="13"/>
      <c r="F1755" s="118"/>
      <c r="G1755" s="118"/>
    </row>
    <row r="1756" spans="2:7" s="42" customFormat="1" ht="12" customHeight="1" x14ac:dyDescent="0.25">
      <c r="B1756" s="14"/>
      <c r="C1756" s="15"/>
      <c r="D1756" s="15"/>
      <c r="E1756" s="15"/>
      <c r="F1756" s="120"/>
      <c r="G1756" s="120"/>
    </row>
    <row r="1757" spans="2:7" s="42" customFormat="1" ht="12" customHeight="1" x14ac:dyDescent="0.25">
      <c r="B1757" s="16"/>
      <c r="C1757" s="13"/>
      <c r="D1757" s="13"/>
      <c r="E1757" s="13"/>
      <c r="F1757" s="118"/>
      <c r="G1757" s="118"/>
    </row>
    <row r="1758" spans="2:7" s="42" customFormat="1" ht="12" customHeight="1" x14ac:dyDescent="0.25">
      <c r="B1758" s="14"/>
      <c r="C1758" s="15"/>
      <c r="D1758" s="15"/>
      <c r="E1758" s="15"/>
      <c r="F1758" s="120"/>
      <c r="G1758" s="120"/>
    </row>
    <row r="1759" spans="2:7" s="42" customFormat="1" ht="12" customHeight="1" x14ac:dyDescent="0.25">
      <c r="B1759" s="16"/>
      <c r="C1759" s="13"/>
      <c r="D1759" s="13"/>
      <c r="E1759" s="13"/>
      <c r="F1759" s="118"/>
      <c r="G1759" s="118"/>
    </row>
    <row r="1760" spans="2:7" s="42" customFormat="1" ht="12" customHeight="1" x14ac:dyDescent="0.25">
      <c r="B1760" s="14"/>
      <c r="C1760" s="15"/>
      <c r="D1760" s="15"/>
      <c r="E1760" s="15"/>
      <c r="F1760" s="120"/>
      <c r="G1760" s="120"/>
    </row>
    <row r="1761" spans="2:7" s="42" customFormat="1" ht="12" customHeight="1" x14ac:dyDescent="0.25">
      <c r="B1761" s="16"/>
      <c r="C1761" s="13"/>
      <c r="D1761" s="13"/>
      <c r="E1761" s="13"/>
      <c r="F1761" s="118"/>
      <c r="G1761" s="118"/>
    </row>
    <row r="1762" spans="2:7" s="42" customFormat="1" ht="12" customHeight="1" x14ac:dyDescent="0.25">
      <c r="B1762" s="14"/>
      <c r="C1762" s="15"/>
      <c r="D1762" s="15"/>
      <c r="E1762" s="15"/>
      <c r="F1762" s="120"/>
      <c r="G1762" s="120"/>
    </row>
    <row r="1763" spans="2:7" s="42" customFormat="1" ht="12" customHeight="1" x14ac:dyDescent="0.25">
      <c r="B1763" s="16"/>
      <c r="C1763" s="13"/>
      <c r="D1763" s="13"/>
      <c r="E1763" s="13"/>
      <c r="F1763" s="118"/>
      <c r="G1763" s="118"/>
    </row>
    <row r="1764" spans="2:7" s="42" customFormat="1" ht="12" customHeight="1" x14ac:dyDescent="0.25">
      <c r="B1764" s="14"/>
      <c r="C1764" s="15"/>
      <c r="D1764" s="15"/>
      <c r="E1764" s="15"/>
      <c r="F1764" s="120"/>
      <c r="G1764" s="120"/>
    </row>
    <row r="1765" spans="2:7" s="42" customFormat="1" ht="12" customHeight="1" x14ac:dyDescent="0.25">
      <c r="B1765" s="16"/>
      <c r="C1765" s="13"/>
      <c r="D1765" s="13"/>
      <c r="E1765" s="13"/>
      <c r="F1765" s="118"/>
      <c r="G1765" s="118"/>
    </row>
    <row r="1766" spans="2:7" s="42" customFormat="1" ht="12" customHeight="1" x14ac:dyDescent="0.25">
      <c r="B1766" s="14"/>
      <c r="C1766" s="15"/>
      <c r="D1766" s="15"/>
      <c r="E1766" s="15"/>
      <c r="F1766" s="120"/>
      <c r="G1766" s="120"/>
    </row>
    <row r="1767" spans="2:7" s="42" customFormat="1" ht="12" customHeight="1" x14ac:dyDescent="0.25">
      <c r="B1767" s="16"/>
      <c r="C1767" s="13"/>
      <c r="D1767" s="13"/>
      <c r="E1767" s="13"/>
      <c r="F1767" s="118"/>
      <c r="G1767" s="118"/>
    </row>
    <row r="1768" spans="2:7" s="42" customFormat="1" ht="12" customHeight="1" x14ac:dyDescent="0.25">
      <c r="B1768" s="14"/>
      <c r="C1768" s="15"/>
      <c r="D1768" s="15"/>
      <c r="E1768" s="15"/>
      <c r="F1768" s="120"/>
      <c r="G1768" s="120"/>
    </row>
    <row r="1769" spans="2:7" s="42" customFormat="1" ht="12" customHeight="1" x14ac:dyDescent="0.25">
      <c r="B1769" s="16"/>
      <c r="C1769" s="13"/>
      <c r="D1769" s="13"/>
      <c r="E1769" s="13"/>
      <c r="F1769" s="118"/>
      <c r="G1769" s="118"/>
    </row>
    <row r="1770" spans="2:7" s="42" customFormat="1" ht="12" customHeight="1" x14ac:dyDescent="0.25">
      <c r="B1770" s="14"/>
      <c r="C1770" s="15"/>
      <c r="D1770" s="15"/>
      <c r="E1770" s="15"/>
      <c r="F1770" s="120"/>
      <c r="G1770" s="120"/>
    </row>
    <row r="1771" spans="2:7" s="42" customFormat="1" ht="12" customHeight="1" x14ac:dyDescent="0.25">
      <c r="B1771" s="14"/>
      <c r="C1771" s="15"/>
      <c r="D1771" s="15"/>
      <c r="E1771" s="15"/>
      <c r="F1771" s="120"/>
      <c r="G1771" s="120"/>
    </row>
    <row r="1772" spans="2:7" s="42" customFormat="1" ht="12" customHeight="1" x14ac:dyDescent="0.25">
      <c r="B1772" s="16"/>
      <c r="C1772" s="13"/>
      <c r="D1772" s="13"/>
      <c r="E1772" s="13"/>
      <c r="F1772" s="118"/>
      <c r="G1772" s="118"/>
    </row>
    <row r="1773" spans="2:7" s="42" customFormat="1" ht="12" customHeight="1" x14ac:dyDescent="0.25">
      <c r="B1773" s="14"/>
      <c r="C1773" s="15"/>
      <c r="D1773" s="15"/>
      <c r="E1773" s="15"/>
      <c r="F1773" s="120"/>
      <c r="G1773" s="120"/>
    </row>
    <row r="1774" spans="2:7" s="42" customFormat="1" ht="12" customHeight="1" x14ac:dyDescent="0.25">
      <c r="B1774" s="16"/>
      <c r="C1774" s="13"/>
      <c r="D1774" s="13"/>
      <c r="E1774" s="13"/>
      <c r="F1774" s="118"/>
      <c r="G1774" s="118"/>
    </row>
    <row r="1775" spans="2:7" s="42" customFormat="1" ht="12" customHeight="1" x14ac:dyDescent="0.25">
      <c r="B1775" s="14"/>
      <c r="C1775" s="15"/>
      <c r="D1775" s="15"/>
      <c r="E1775" s="15"/>
      <c r="F1775" s="120"/>
      <c r="G1775" s="120"/>
    </row>
    <row r="1776" spans="2:7" s="42" customFormat="1" ht="12" customHeight="1" x14ac:dyDescent="0.25">
      <c r="B1776" s="16"/>
      <c r="C1776" s="13"/>
      <c r="D1776" s="13"/>
      <c r="E1776" s="13"/>
      <c r="F1776" s="118"/>
      <c r="G1776" s="118"/>
    </row>
    <row r="1777" spans="2:7" s="42" customFormat="1" ht="12" customHeight="1" x14ac:dyDescent="0.25">
      <c r="B1777" s="14"/>
      <c r="C1777" s="15"/>
      <c r="D1777" s="15"/>
      <c r="E1777" s="15"/>
      <c r="F1777" s="120"/>
      <c r="G1777" s="120"/>
    </row>
    <row r="1778" spans="2:7" s="42" customFormat="1" ht="12" customHeight="1" x14ac:dyDescent="0.25">
      <c r="B1778" s="16"/>
      <c r="C1778" s="13"/>
      <c r="D1778" s="13"/>
      <c r="E1778" s="13"/>
      <c r="F1778" s="118"/>
      <c r="G1778" s="118"/>
    </row>
    <row r="1779" spans="2:7" s="42" customFormat="1" ht="12" customHeight="1" x14ac:dyDescent="0.25">
      <c r="B1779" s="14"/>
      <c r="C1779" s="15"/>
      <c r="D1779" s="15"/>
      <c r="E1779" s="15"/>
      <c r="F1779" s="120"/>
      <c r="G1779" s="120"/>
    </row>
    <row r="1780" spans="2:7" s="42" customFormat="1" ht="12" customHeight="1" x14ac:dyDescent="0.25">
      <c r="B1780" s="16"/>
      <c r="C1780" s="13"/>
      <c r="D1780" s="13"/>
      <c r="E1780" s="13"/>
      <c r="F1780" s="118"/>
      <c r="G1780" s="118"/>
    </row>
    <row r="1781" spans="2:7" s="3" customFormat="1" ht="12" customHeight="1" x14ac:dyDescent="0.25">
      <c r="B1781" s="14"/>
      <c r="C1781" s="15"/>
      <c r="D1781" s="15"/>
      <c r="E1781" s="15"/>
      <c r="F1781" s="120"/>
      <c r="G1781" s="120"/>
    </row>
    <row r="1782" spans="2:7" s="3" customFormat="1" ht="12" customHeight="1" x14ac:dyDescent="0.25">
      <c r="B1782" s="16"/>
      <c r="C1782" s="13"/>
      <c r="D1782" s="13"/>
      <c r="E1782" s="13"/>
      <c r="F1782" s="118"/>
      <c r="G1782" s="118"/>
    </row>
    <row r="1783" spans="2:7" s="3" customFormat="1" ht="12" customHeight="1" x14ac:dyDescent="0.25">
      <c r="B1783" s="14"/>
      <c r="C1783" s="15"/>
      <c r="D1783" s="15"/>
      <c r="E1783" s="15"/>
      <c r="F1783" s="120"/>
      <c r="G1783" s="120"/>
    </row>
    <row r="1784" spans="2:7" s="3" customFormat="1" ht="12" customHeight="1" x14ac:dyDescent="0.25">
      <c r="B1784" s="16"/>
      <c r="C1784" s="13"/>
      <c r="D1784" s="13"/>
      <c r="E1784" s="13"/>
      <c r="F1784" s="118"/>
      <c r="G1784" s="118"/>
    </row>
    <row r="1785" spans="2:7" s="3" customFormat="1" ht="12" customHeight="1" x14ac:dyDescent="0.25">
      <c r="B1785" s="14"/>
      <c r="C1785" s="15"/>
      <c r="D1785" s="15"/>
      <c r="E1785" s="15"/>
      <c r="F1785" s="120"/>
      <c r="G1785" s="120"/>
    </row>
    <row r="1786" spans="2:7" s="3" customFormat="1" ht="12" customHeight="1" x14ac:dyDescent="0.25">
      <c r="B1786" s="16"/>
      <c r="C1786" s="13"/>
      <c r="D1786" s="13"/>
      <c r="E1786" s="13"/>
      <c r="F1786" s="118"/>
      <c r="G1786" s="118"/>
    </row>
    <row r="1787" spans="2:7" s="3" customFormat="1" ht="12" customHeight="1" x14ac:dyDescent="0.25">
      <c r="B1787" s="14"/>
      <c r="C1787" s="15"/>
      <c r="D1787" s="15"/>
      <c r="E1787" s="15"/>
      <c r="F1787" s="120"/>
      <c r="G1787" s="120"/>
    </row>
    <row r="1788" spans="2:7" s="3" customFormat="1" ht="12" customHeight="1" x14ac:dyDescent="0.25">
      <c r="B1788" s="16"/>
      <c r="C1788" s="13"/>
      <c r="D1788" s="13"/>
      <c r="E1788" s="13"/>
      <c r="F1788" s="118"/>
      <c r="G1788" s="118"/>
    </row>
    <row r="1789" spans="2:7" s="3" customFormat="1" ht="12" customHeight="1" x14ac:dyDescent="0.25">
      <c r="B1789" s="14"/>
      <c r="C1789" s="15"/>
      <c r="D1789" s="15"/>
      <c r="E1789" s="15"/>
      <c r="F1789" s="120"/>
      <c r="G1789" s="120"/>
    </row>
    <row r="1790" spans="2:7" s="3" customFormat="1" ht="12" customHeight="1" x14ac:dyDescent="0.25">
      <c r="B1790" s="16"/>
      <c r="C1790" s="13"/>
      <c r="D1790" s="13"/>
      <c r="E1790" s="13"/>
      <c r="F1790" s="118"/>
      <c r="G1790" s="118"/>
    </row>
    <row r="1791" spans="2:7" s="3" customFormat="1" ht="12" customHeight="1" x14ac:dyDescent="0.25">
      <c r="B1791" s="14"/>
      <c r="C1791" s="15"/>
      <c r="D1791" s="15"/>
      <c r="E1791" s="15"/>
      <c r="F1791" s="120"/>
      <c r="G1791" s="120"/>
    </row>
    <row r="1792" spans="2:7" s="3" customFormat="1" ht="12" customHeight="1" x14ac:dyDescent="0.25">
      <c r="B1792" s="16"/>
      <c r="C1792" s="13"/>
      <c r="D1792" s="13"/>
      <c r="E1792" s="13"/>
      <c r="F1792" s="118"/>
      <c r="G1792" s="118"/>
    </row>
    <row r="1793" spans="2:7" s="3" customFormat="1" ht="12" customHeight="1" x14ac:dyDescent="0.25">
      <c r="B1793" s="14"/>
      <c r="C1793" s="15"/>
      <c r="D1793" s="15"/>
      <c r="E1793" s="15"/>
      <c r="F1793" s="120"/>
      <c r="G1793" s="120"/>
    </row>
    <row r="1794" spans="2:7" s="3" customFormat="1" ht="12" customHeight="1" x14ac:dyDescent="0.25">
      <c r="B1794" s="16"/>
      <c r="C1794" s="13"/>
      <c r="D1794" s="13"/>
      <c r="E1794" s="13"/>
      <c r="F1794" s="118"/>
      <c r="G1794" s="118"/>
    </row>
    <row r="1795" spans="2:7" s="3" customFormat="1" ht="12" customHeight="1" x14ac:dyDescent="0.25">
      <c r="B1795" s="14"/>
      <c r="C1795" s="15"/>
      <c r="D1795" s="15"/>
      <c r="E1795" s="15"/>
      <c r="F1795" s="120"/>
      <c r="G1795" s="120"/>
    </row>
    <row r="1796" spans="2:7" s="3" customFormat="1" ht="12" customHeight="1" x14ac:dyDescent="0.25">
      <c r="B1796" s="16"/>
      <c r="C1796" s="13"/>
      <c r="D1796" s="13"/>
      <c r="E1796" s="13"/>
      <c r="F1796" s="118"/>
      <c r="G1796" s="118"/>
    </row>
    <row r="1797" spans="2:7" s="3" customFormat="1" ht="12" customHeight="1" x14ac:dyDescent="0.25">
      <c r="B1797" s="14"/>
      <c r="C1797" s="15"/>
      <c r="D1797" s="15"/>
      <c r="E1797" s="15"/>
      <c r="F1797" s="120"/>
      <c r="G1797" s="120"/>
    </row>
    <row r="1798" spans="2:7" s="4" customFormat="1" ht="20.100000000000001" customHeight="1" x14ac:dyDescent="0.25">
      <c r="B1798" s="21" t="s">
        <v>33</v>
      </c>
      <c r="C1798" s="22"/>
      <c r="D1798" s="22"/>
      <c r="E1798" s="22"/>
      <c r="F1798" s="133"/>
      <c r="G1798" s="134"/>
    </row>
    <row r="1799" spans="2:7" s="2" customFormat="1" ht="12" customHeight="1" x14ac:dyDescent="0.25">
      <c r="D1799" s="23" t="s">
        <v>457</v>
      </c>
      <c r="F1799" s="135"/>
      <c r="G1799" s="135"/>
    </row>
  </sheetData>
  <sheetProtection algorithmName="SHA-512" hashValue="qWEUWtPJM7Yr1nWGzqKd1ngd7Vag2W9BachIh7G9o3eo57hhL8sv++Ge8x2FjZCQNWM0tqtyvDNzsVAgEGwviA==" saltValue="1/HvOnyBbc1Uuf5IdIhm/w==" spinCount="100000" sheet="1" objects="1" scenarios="1"/>
  <pageMargins left="0.59027779999999996" right="0.27569440000000001" top="0.39374999999999999" bottom="0.39374999999999999" header="0.3" footer="0.3"/>
  <pageSetup paperSize="9" scale="69" orientation="portrait" r:id="rId1"/>
  <rowBreaks count="27" manualBreakCount="27">
    <brk id="66" max="6" man="1"/>
    <brk id="133" max="6" man="1"/>
    <brk id="202" max="6" man="1"/>
    <brk id="275" max="6" man="1"/>
    <brk id="349" max="6" man="1"/>
    <brk id="412" max="6" man="1"/>
    <brk id="495" max="6" man="1"/>
    <brk id="566" max="6" man="1"/>
    <brk id="636" max="6" man="1"/>
    <brk id="706" max="6" man="1"/>
    <brk id="775" max="6" man="1"/>
    <brk id="847" max="6" man="1"/>
    <brk id="902" max="6" man="1"/>
    <brk id="967" max="6" man="1"/>
    <brk id="1031" max="6" man="1"/>
    <brk id="1103" max="6" man="1"/>
    <brk id="1173" max="6" man="1"/>
    <brk id="1247" max="6" man="1"/>
    <brk id="1303" max="6" man="1"/>
    <brk id="1377" max="6" man="1"/>
    <brk id="1415" max="6" man="1"/>
    <brk id="1488" max="6" man="1"/>
    <brk id="1564" max="6" man="1"/>
    <brk id="1617" max="6" man="1"/>
    <brk id="1688" max="6" man="1"/>
    <brk id="1731" max="6" man="1"/>
    <brk id="179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E2EC-CE57-434B-BFDD-7B1E24BE15ED}">
  <dimension ref="A2:G541"/>
  <sheetViews>
    <sheetView view="pageBreakPreview" topLeftCell="A400" zoomScaleNormal="120" zoomScaleSheetLayoutView="100" workbookViewId="0">
      <selection activeCell="E417" sqref="E417"/>
    </sheetView>
  </sheetViews>
  <sheetFormatPr defaultRowHeight="15" x14ac:dyDescent="0.25"/>
  <cols>
    <col min="1" max="1" width="11.85546875" customWidth="1"/>
    <col min="3" max="3" width="61.7109375" customWidth="1"/>
    <col min="5" max="6" width="12.42578125" customWidth="1"/>
    <col min="7" max="7" width="18.7109375" customWidth="1"/>
  </cols>
  <sheetData>
    <row r="2" spans="1:7" x14ac:dyDescent="0.25">
      <c r="A2" s="24" t="s">
        <v>845</v>
      </c>
    </row>
    <row r="3" spans="1:7" x14ac:dyDescent="0.25">
      <c r="A3" s="7" t="s">
        <v>0</v>
      </c>
      <c r="B3" s="26"/>
      <c r="C3" s="26"/>
      <c r="D3" s="27"/>
      <c r="E3" s="26"/>
      <c r="F3" s="28"/>
      <c r="G3" s="28"/>
    </row>
    <row r="4" spans="1:7" x14ac:dyDescent="0.25">
      <c r="A4" s="35"/>
      <c r="B4" s="35"/>
      <c r="C4" s="35"/>
      <c r="D4" s="36"/>
      <c r="E4" s="35"/>
      <c r="F4" s="37"/>
      <c r="G4" s="37"/>
    </row>
    <row r="5" spans="1:7" x14ac:dyDescent="0.25">
      <c r="A5" s="14"/>
      <c r="B5" s="15"/>
      <c r="C5" s="15"/>
      <c r="D5" s="15"/>
      <c r="E5" s="15"/>
      <c r="F5" s="15"/>
      <c r="G5" s="14"/>
    </row>
    <row r="6" spans="1:7" x14ac:dyDescent="0.25">
      <c r="A6" s="16" t="s">
        <v>2</v>
      </c>
      <c r="B6" s="13" t="s">
        <v>468</v>
      </c>
      <c r="C6" s="13" t="s">
        <v>3</v>
      </c>
      <c r="D6" s="13" t="s">
        <v>4</v>
      </c>
      <c r="E6" s="13" t="s">
        <v>5</v>
      </c>
      <c r="F6" s="13" t="s">
        <v>6</v>
      </c>
      <c r="G6" s="16" t="s">
        <v>469</v>
      </c>
    </row>
    <row r="7" spans="1:7" x14ac:dyDescent="0.25">
      <c r="A7" s="33" t="s">
        <v>470</v>
      </c>
      <c r="B7" s="34" t="s">
        <v>471</v>
      </c>
      <c r="C7" s="34"/>
      <c r="D7" s="34"/>
      <c r="E7" s="34"/>
      <c r="F7" s="34"/>
      <c r="G7" s="33" t="s">
        <v>472</v>
      </c>
    </row>
    <row r="8" spans="1:7" x14ac:dyDescent="0.25">
      <c r="A8" s="16"/>
      <c r="B8" s="13"/>
      <c r="C8" s="13"/>
      <c r="D8" s="13"/>
      <c r="E8" s="13"/>
      <c r="F8" s="118"/>
      <c r="G8" s="119"/>
    </row>
    <row r="9" spans="1:7" x14ac:dyDescent="0.25">
      <c r="A9" s="14"/>
      <c r="B9" s="15"/>
      <c r="C9" s="15" t="s">
        <v>473</v>
      </c>
      <c r="D9" s="15"/>
      <c r="E9" s="15"/>
      <c r="F9" s="120"/>
      <c r="G9" s="121"/>
    </row>
    <row r="10" spans="1:7" x14ac:dyDescent="0.25">
      <c r="A10" s="16"/>
      <c r="B10" s="13"/>
      <c r="C10" s="13"/>
      <c r="D10" s="13"/>
      <c r="E10" s="13"/>
      <c r="F10" s="118"/>
      <c r="G10" s="119"/>
    </row>
    <row r="11" spans="1:7" x14ac:dyDescent="0.25">
      <c r="A11" s="14"/>
      <c r="B11" s="15" t="s">
        <v>474</v>
      </c>
      <c r="C11" s="15" t="s">
        <v>475</v>
      </c>
      <c r="D11" s="15"/>
      <c r="E11" s="15"/>
      <c r="F11" s="120"/>
      <c r="G11" s="121"/>
    </row>
    <row r="12" spans="1:7" x14ac:dyDescent="0.25">
      <c r="A12" s="16"/>
      <c r="B12" s="13" t="s">
        <v>476</v>
      </c>
      <c r="C12" s="13"/>
      <c r="D12" s="13"/>
      <c r="E12" s="13"/>
      <c r="F12" s="118"/>
      <c r="G12" s="119"/>
    </row>
    <row r="13" spans="1:7" x14ac:dyDescent="0.25">
      <c r="A13" s="14"/>
      <c r="B13" s="15"/>
      <c r="C13" s="15"/>
      <c r="D13" s="15"/>
      <c r="E13" s="15"/>
      <c r="F13" s="120"/>
      <c r="G13" s="121"/>
    </row>
    <row r="14" spans="1:7" x14ac:dyDescent="0.25">
      <c r="A14" s="16">
        <v>1.1000000000000001</v>
      </c>
      <c r="B14" s="13"/>
      <c r="C14" s="13" t="s">
        <v>477</v>
      </c>
      <c r="D14" s="13"/>
      <c r="E14" s="13"/>
      <c r="F14" s="118"/>
      <c r="G14" s="119"/>
    </row>
    <row r="15" spans="1:7" x14ac:dyDescent="0.25">
      <c r="A15" s="14"/>
      <c r="B15" s="15"/>
      <c r="C15" s="15"/>
      <c r="D15" s="15"/>
      <c r="E15" s="15"/>
      <c r="F15" s="120"/>
      <c r="G15" s="121"/>
    </row>
    <row r="16" spans="1:7" x14ac:dyDescent="0.25">
      <c r="A16" s="16" t="s">
        <v>478</v>
      </c>
      <c r="B16" s="13"/>
      <c r="C16" s="13" t="s">
        <v>479</v>
      </c>
      <c r="D16" s="13" t="s">
        <v>480</v>
      </c>
      <c r="E16" s="13" t="s">
        <v>481</v>
      </c>
      <c r="F16" s="118"/>
      <c r="G16" s="122"/>
    </row>
    <row r="17" spans="1:7" x14ac:dyDescent="0.25">
      <c r="A17" s="14"/>
      <c r="B17" s="15"/>
      <c r="C17" s="15"/>
      <c r="D17" s="15"/>
      <c r="E17" s="15"/>
      <c r="F17" s="120"/>
      <c r="G17" s="123"/>
    </row>
    <row r="18" spans="1:7" x14ac:dyDescent="0.25">
      <c r="A18" s="16" t="s">
        <v>482</v>
      </c>
      <c r="B18" s="13"/>
      <c r="C18" s="13" t="s">
        <v>483</v>
      </c>
      <c r="D18" s="13"/>
      <c r="E18" s="13"/>
      <c r="F18" s="118"/>
      <c r="G18" s="122"/>
    </row>
    <row r="19" spans="1:7" x14ac:dyDescent="0.25">
      <c r="A19" s="14"/>
      <c r="B19" s="15"/>
      <c r="C19" s="15" t="s">
        <v>484</v>
      </c>
      <c r="D19" s="15" t="s">
        <v>480</v>
      </c>
      <c r="E19" s="15">
        <f>160*2.4*0.23</f>
        <v>88.32</v>
      </c>
      <c r="F19" s="120"/>
      <c r="G19" s="123"/>
    </row>
    <row r="20" spans="1:7" x14ac:dyDescent="0.25">
      <c r="A20" s="16"/>
      <c r="B20" s="13"/>
      <c r="C20" s="13"/>
      <c r="D20" s="13"/>
      <c r="E20" s="13"/>
      <c r="F20" s="118"/>
      <c r="G20" s="122"/>
    </row>
    <row r="21" spans="1:7" x14ac:dyDescent="0.25">
      <c r="A21" s="14"/>
      <c r="B21" s="15" t="s">
        <v>474</v>
      </c>
      <c r="C21" s="15"/>
      <c r="D21" s="15"/>
      <c r="E21" s="15"/>
      <c r="F21" s="120"/>
      <c r="G21" s="123"/>
    </row>
    <row r="22" spans="1:7" x14ac:dyDescent="0.25">
      <c r="A22" s="16"/>
      <c r="B22" s="13" t="s">
        <v>485</v>
      </c>
      <c r="C22" s="13"/>
      <c r="D22" s="13"/>
      <c r="E22" s="13"/>
      <c r="F22" s="118"/>
      <c r="G22" s="122"/>
    </row>
    <row r="23" spans="1:7" x14ac:dyDescent="0.25">
      <c r="A23" s="14"/>
      <c r="B23" s="15"/>
      <c r="C23" s="15"/>
      <c r="D23" s="15"/>
      <c r="E23" s="15"/>
      <c r="F23" s="120"/>
      <c r="G23" s="123"/>
    </row>
    <row r="24" spans="1:7" x14ac:dyDescent="0.25">
      <c r="A24" s="16">
        <v>1.2</v>
      </c>
      <c r="B24" s="13" t="s">
        <v>486</v>
      </c>
      <c r="C24" s="13" t="s">
        <v>487</v>
      </c>
      <c r="D24" s="13"/>
      <c r="E24" s="13"/>
      <c r="F24" s="118"/>
      <c r="G24" s="122"/>
    </row>
    <row r="25" spans="1:7" x14ac:dyDescent="0.25">
      <c r="A25" s="14"/>
      <c r="B25" s="15"/>
      <c r="C25" s="15"/>
      <c r="D25" s="15"/>
      <c r="E25" s="15"/>
      <c r="F25" s="120"/>
      <c r="G25" s="123"/>
    </row>
    <row r="26" spans="1:7" x14ac:dyDescent="0.25">
      <c r="A26" s="16"/>
      <c r="B26" s="13" t="s">
        <v>488</v>
      </c>
      <c r="C26" s="13" t="s">
        <v>489</v>
      </c>
      <c r="D26" s="13"/>
      <c r="E26" s="13"/>
      <c r="F26" s="118"/>
      <c r="G26" s="122"/>
    </row>
    <row r="27" spans="1:7" x14ac:dyDescent="0.25">
      <c r="A27" s="14"/>
      <c r="B27" s="15"/>
      <c r="C27" s="15" t="s">
        <v>490</v>
      </c>
      <c r="D27" s="15"/>
      <c r="E27" s="15"/>
      <c r="F27" s="120"/>
      <c r="G27" s="123"/>
    </row>
    <row r="28" spans="1:7" x14ac:dyDescent="0.25">
      <c r="A28" s="16"/>
      <c r="B28" s="13"/>
      <c r="C28" s="13"/>
      <c r="D28" s="13"/>
      <c r="E28" s="13"/>
      <c r="F28" s="118"/>
      <c r="G28" s="122"/>
    </row>
    <row r="29" spans="1:7" x14ac:dyDescent="0.25">
      <c r="A29" s="14" t="s">
        <v>491</v>
      </c>
      <c r="B29" s="15"/>
      <c r="C29" s="15" t="s">
        <v>492</v>
      </c>
      <c r="D29" s="15"/>
      <c r="E29" s="15"/>
      <c r="F29" s="120"/>
      <c r="G29" s="123"/>
    </row>
    <row r="30" spans="1:7" x14ac:dyDescent="0.25">
      <c r="A30" s="16"/>
      <c r="B30" s="13"/>
      <c r="C30" s="13"/>
      <c r="D30" s="13"/>
      <c r="E30" s="13"/>
      <c r="F30" s="118"/>
      <c r="G30" s="122"/>
    </row>
    <row r="31" spans="1:7" x14ac:dyDescent="0.25">
      <c r="A31" s="14" t="s">
        <v>493</v>
      </c>
      <c r="B31" s="15"/>
      <c r="C31" s="15" t="s">
        <v>494</v>
      </c>
      <c r="D31" s="15" t="s">
        <v>104</v>
      </c>
      <c r="E31" s="15">
        <v>25.8</v>
      </c>
      <c r="F31" s="120"/>
      <c r="G31" s="123"/>
    </row>
    <row r="32" spans="1:7" x14ac:dyDescent="0.25">
      <c r="A32" s="16"/>
      <c r="B32" s="13"/>
      <c r="C32" s="13"/>
      <c r="D32" s="13"/>
      <c r="E32" s="13"/>
      <c r="F32" s="118"/>
      <c r="G32" s="122"/>
    </row>
    <row r="33" spans="1:7" x14ac:dyDescent="0.25">
      <c r="A33" s="14" t="s">
        <v>495</v>
      </c>
      <c r="B33" s="15"/>
      <c r="C33" s="15" t="s">
        <v>496</v>
      </c>
      <c r="D33" s="15" t="s">
        <v>104</v>
      </c>
      <c r="E33" s="15">
        <v>1.6</v>
      </c>
      <c r="F33" s="120"/>
      <c r="G33" s="123"/>
    </row>
    <row r="34" spans="1:7" x14ac:dyDescent="0.25">
      <c r="A34" s="16"/>
      <c r="B34" s="13"/>
      <c r="C34" s="13"/>
      <c r="D34" s="13"/>
      <c r="E34" s="13"/>
      <c r="F34" s="118"/>
      <c r="G34" s="122"/>
    </row>
    <row r="35" spans="1:7" x14ac:dyDescent="0.25">
      <c r="A35" s="14" t="s">
        <v>497</v>
      </c>
      <c r="B35" s="15"/>
      <c r="C35" s="15" t="s">
        <v>498</v>
      </c>
      <c r="D35" s="15"/>
      <c r="E35" s="15"/>
      <c r="F35" s="120"/>
      <c r="G35" s="123"/>
    </row>
    <row r="36" spans="1:7" x14ac:dyDescent="0.25">
      <c r="A36" s="16"/>
      <c r="B36" s="13"/>
      <c r="C36" s="13"/>
      <c r="D36" s="13"/>
      <c r="E36" s="13"/>
      <c r="F36" s="118"/>
      <c r="G36" s="122"/>
    </row>
    <row r="37" spans="1:7" x14ac:dyDescent="0.25">
      <c r="A37" s="14" t="s">
        <v>499</v>
      </c>
      <c r="B37" s="15"/>
      <c r="C37" s="15" t="s">
        <v>494</v>
      </c>
      <c r="D37" s="15" t="s">
        <v>104</v>
      </c>
      <c r="E37" s="15">
        <v>11</v>
      </c>
      <c r="F37" s="120"/>
      <c r="G37" s="123"/>
    </row>
    <row r="38" spans="1:7" x14ac:dyDescent="0.25">
      <c r="A38" s="16"/>
      <c r="B38" s="13"/>
      <c r="C38" s="13"/>
      <c r="D38" s="13"/>
      <c r="E38" s="13"/>
      <c r="F38" s="118"/>
      <c r="G38" s="122"/>
    </row>
    <row r="39" spans="1:7" x14ac:dyDescent="0.25">
      <c r="A39" s="14" t="s">
        <v>500</v>
      </c>
      <c r="B39" s="15"/>
      <c r="C39" s="15" t="s">
        <v>496</v>
      </c>
      <c r="D39" s="15" t="s">
        <v>104</v>
      </c>
      <c r="E39" s="15">
        <v>1.6</v>
      </c>
      <c r="F39" s="120"/>
      <c r="G39" s="123"/>
    </row>
    <row r="40" spans="1:7" x14ac:dyDescent="0.25">
      <c r="A40" s="16"/>
      <c r="B40" s="13"/>
      <c r="C40" s="13"/>
      <c r="D40" s="13"/>
      <c r="E40" s="13"/>
      <c r="F40" s="118"/>
      <c r="G40" s="122"/>
    </row>
    <row r="41" spans="1:7" x14ac:dyDescent="0.25">
      <c r="A41" s="14" t="s">
        <v>501</v>
      </c>
      <c r="B41" s="15"/>
      <c r="C41" s="15" t="s">
        <v>502</v>
      </c>
      <c r="D41" s="15" t="s">
        <v>104</v>
      </c>
      <c r="E41" s="15">
        <v>122.7</v>
      </c>
      <c r="F41" s="120"/>
      <c r="G41" s="123"/>
    </row>
    <row r="42" spans="1:7" x14ac:dyDescent="0.25">
      <c r="A42" s="16"/>
      <c r="B42" s="13"/>
      <c r="C42" s="13"/>
      <c r="D42" s="13"/>
      <c r="E42" s="13"/>
      <c r="F42" s="118"/>
      <c r="G42" s="122"/>
    </row>
    <row r="43" spans="1:7" x14ac:dyDescent="0.25">
      <c r="A43" s="14" t="s">
        <v>503</v>
      </c>
      <c r="B43" s="15"/>
      <c r="C43" s="15" t="s">
        <v>504</v>
      </c>
      <c r="D43" s="15" t="s">
        <v>104</v>
      </c>
      <c r="E43" s="15">
        <v>3.5</v>
      </c>
      <c r="F43" s="120"/>
      <c r="G43" s="123"/>
    </row>
    <row r="44" spans="1:7" x14ac:dyDescent="0.25">
      <c r="A44" s="16"/>
      <c r="B44" s="13"/>
      <c r="C44" s="13"/>
      <c r="D44" s="13"/>
      <c r="E44" s="13"/>
      <c r="F44" s="118"/>
      <c r="G44" s="122"/>
    </row>
    <row r="45" spans="1:7" x14ac:dyDescent="0.25">
      <c r="A45" s="14" t="s">
        <v>505</v>
      </c>
      <c r="B45" s="15"/>
      <c r="C45" s="15" t="s">
        <v>506</v>
      </c>
      <c r="D45" s="15"/>
      <c r="E45" s="15"/>
      <c r="F45" s="120"/>
      <c r="G45" s="123"/>
    </row>
    <row r="46" spans="1:7" x14ac:dyDescent="0.25">
      <c r="A46" s="16"/>
      <c r="B46" s="13"/>
      <c r="C46" s="13"/>
      <c r="D46" s="13"/>
      <c r="E46" s="13"/>
      <c r="F46" s="118"/>
      <c r="G46" s="122"/>
    </row>
    <row r="47" spans="1:7" x14ac:dyDescent="0.25">
      <c r="A47" s="14" t="s">
        <v>507</v>
      </c>
      <c r="B47" s="15"/>
      <c r="C47" s="15" t="s">
        <v>494</v>
      </c>
      <c r="D47" s="15" t="s">
        <v>104</v>
      </c>
      <c r="E47" s="15">
        <v>7.4</v>
      </c>
      <c r="F47" s="120"/>
      <c r="G47" s="123"/>
    </row>
    <row r="48" spans="1:7" x14ac:dyDescent="0.25">
      <c r="A48" s="16"/>
      <c r="B48" s="13"/>
      <c r="C48" s="13"/>
      <c r="D48" s="13"/>
      <c r="E48" s="13"/>
      <c r="F48" s="118"/>
      <c r="G48" s="122"/>
    </row>
    <row r="49" spans="1:7" x14ac:dyDescent="0.25">
      <c r="A49" s="14" t="s">
        <v>508</v>
      </c>
      <c r="B49" s="15"/>
      <c r="C49" s="15" t="s">
        <v>496</v>
      </c>
      <c r="D49" s="15" t="s">
        <v>104</v>
      </c>
      <c r="E49" s="15">
        <v>1.6</v>
      </c>
      <c r="F49" s="120"/>
      <c r="G49" s="123"/>
    </row>
    <row r="50" spans="1:7" x14ac:dyDescent="0.25">
      <c r="A50" s="16"/>
      <c r="B50" s="13"/>
      <c r="C50" s="13"/>
      <c r="D50" s="13"/>
      <c r="E50" s="13"/>
      <c r="F50" s="118"/>
      <c r="G50" s="122"/>
    </row>
    <row r="51" spans="1:7" x14ac:dyDescent="0.25">
      <c r="A51" s="14" t="s">
        <v>509</v>
      </c>
      <c r="B51" s="15"/>
      <c r="C51" s="15" t="s">
        <v>504</v>
      </c>
      <c r="D51" s="15" t="s">
        <v>104</v>
      </c>
      <c r="E51" s="15">
        <v>25.9</v>
      </c>
      <c r="F51" s="120"/>
      <c r="G51" s="123"/>
    </row>
    <row r="52" spans="1:7" x14ac:dyDescent="0.25">
      <c r="A52" s="16"/>
      <c r="B52" s="13"/>
      <c r="C52" s="13"/>
      <c r="D52" s="13"/>
      <c r="E52" s="13"/>
      <c r="F52" s="118"/>
      <c r="G52" s="122"/>
    </row>
    <row r="53" spans="1:7" x14ac:dyDescent="0.25">
      <c r="A53" s="14" t="s">
        <v>510</v>
      </c>
      <c r="B53" s="15"/>
      <c r="C53" s="15" t="s">
        <v>511</v>
      </c>
      <c r="D53" s="15"/>
      <c r="E53" s="15"/>
      <c r="F53" s="120"/>
      <c r="G53" s="123"/>
    </row>
    <row r="54" spans="1:7" x14ac:dyDescent="0.25">
      <c r="A54" s="16"/>
      <c r="B54" s="13"/>
      <c r="C54" s="13"/>
      <c r="D54" s="13"/>
      <c r="E54" s="13"/>
      <c r="F54" s="118"/>
      <c r="G54" s="122"/>
    </row>
    <row r="55" spans="1:7" x14ac:dyDescent="0.25">
      <c r="A55" s="14" t="s">
        <v>512</v>
      </c>
      <c r="B55" s="15"/>
      <c r="C55" s="15" t="s">
        <v>513</v>
      </c>
      <c r="D55" s="15" t="s">
        <v>104</v>
      </c>
      <c r="E55" s="15">
        <v>6.4</v>
      </c>
      <c r="F55" s="120"/>
      <c r="G55" s="123"/>
    </row>
    <row r="56" spans="1:7" x14ac:dyDescent="0.25">
      <c r="A56" s="16"/>
      <c r="B56" s="13"/>
      <c r="C56" s="13"/>
      <c r="D56" s="13"/>
      <c r="E56" s="13"/>
      <c r="F56" s="118"/>
      <c r="G56" s="122"/>
    </row>
    <row r="57" spans="1:7" x14ac:dyDescent="0.25">
      <c r="A57" s="14" t="s">
        <v>514</v>
      </c>
      <c r="B57" s="15"/>
      <c r="C57" s="15" t="s">
        <v>515</v>
      </c>
      <c r="D57" s="15" t="s">
        <v>104</v>
      </c>
      <c r="E57" s="15">
        <v>4</v>
      </c>
      <c r="F57" s="120"/>
      <c r="G57" s="123"/>
    </row>
    <row r="58" spans="1:7" x14ac:dyDescent="0.25">
      <c r="A58" s="16"/>
      <c r="B58" s="13"/>
      <c r="C58" s="13"/>
      <c r="D58" s="13"/>
      <c r="E58" s="13"/>
      <c r="F58" s="118"/>
      <c r="G58" s="122"/>
    </row>
    <row r="59" spans="1:7" x14ac:dyDescent="0.25">
      <c r="A59" s="14"/>
      <c r="B59" s="15"/>
      <c r="C59" s="15" t="s">
        <v>516</v>
      </c>
      <c r="D59" s="15"/>
      <c r="E59" s="15"/>
      <c r="F59" s="120"/>
      <c r="G59" s="123"/>
    </row>
    <row r="60" spans="1:7" x14ac:dyDescent="0.25">
      <c r="A60" s="16"/>
      <c r="B60" s="13" t="s">
        <v>517</v>
      </c>
      <c r="C60" s="13"/>
      <c r="D60" s="13"/>
      <c r="E60" s="13"/>
      <c r="F60" s="118"/>
      <c r="G60" s="122"/>
    </row>
    <row r="61" spans="1:7" x14ac:dyDescent="0.25">
      <c r="A61" s="14" t="s">
        <v>518</v>
      </c>
      <c r="B61" s="15"/>
      <c r="C61" s="15" t="s">
        <v>519</v>
      </c>
      <c r="D61" s="15" t="s">
        <v>104</v>
      </c>
      <c r="E61" s="15" t="s">
        <v>481</v>
      </c>
      <c r="F61" s="120"/>
      <c r="G61" s="123"/>
    </row>
    <row r="62" spans="1:7" x14ac:dyDescent="0.25">
      <c r="A62" s="16"/>
      <c r="B62" s="13"/>
      <c r="C62" s="13"/>
      <c r="D62" s="13"/>
      <c r="E62" s="13"/>
      <c r="F62" s="118"/>
      <c r="G62" s="122"/>
    </row>
    <row r="63" spans="1:7" x14ac:dyDescent="0.25">
      <c r="A63" s="14"/>
      <c r="B63" s="15"/>
      <c r="C63" s="15"/>
      <c r="D63" s="15"/>
      <c r="E63" s="15"/>
      <c r="F63" s="120"/>
      <c r="G63" s="123"/>
    </row>
    <row r="64" spans="1:7" x14ac:dyDescent="0.25">
      <c r="A64" s="31"/>
      <c r="B64" s="32"/>
      <c r="C64" s="32" t="s">
        <v>520</v>
      </c>
      <c r="D64" s="32"/>
      <c r="E64" s="32"/>
      <c r="F64" s="124"/>
      <c r="G64" s="125"/>
    </row>
    <row r="65" spans="1:7" x14ac:dyDescent="0.25">
      <c r="A65" s="14"/>
      <c r="B65" s="15"/>
      <c r="C65" s="15" t="s">
        <v>473</v>
      </c>
      <c r="D65" s="15"/>
      <c r="E65" s="15"/>
      <c r="F65" s="120"/>
      <c r="G65" s="123"/>
    </row>
    <row r="66" spans="1:7" x14ac:dyDescent="0.25">
      <c r="A66" s="16"/>
      <c r="B66" s="13"/>
      <c r="C66" s="13"/>
      <c r="D66" s="13"/>
      <c r="E66" s="13"/>
      <c r="F66" s="118"/>
      <c r="G66" s="122"/>
    </row>
    <row r="67" spans="1:7" x14ac:dyDescent="0.25">
      <c r="A67" s="14" t="s">
        <v>521</v>
      </c>
      <c r="B67" s="15"/>
      <c r="C67" s="15" t="s">
        <v>522</v>
      </c>
      <c r="D67" s="15" t="s">
        <v>104</v>
      </c>
      <c r="E67" s="15" t="s">
        <v>481</v>
      </c>
      <c r="F67" s="120"/>
      <c r="G67" s="123"/>
    </row>
    <row r="68" spans="1:7" x14ac:dyDescent="0.25">
      <c r="A68" s="16"/>
      <c r="B68" s="13"/>
      <c r="C68" s="13"/>
      <c r="D68" s="13"/>
      <c r="E68" s="13"/>
      <c r="F68" s="118"/>
      <c r="G68" s="122"/>
    </row>
    <row r="69" spans="1:7" x14ac:dyDescent="0.25">
      <c r="A69" s="14" t="s">
        <v>523</v>
      </c>
      <c r="B69" s="15"/>
      <c r="C69" s="15" t="s">
        <v>524</v>
      </c>
      <c r="D69" s="15" t="s">
        <v>104</v>
      </c>
      <c r="E69" s="15" t="s">
        <v>481</v>
      </c>
      <c r="F69" s="120"/>
      <c r="G69" s="123"/>
    </row>
    <row r="70" spans="1:7" x14ac:dyDescent="0.25">
      <c r="A70" s="16"/>
      <c r="B70" s="13"/>
      <c r="C70" s="13"/>
      <c r="D70" s="13"/>
      <c r="E70" s="13"/>
      <c r="F70" s="118"/>
      <c r="G70" s="122"/>
    </row>
    <row r="71" spans="1:7" x14ac:dyDescent="0.25">
      <c r="A71" s="14" t="s">
        <v>525</v>
      </c>
      <c r="B71" s="15"/>
      <c r="C71" s="15" t="s">
        <v>526</v>
      </c>
      <c r="D71" s="15" t="s">
        <v>104</v>
      </c>
      <c r="E71" s="15" t="s">
        <v>481</v>
      </c>
      <c r="F71" s="120"/>
      <c r="G71" s="123"/>
    </row>
    <row r="72" spans="1:7" x14ac:dyDescent="0.25">
      <c r="A72" s="16"/>
      <c r="B72" s="13"/>
      <c r="C72" s="13"/>
      <c r="D72" s="13"/>
      <c r="E72" s="13"/>
      <c r="F72" s="118"/>
      <c r="G72" s="122"/>
    </row>
    <row r="73" spans="1:7" x14ac:dyDescent="0.25">
      <c r="A73" s="14">
        <v>1.3</v>
      </c>
      <c r="B73" s="15" t="s">
        <v>527</v>
      </c>
      <c r="C73" s="15" t="s">
        <v>528</v>
      </c>
      <c r="D73" s="15"/>
      <c r="E73" s="15"/>
      <c r="F73" s="120"/>
      <c r="G73" s="123"/>
    </row>
    <row r="74" spans="1:7" x14ac:dyDescent="0.25">
      <c r="A74" s="16"/>
      <c r="B74" s="13"/>
      <c r="C74" s="13" t="s">
        <v>529</v>
      </c>
      <c r="D74" s="13"/>
      <c r="E74" s="13"/>
      <c r="F74" s="118"/>
      <c r="G74" s="122"/>
    </row>
    <row r="75" spans="1:7" x14ac:dyDescent="0.25">
      <c r="A75" s="14"/>
      <c r="B75" s="15"/>
      <c r="C75" s="15"/>
      <c r="D75" s="15"/>
      <c r="E75" s="15"/>
      <c r="F75" s="120"/>
      <c r="G75" s="123"/>
    </row>
    <row r="76" spans="1:7" x14ac:dyDescent="0.25">
      <c r="A76" s="16" t="s">
        <v>530</v>
      </c>
      <c r="B76" s="13"/>
      <c r="C76" s="13" t="s">
        <v>492</v>
      </c>
      <c r="D76" s="13"/>
      <c r="E76" s="13"/>
      <c r="F76" s="118"/>
      <c r="G76" s="122"/>
    </row>
    <row r="77" spans="1:7" x14ac:dyDescent="0.25">
      <c r="A77" s="14"/>
      <c r="B77" s="15"/>
      <c r="C77" s="15"/>
      <c r="D77" s="15"/>
      <c r="E77" s="15"/>
      <c r="F77" s="120"/>
      <c r="G77" s="123"/>
    </row>
    <row r="78" spans="1:7" x14ac:dyDescent="0.25">
      <c r="A78" s="16" t="s">
        <v>531</v>
      </c>
      <c r="B78" s="13"/>
      <c r="C78" s="13" t="s">
        <v>494</v>
      </c>
      <c r="D78" s="13" t="s">
        <v>104</v>
      </c>
      <c r="E78" s="13">
        <v>23.1</v>
      </c>
      <c r="F78" s="118"/>
      <c r="G78" s="122"/>
    </row>
    <row r="79" spans="1:7" x14ac:dyDescent="0.25">
      <c r="A79" s="14"/>
      <c r="B79" s="15"/>
      <c r="C79" s="15"/>
      <c r="D79" s="15"/>
      <c r="E79" s="15"/>
      <c r="F79" s="120"/>
      <c r="G79" s="123"/>
    </row>
    <row r="80" spans="1:7" x14ac:dyDescent="0.25">
      <c r="A80" s="16" t="s">
        <v>532</v>
      </c>
      <c r="B80" s="13"/>
      <c r="C80" s="13" t="s">
        <v>496</v>
      </c>
      <c r="D80" s="13" t="s">
        <v>104</v>
      </c>
      <c r="E80" s="13">
        <v>1.3</v>
      </c>
      <c r="F80" s="118"/>
      <c r="G80" s="122"/>
    </row>
    <row r="81" spans="1:7" x14ac:dyDescent="0.25">
      <c r="A81" s="14"/>
      <c r="B81" s="15"/>
      <c r="C81" s="15"/>
      <c r="D81" s="15"/>
      <c r="E81" s="15"/>
      <c r="F81" s="120"/>
      <c r="G81" s="123"/>
    </row>
    <row r="82" spans="1:7" x14ac:dyDescent="0.25">
      <c r="A82" s="16" t="s">
        <v>533</v>
      </c>
      <c r="B82" s="13"/>
      <c r="C82" s="13" t="s">
        <v>498</v>
      </c>
      <c r="D82" s="13"/>
      <c r="E82" s="13"/>
      <c r="F82" s="118"/>
      <c r="G82" s="122"/>
    </row>
    <row r="83" spans="1:7" x14ac:dyDescent="0.25">
      <c r="A83" s="14"/>
      <c r="B83" s="15"/>
      <c r="C83" s="15"/>
      <c r="D83" s="15"/>
      <c r="E83" s="15"/>
      <c r="F83" s="120"/>
      <c r="G83" s="123"/>
    </row>
    <row r="84" spans="1:7" x14ac:dyDescent="0.25">
      <c r="A84" s="16" t="s">
        <v>534</v>
      </c>
      <c r="B84" s="13"/>
      <c r="C84" s="13" t="s">
        <v>494</v>
      </c>
      <c r="D84" s="13" t="s">
        <v>104</v>
      </c>
      <c r="E84" s="13">
        <v>8.4</v>
      </c>
      <c r="F84" s="118"/>
      <c r="G84" s="122"/>
    </row>
    <row r="85" spans="1:7" x14ac:dyDescent="0.25">
      <c r="A85" s="14"/>
      <c r="B85" s="15"/>
      <c r="C85" s="15"/>
      <c r="D85" s="15"/>
      <c r="E85" s="15"/>
      <c r="F85" s="120"/>
      <c r="G85" s="123"/>
    </row>
    <row r="86" spans="1:7" x14ac:dyDescent="0.25">
      <c r="A86" s="16" t="s">
        <v>535</v>
      </c>
      <c r="B86" s="13"/>
      <c r="C86" s="13" t="s">
        <v>496</v>
      </c>
      <c r="D86" s="13" t="s">
        <v>104</v>
      </c>
      <c r="E86" s="13">
        <v>1.3</v>
      </c>
      <c r="F86" s="118"/>
      <c r="G86" s="122"/>
    </row>
    <row r="87" spans="1:7" x14ac:dyDescent="0.25">
      <c r="A87" s="14"/>
      <c r="B87" s="15"/>
      <c r="C87" s="15"/>
      <c r="D87" s="15"/>
      <c r="E87" s="15"/>
      <c r="F87" s="120"/>
      <c r="G87" s="123"/>
    </row>
    <row r="88" spans="1:7" x14ac:dyDescent="0.25">
      <c r="A88" s="16" t="s">
        <v>536</v>
      </c>
      <c r="B88" s="13"/>
      <c r="C88" s="13" t="s">
        <v>502</v>
      </c>
      <c r="D88" s="13" t="s">
        <v>104</v>
      </c>
      <c r="E88" s="13">
        <v>73.7</v>
      </c>
      <c r="F88" s="118"/>
      <c r="G88" s="122"/>
    </row>
    <row r="89" spans="1:7" x14ac:dyDescent="0.25">
      <c r="A89" s="14"/>
      <c r="B89" s="15"/>
      <c r="C89" s="15"/>
      <c r="D89" s="15"/>
      <c r="E89" s="15"/>
      <c r="F89" s="120"/>
      <c r="G89" s="123"/>
    </row>
    <row r="90" spans="1:7" x14ac:dyDescent="0.25">
      <c r="A90" s="16" t="s">
        <v>537</v>
      </c>
      <c r="B90" s="13"/>
      <c r="C90" s="13" t="s">
        <v>504</v>
      </c>
      <c r="D90" s="13" t="s">
        <v>104</v>
      </c>
      <c r="E90" s="13">
        <v>2.8</v>
      </c>
      <c r="F90" s="118"/>
      <c r="G90" s="122"/>
    </row>
    <row r="91" spans="1:7" x14ac:dyDescent="0.25">
      <c r="A91" s="14"/>
      <c r="B91" s="15"/>
      <c r="C91" s="15"/>
      <c r="D91" s="15"/>
      <c r="E91" s="15"/>
      <c r="F91" s="120"/>
      <c r="G91" s="123"/>
    </row>
    <row r="92" spans="1:7" x14ac:dyDescent="0.25">
      <c r="A92" s="16" t="s">
        <v>538</v>
      </c>
      <c r="B92" s="13"/>
      <c r="C92" s="13" t="s">
        <v>506</v>
      </c>
      <c r="D92" s="13"/>
      <c r="E92" s="13"/>
      <c r="F92" s="118"/>
      <c r="G92" s="122"/>
    </row>
    <row r="93" spans="1:7" x14ac:dyDescent="0.25">
      <c r="A93" s="14"/>
      <c r="B93" s="15"/>
      <c r="C93" s="15"/>
      <c r="D93" s="15"/>
      <c r="E93" s="15"/>
      <c r="F93" s="120"/>
      <c r="G93" s="123"/>
    </row>
    <row r="94" spans="1:7" x14ac:dyDescent="0.25">
      <c r="A94" s="16" t="s">
        <v>539</v>
      </c>
      <c r="B94" s="13"/>
      <c r="C94" s="13" t="s">
        <v>494</v>
      </c>
      <c r="D94" s="13" t="s">
        <v>104</v>
      </c>
      <c r="E94" s="13">
        <v>6.6</v>
      </c>
      <c r="F94" s="118"/>
      <c r="G94" s="122"/>
    </row>
    <row r="95" spans="1:7" x14ac:dyDescent="0.25">
      <c r="A95" s="14"/>
      <c r="B95" s="15"/>
      <c r="C95" s="15"/>
      <c r="D95" s="15"/>
      <c r="E95" s="15"/>
      <c r="F95" s="120"/>
      <c r="G95" s="123"/>
    </row>
    <row r="96" spans="1:7" x14ac:dyDescent="0.25">
      <c r="A96" s="16" t="s">
        <v>540</v>
      </c>
      <c r="B96" s="13"/>
      <c r="C96" s="13" t="s">
        <v>496</v>
      </c>
      <c r="D96" s="13" t="s">
        <v>104</v>
      </c>
      <c r="E96" s="13">
        <v>1.3</v>
      </c>
      <c r="F96" s="118"/>
      <c r="G96" s="122"/>
    </row>
    <row r="97" spans="1:7" x14ac:dyDescent="0.25">
      <c r="A97" s="14"/>
      <c r="B97" s="15"/>
      <c r="C97" s="15"/>
      <c r="D97" s="15"/>
      <c r="E97" s="15"/>
      <c r="F97" s="120"/>
      <c r="G97" s="123"/>
    </row>
    <row r="98" spans="1:7" x14ac:dyDescent="0.25">
      <c r="A98" s="16" t="s">
        <v>541</v>
      </c>
      <c r="B98" s="13"/>
      <c r="C98" s="13" t="s">
        <v>504</v>
      </c>
      <c r="D98" s="13" t="s">
        <v>104</v>
      </c>
      <c r="E98" s="13">
        <v>2.8</v>
      </c>
      <c r="F98" s="118"/>
      <c r="G98" s="122"/>
    </row>
    <row r="99" spans="1:7" x14ac:dyDescent="0.25">
      <c r="A99" s="14"/>
      <c r="B99" s="15"/>
      <c r="C99" s="15"/>
      <c r="D99" s="15"/>
      <c r="E99" s="15"/>
      <c r="F99" s="120"/>
      <c r="G99" s="123"/>
    </row>
    <row r="100" spans="1:7" x14ac:dyDescent="0.25">
      <c r="A100" s="16" t="s">
        <v>542</v>
      </c>
      <c r="B100" s="13"/>
      <c r="C100" s="13" t="s">
        <v>511</v>
      </c>
      <c r="D100" s="13"/>
      <c r="E100" s="13"/>
      <c r="F100" s="118"/>
      <c r="G100" s="122"/>
    </row>
    <row r="101" spans="1:7" x14ac:dyDescent="0.25">
      <c r="A101" s="14"/>
      <c r="B101" s="15"/>
      <c r="C101" s="15"/>
      <c r="D101" s="15"/>
      <c r="E101" s="15"/>
      <c r="F101" s="120"/>
      <c r="G101" s="123"/>
    </row>
    <row r="102" spans="1:7" x14ac:dyDescent="0.25">
      <c r="A102" s="16" t="s">
        <v>512</v>
      </c>
      <c r="B102" s="13"/>
      <c r="C102" s="13" t="s">
        <v>513</v>
      </c>
      <c r="D102" s="13" t="s">
        <v>104</v>
      </c>
      <c r="E102" s="13">
        <v>5.0999999999999996</v>
      </c>
      <c r="F102" s="118"/>
      <c r="G102" s="122"/>
    </row>
    <row r="103" spans="1:7" x14ac:dyDescent="0.25">
      <c r="A103" s="14"/>
      <c r="B103" s="15"/>
      <c r="C103" s="15"/>
      <c r="D103" s="15"/>
      <c r="E103" s="15"/>
      <c r="F103" s="120"/>
      <c r="G103" s="123"/>
    </row>
    <row r="104" spans="1:7" x14ac:dyDescent="0.25">
      <c r="A104" s="16" t="s">
        <v>514</v>
      </c>
      <c r="B104" s="13"/>
      <c r="C104" s="13" t="s">
        <v>515</v>
      </c>
      <c r="D104" s="13" t="s">
        <v>104</v>
      </c>
      <c r="E104" s="13">
        <v>2</v>
      </c>
      <c r="F104" s="118"/>
      <c r="G104" s="122"/>
    </row>
    <row r="105" spans="1:7" x14ac:dyDescent="0.25">
      <c r="A105" s="14"/>
      <c r="B105" s="15"/>
      <c r="C105" s="15"/>
      <c r="D105" s="15"/>
      <c r="E105" s="15"/>
      <c r="F105" s="120"/>
      <c r="G105" s="123"/>
    </row>
    <row r="106" spans="1:7" x14ac:dyDescent="0.25">
      <c r="A106" s="16">
        <v>1.6</v>
      </c>
      <c r="B106" s="13" t="s">
        <v>543</v>
      </c>
      <c r="C106" s="13" t="s">
        <v>544</v>
      </c>
      <c r="D106" s="13"/>
      <c r="E106" s="13"/>
      <c r="F106" s="118"/>
      <c r="G106" s="122"/>
    </row>
    <row r="107" spans="1:7" x14ac:dyDescent="0.25">
      <c r="A107" s="14"/>
      <c r="B107" s="15"/>
      <c r="C107" s="15"/>
      <c r="D107" s="15"/>
      <c r="E107" s="15"/>
      <c r="F107" s="120"/>
      <c r="G107" s="123"/>
    </row>
    <row r="108" spans="1:7" x14ac:dyDescent="0.25">
      <c r="A108" s="16" t="s">
        <v>545</v>
      </c>
      <c r="B108" s="13"/>
      <c r="C108" s="13" t="s">
        <v>546</v>
      </c>
      <c r="D108" s="13" t="s">
        <v>104</v>
      </c>
      <c r="E108" s="13" t="s">
        <v>481</v>
      </c>
      <c r="F108" s="118"/>
      <c r="G108" s="122"/>
    </row>
    <row r="109" spans="1:7" x14ac:dyDescent="0.25">
      <c r="A109" s="14"/>
      <c r="B109" s="15"/>
      <c r="C109" s="15"/>
      <c r="D109" s="15"/>
      <c r="E109" s="15"/>
      <c r="F109" s="120"/>
      <c r="G109" s="123"/>
    </row>
    <row r="110" spans="1:7" x14ac:dyDescent="0.25">
      <c r="A110" s="16" t="s">
        <v>547</v>
      </c>
      <c r="B110" s="13"/>
      <c r="C110" s="13" t="s">
        <v>548</v>
      </c>
      <c r="D110" s="13" t="s">
        <v>549</v>
      </c>
      <c r="E110" s="13" t="s">
        <v>481</v>
      </c>
      <c r="F110" s="118"/>
      <c r="G110" s="122"/>
    </row>
    <row r="111" spans="1:7" x14ac:dyDescent="0.25">
      <c r="A111" s="14"/>
      <c r="B111" s="15"/>
      <c r="C111" s="15"/>
      <c r="D111" s="15"/>
      <c r="E111" s="15"/>
      <c r="F111" s="120"/>
      <c r="G111" s="123"/>
    </row>
    <row r="112" spans="1:7" x14ac:dyDescent="0.25">
      <c r="A112" s="16"/>
      <c r="B112" s="13"/>
      <c r="C112" s="13"/>
      <c r="D112" s="13"/>
      <c r="E112" s="13"/>
      <c r="F112" s="118"/>
      <c r="G112" s="122"/>
    </row>
    <row r="113" spans="1:7" x14ac:dyDescent="0.25">
      <c r="A113" s="14"/>
      <c r="B113" s="15"/>
      <c r="C113" s="15"/>
      <c r="D113" s="15"/>
      <c r="E113" s="15"/>
      <c r="F113" s="120"/>
      <c r="G113" s="123"/>
    </row>
    <row r="114" spans="1:7" x14ac:dyDescent="0.25">
      <c r="A114" s="16"/>
      <c r="B114" s="13"/>
      <c r="C114" s="13"/>
      <c r="D114" s="13"/>
      <c r="E114" s="13"/>
      <c r="F114" s="118"/>
      <c r="G114" s="122"/>
    </row>
    <row r="115" spans="1:7" x14ac:dyDescent="0.25">
      <c r="A115" s="14"/>
      <c r="B115" s="15"/>
      <c r="C115" s="15"/>
      <c r="D115" s="15"/>
      <c r="E115" s="15"/>
      <c r="F115" s="120"/>
      <c r="G115" s="123"/>
    </row>
    <row r="116" spans="1:7" x14ac:dyDescent="0.25">
      <c r="A116" s="16"/>
      <c r="B116" s="13"/>
      <c r="C116" s="13"/>
      <c r="D116" s="13"/>
      <c r="E116" s="13"/>
      <c r="F116" s="118"/>
      <c r="G116" s="122"/>
    </row>
    <row r="117" spans="1:7" x14ac:dyDescent="0.25">
      <c r="A117" s="29"/>
      <c r="B117" s="30"/>
      <c r="C117" s="30" t="s">
        <v>550</v>
      </c>
      <c r="D117" s="30"/>
      <c r="E117" s="30"/>
      <c r="F117" s="126"/>
      <c r="G117" s="127"/>
    </row>
    <row r="118" spans="1:7" x14ac:dyDescent="0.25">
      <c r="A118" s="16" t="s">
        <v>551</v>
      </c>
      <c r="B118" s="13" t="s">
        <v>474</v>
      </c>
      <c r="C118" s="13" t="s">
        <v>552</v>
      </c>
      <c r="D118" s="13"/>
      <c r="E118" s="13"/>
      <c r="F118" s="118"/>
      <c r="G118" s="122"/>
    </row>
    <row r="119" spans="1:7" x14ac:dyDescent="0.25">
      <c r="A119" s="14"/>
      <c r="B119" s="15" t="s">
        <v>553</v>
      </c>
      <c r="C119" s="15" t="s">
        <v>551</v>
      </c>
      <c r="D119" s="15"/>
      <c r="E119" s="15"/>
      <c r="F119" s="120"/>
      <c r="G119" s="123"/>
    </row>
    <row r="120" spans="1:7" x14ac:dyDescent="0.25">
      <c r="A120" s="16"/>
      <c r="B120" s="13"/>
      <c r="C120" s="13"/>
      <c r="D120" s="13"/>
      <c r="E120" s="13"/>
      <c r="F120" s="118"/>
      <c r="G120" s="122"/>
    </row>
    <row r="121" spans="1:7" x14ac:dyDescent="0.25">
      <c r="A121" s="14"/>
      <c r="B121" s="15" t="s">
        <v>554</v>
      </c>
      <c r="C121" s="15" t="s">
        <v>465</v>
      </c>
      <c r="D121" s="15"/>
      <c r="E121" s="15"/>
      <c r="F121" s="120"/>
      <c r="G121" s="123"/>
    </row>
    <row r="122" spans="1:7" x14ac:dyDescent="0.25">
      <c r="A122" s="16">
        <v>2.1</v>
      </c>
      <c r="B122" s="13" t="s">
        <v>555</v>
      </c>
      <c r="C122" s="13" t="s">
        <v>556</v>
      </c>
      <c r="D122" s="13"/>
      <c r="E122" s="13"/>
      <c r="F122" s="118"/>
      <c r="G122" s="122"/>
    </row>
    <row r="123" spans="1:7" x14ac:dyDescent="0.25">
      <c r="A123" s="14"/>
      <c r="B123" s="15"/>
      <c r="C123" s="15" t="s">
        <v>557</v>
      </c>
      <c r="D123" s="15"/>
      <c r="E123" s="15"/>
      <c r="F123" s="120"/>
      <c r="G123" s="123"/>
    </row>
    <row r="124" spans="1:7" x14ac:dyDescent="0.25">
      <c r="A124" s="16"/>
      <c r="B124" s="13"/>
      <c r="C124" s="13"/>
      <c r="D124" s="13"/>
      <c r="E124" s="13"/>
      <c r="F124" s="118"/>
      <c r="G124" s="122"/>
    </row>
    <row r="125" spans="1:7" x14ac:dyDescent="0.25">
      <c r="A125" s="14" t="s">
        <v>558</v>
      </c>
      <c r="B125" s="15"/>
      <c r="C125" s="15" t="s">
        <v>492</v>
      </c>
      <c r="D125" s="15"/>
      <c r="E125" s="15"/>
      <c r="F125" s="120"/>
      <c r="G125" s="123"/>
    </row>
    <row r="126" spans="1:7" x14ac:dyDescent="0.25">
      <c r="A126" s="16"/>
      <c r="B126" s="13"/>
      <c r="C126" s="13"/>
      <c r="D126" s="13"/>
      <c r="E126" s="13"/>
      <c r="F126" s="118"/>
      <c r="G126" s="122"/>
    </row>
    <row r="127" spans="1:7" x14ac:dyDescent="0.25">
      <c r="A127" s="14" t="s">
        <v>559</v>
      </c>
      <c r="B127" s="15"/>
      <c r="C127" s="15" t="s">
        <v>494</v>
      </c>
      <c r="D127" s="15" t="s">
        <v>104</v>
      </c>
      <c r="E127" s="15">
        <v>0.35</v>
      </c>
      <c r="F127" s="120"/>
      <c r="G127" s="123"/>
    </row>
    <row r="128" spans="1:7" x14ac:dyDescent="0.25">
      <c r="A128" s="16"/>
      <c r="B128" s="13"/>
      <c r="C128" s="13"/>
      <c r="D128" s="13"/>
      <c r="E128" s="13"/>
      <c r="F128" s="118"/>
      <c r="G128" s="122"/>
    </row>
    <row r="129" spans="1:7" x14ac:dyDescent="0.25">
      <c r="A129" s="14" t="s">
        <v>560</v>
      </c>
      <c r="B129" s="15"/>
      <c r="C129" s="15" t="s">
        <v>496</v>
      </c>
      <c r="D129" s="15" t="s">
        <v>104</v>
      </c>
      <c r="E129" s="15">
        <v>0.05</v>
      </c>
      <c r="F129" s="120"/>
      <c r="G129" s="123"/>
    </row>
    <row r="130" spans="1:7" x14ac:dyDescent="0.25">
      <c r="A130" s="16"/>
      <c r="B130" s="13"/>
      <c r="C130" s="13"/>
      <c r="D130" s="13"/>
      <c r="E130" s="13"/>
      <c r="F130" s="118"/>
      <c r="G130" s="122"/>
    </row>
    <row r="131" spans="1:7" x14ac:dyDescent="0.25">
      <c r="A131" s="14" t="s">
        <v>561</v>
      </c>
      <c r="B131" s="15"/>
      <c r="C131" s="15" t="s">
        <v>498</v>
      </c>
      <c r="D131" s="15"/>
      <c r="E131" s="15"/>
      <c r="F131" s="120"/>
      <c r="G131" s="123"/>
    </row>
    <row r="132" spans="1:7" x14ac:dyDescent="0.25">
      <c r="A132" s="16"/>
      <c r="B132" s="13"/>
      <c r="C132" s="13"/>
      <c r="D132" s="13"/>
      <c r="E132" s="13"/>
      <c r="F132" s="118"/>
      <c r="G132" s="122"/>
    </row>
    <row r="133" spans="1:7" x14ac:dyDescent="0.25">
      <c r="A133" s="14" t="s">
        <v>562</v>
      </c>
      <c r="B133" s="15"/>
      <c r="C133" s="15" t="s">
        <v>494</v>
      </c>
      <c r="D133" s="15" t="s">
        <v>104</v>
      </c>
      <c r="E133" s="15">
        <v>0.15</v>
      </c>
      <c r="F133" s="120"/>
      <c r="G133" s="123"/>
    </row>
    <row r="134" spans="1:7" x14ac:dyDescent="0.25">
      <c r="A134" s="16"/>
      <c r="B134" s="13"/>
      <c r="C134" s="13"/>
      <c r="D134" s="13"/>
      <c r="E134" s="13"/>
      <c r="F134" s="118"/>
      <c r="G134" s="122"/>
    </row>
    <row r="135" spans="1:7" x14ac:dyDescent="0.25">
      <c r="A135" s="14" t="s">
        <v>563</v>
      </c>
      <c r="B135" s="15"/>
      <c r="C135" s="15" t="s">
        <v>496</v>
      </c>
      <c r="D135" s="15" t="s">
        <v>104</v>
      </c>
      <c r="E135" s="15">
        <v>0.05</v>
      </c>
      <c r="F135" s="120"/>
      <c r="G135" s="123"/>
    </row>
    <row r="136" spans="1:7" x14ac:dyDescent="0.25">
      <c r="A136" s="16"/>
      <c r="B136" s="13"/>
      <c r="C136" s="13"/>
      <c r="D136" s="13"/>
      <c r="E136" s="13"/>
      <c r="F136" s="118"/>
      <c r="G136" s="122"/>
    </row>
    <row r="137" spans="1:7" x14ac:dyDescent="0.25">
      <c r="A137" s="14" t="s">
        <v>564</v>
      </c>
      <c r="B137" s="15"/>
      <c r="C137" s="15" t="s">
        <v>502</v>
      </c>
      <c r="D137" s="15" t="s">
        <v>104</v>
      </c>
      <c r="E137" s="15">
        <v>10</v>
      </c>
      <c r="F137" s="120"/>
      <c r="G137" s="123"/>
    </row>
    <row r="138" spans="1:7" x14ac:dyDescent="0.25">
      <c r="A138" s="16"/>
      <c r="B138" s="13"/>
      <c r="C138" s="13"/>
      <c r="D138" s="13"/>
      <c r="E138" s="13"/>
      <c r="F138" s="118"/>
      <c r="G138" s="122"/>
    </row>
    <row r="139" spans="1:7" x14ac:dyDescent="0.25">
      <c r="A139" s="14" t="s">
        <v>565</v>
      </c>
      <c r="B139" s="15"/>
      <c r="C139" s="15" t="s">
        <v>566</v>
      </c>
      <c r="D139" s="15" t="s">
        <v>104</v>
      </c>
      <c r="E139" s="15">
        <v>2.14</v>
      </c>
      <c r="F139" s="120"/>
      <c r="G139" s="123"/>
    </row>
    <row r="140" spans="1:7" x14ac:dyDescent="0.25">
      <c r="A140" s="16"/>
      <c r="B140" s="13"/>
      <c r="C140" s="13"/>
      <c r="D140" s="13"/>
      <c r="E140" s="13"/>
      <c r="F140" s="118"/>
      <c r="G140" s="122"/>
    </row>
    <row r="141" spans="1:7" x14ac:dyDescent="0.25">
      <c r="A141" s="14" t="s">
        <v>567</v>
      </c>
      <c r="B141" s="15"/>
      <c r="C141" s="15" t="s">
        <v>504</v>
      </c>
      <c r="D141" s="15" t="s">
        <v>104</v>
      </c>
      <c r="E141" s="15">
        <v>0.04</v>
      </c>
      <c r="F141" s="120"/>
      <c r="G141" s="123"/>
    </row>
    <row r="142" spans="1:7" x14ac:dyDescent="0.25">
      <c r="A142" s="16"/>
      <c r="B142" s="13"/>
      <c r="C142" s="13"/>
      <c r="D142" s="13"/>
      <c r="E142" s="13"/>
      <c r="F142" s="118"/>
      <c r="G142" s="122"/>
    </row>
    <row r="143" spans="1:7" x14ac:dyDescent="0.25">
      <c r="A143" s="14" t="s">
        <v>568</v>
      </c>
      <c r="B143" s="15"/>
      <c r="C143" s="15" t="s">
        <v>506</v>
      </c>
      <c r="D143" s="15"/>
      <c r="E143" s="15"/>
      <c r="F143" s="120"/>
      <c r="G143" s="123"/>
    </row>
    <row r="144" spans="1:7" x14ac:dyDescent="0.25">
      <c r="A144" s="16"/>
      <c r="B144" s="13"/>
      <c r="C144" s="13"/>
      <c r="D144" s="13"/>
      <c r="E144" s="13"/>
      <c r="F144" s="118"/>
      <c r="G144" s="122"/>
    </row>
    <row r="145" spans="1:7" x14ac:dyDescent="0.25">
      <c r="A145" s="14" t="s">
        <v>569</v>
      </c>
      <c r="B145" s="15"/>
      <c r="C145" s="15" t="s">
        <v>494</v>
      </c>
      <c r="D145" s="15" t="s">
        <v>104</v>
      </c>
      <c r="E145" s="15">
        <v>0.1</v>
      </c>
      <c r="F145" s="120"/>
      <c r="G145" s="123"/>
    </row>
    <row r="146" spans="1:7" x14ac:dyDescent="0.25">
      <c r="A146" s="16"/>
      <c r="B146" s="13"/>
      <c r="C146" s="13"/>
      <c r="D146" s="13"/>
      <c r="E146" s="13"/>
      <c r="F146" s="118"/>
      <c r="G146" s="122"/>
    </row>
    <row r="147" spans="1:7" x14ac:dyDescent="0.25">
      <c r="A147" s="14" t="s">
        <v>570</v>
      </c>
      <c r="B147" s="15"/>
      <c r="C147" s="15" t="s">
        <v>496</v>
      </c>
      <c r="D147" s="15" t="s">
        <v>104</v>
      </c>
      <c r="E147" s="15">
        <v>0.05</v>
      </c>
      <c r="F147" s="120"/>
      <c r="G147" s="123"/>
    </row>
    <row r="148" spans="1:7" x14ac:dyDescent="0.25">
      <c r="A148" s="16"/>
      <c r="B148" s="13"/>
      <c r="C148" s="13"/>
      <c r="D148" s="13"/>
      <c r="E148" s="13"/>
      <c r="F148" s="118"/>
      <c r="G148" s="122"/>
    </row>
    <row r="149" spans="1:7" x14ac:dyDescent="0.25">
      <c r="A149" s="14" t="s">
        <v>571</v>
      </c>
      <c r="B149" s="15"/>
      <c r="C149" s="15" t="s">
        <v>504</v>
      </c>
      <c r="D149" s="15" t="s">
        <v>104</v>
      </c>
      <c r="E149" s="15">
        <v>0.3</v>
      </c>
      <c r="F149" s="120"/>
      <c r="G149" s="123"/>
    </row>
    <row r="150" spans="1:7" x14ac:dyDescent="0.25">
      <c r="A150" s="16"/>
      <c r="B150" s="13"/>
      <c r="C150" s="13"/>
      <c r="D150" s="13"/>
      <c r="E150" s="13"/>
      <c r="F150" s="118"/>
      <c r="G150" s="122"/>
    </row>
    <row r="151" spans="1:7" x14ac:dyDescent="0.25">
      <c r="A151" s="14" t="s">
        <v>572</v>
      </c>
      <c r="B151" s="15"/>
      <c r="C151" s="15" t="s">
        <v>511</v>
      </c>
      <c r="D151" s="15"/>
      <c r="E151" s="15"/>
      <c r="F151" s="120"/>
      <c r="G151" s="123"/>
    </row>
    <row r="152" spans="1:7" x14ac:dyDescent="0.25">
      <c r="A152" s="16"/>
      <c r="B152" s="13"/>
      <c r="C152" s="13"/>
      <c r="D152" s="13"/>
      <c r="E152" s="13"/>
      <c r="F152" s="118"/>
      <c r="G152" s="122"/>
    </row>
    <row r="153" spans="1:7" x14ac:dyDescent="0.25">
      <c r="A153" s="14" t="s">
        <v>573</v>
      </c>
      <c r="B153" s="15"/>
      <c r="C153" s="15" t="s">
        <v>513</v>
      </c>
      <c r="D153" s="15" t="s">
        <v>104</v>
      </c>
      <c r="E153" s="15">
        <v>0.2</v>
      </c>
      <c r="F153" s="120"/>
      <c r="G153" s="123"/>
    </row>
    <row r="154" spans="1:7" x14ac:dyDescent="0.25">
      <c r="A154" s="16"/>
      <c r="B154" s="13"/>
      <c r="C154" s="13"/>
      <c r="D154" s="13"/>
      <c r="E154" s="13"/>
      <c r="F154" s="118"/>
      <c r="G154" s="122"/>
    </row>
    <row r="155" spans="1:7" x14ac:dyDescent="0.25">
      <c r="A155" s="14" t="s">
        <v>574</v>
      </c>
      <c r="B155" s="15"/>
      <c r="C155" s="15" t="s">
        <v>515</v>
      </c>
      <c r="D155" s="15" t="s">
        <v>104</v>
      </c>
      <c r="E155" s="15">
        <v>0.15</v>
      </c>
      <c r="F155" s="120"/>
      <c r="G155" s="123"/>
    </row>
    <row r="156" spans="1:7" x14ac:dyDescent="0.25">
      <c r="A156" s="16"/>
      <c r="B156" s="13"/>
      <c r="C156" s="13"/>
      <c r="D156" s="13"/>
      <c r="E156" s="13"/>
      <c r="F156" s="118"/>
      <c r="G156" s="122"/>
    </row>
    <row r="157" spans="1:7" x14ac:dyDescent="0.25">
      <c r="A157" s="14">
        <v>2.2000000000000002</v>
      </c>
      <c r="B157" s="15" t="s">
        <v>575</v>
      </c>
      <c r="C157" s="15" t="s">
        <v>576</v>
      </c>
      <c r="D157" s="15"/>
      <c r="E157" s="15"/>
      <c r="F157" s="120"/>
      <c r="G157" s="123"/>
    </row>
    <row r="158" spans="1:7" x14ac:dyDescent="0.25">
      <c r="A158" s="16"/>
      <c r="B158" s="13"/>
      <c r="C158" s="13"/>
      <c r="D158" s="13"/>
      <c r="E158" s="13"/>
      <c r="F158" s="118"/>
      <c r="G158" s="122"/>
    </row>
    <row r="159" spans="1:7" x14ac:dyDescent="0.25">
      <c r="A159" s="14" t="s">
        <v>577</v>
      </c>
      <c r="B159" s="15"/>
      <c r="C159" s="15" t="s">
        <v>492</v>
      </c>
      <c r="D159" s="15"/>
      <c r="E159" s="15"/>
      <c r="F159" s="120"/>
      <c r="G159" s="123"/>
    </row>
    <row r="160" spans="1:7" x14ac:dyDescent="0.25">
      <c r="A160" s="16"/>
      <c r="B160" s="13"/>
      <c r="C160" s="13"/>
      <c r="D160" s="13"/>
      <c r="E160" s="13"/>
      <c r="F160" s="118"/>
      <c r="G160" s="122"/>
    </row>
    <row r="161" spans="1:7" x14ac:dyDescent="0.25">
      <c r="A161" s="14" t="s">
        <v>578</v>
      </c>
      <c r="B161" s="15"/>
      <c r="C161" s="15" t="s">
        <v>579</v>
      </c>
      <c r="D161" s="15" t="s">
        <v>104</v>
      </c>
      <c r="E161" s="15">
        <v>5.34</v>
      </c>
      <c r="F161" s="120"/>
      <c r="G161" s="123"/>
    </row>
    <row r="162" spans="1:7" x14ac:dyDescent="0.25">
      <c r="A162" s="16"/>
      <c r="B162" s="13"/>
      <c r="C162" s="13"/>
      <c r="D162" s="13"/>
      <c r="E162" s="13"/>
      <c r="F162" s="118"/>
      <c r="G162" s="122"/>
    </row>
    <row r="163" spans="1:7" x14ac:dyDescent="0.25">
      <c r="A163" s="14" t="s">
        <v>580</v>
      </c>
      <c r="B163" s="15"/>
      <c r="C163" s="15" t="s">
        <v>496</v>
      </c>
      <c r="D163" s="15" t="s">
        <v>104</v>
      </c>
      <c r="E163" s="15">
        <v>0.35</v>
      </c>
      <c r="F163" s="120"/>
      <c r="G163" s="123"/>
    </row>
    <row r="164" spans="1:7" x14ac:dyDescent="0.25">
      <c r="A164" s="16"/>
      <c r="B164" s="13"/>
      <c r="C164" s="13"/>
      <c r="D164" s="13"/>
      <c r="E164" s="13"/>
      <c r="F164" s="118"/>
      <c r="G164" s="122"/>
    </row>
    <row r="165" spans="1:7" x14ac:dyDescent="0.25">
      <c r="A165" s="14" t="s">
        <v>581</v>
      </c>
      <c r="B165" s="15"/>
      <c r="C165" s="15" t="s">
        <v>498</v>
      </c>
      <c r="D165" s="15"/>
      <c r="E165" s="15"/>
      <c r="F165" s="120"/>
      <c r="G165" s="123"/>
    </row>
    <row r="166" spans="1:7" x14ac:dyDescent="0.25">
      <c r="A166" s="16"/>
      <c r="B166" s="13"/>
      <c r="C166" s="13"/>
      <c r="D166" s="13"/>
      <c r="E166" s="13"/>
      <c r="F166" s="118"/>
      <c r="G166" s="122"/>
    </row>
    <row r="167" spans="1:7" x14ac:dyDescent="0.25">
      <c r="A167" s="14" t="s">
        <v>582</v>
      </c>
      <c r="B167" s="15"/>
      <c r="C167" s="15" t="s">
        <v>579</v>
      </c>
      <c r="D167" s="15" t="s">
        <v>104</v>
      </c>
      <c r="E167" s="15">
        <v>1.42</v>
      </c>
      <c r="F167" s="120"/>
      <c r="G167" s="123"/>
    </row>
    <row r="168" spans="1:7" x14ac:dyDescent="0.25">
      <c r="A168" s="16"/>
      <c r="B168" s="13"/>
      <c r="C168" s="13"/>
      <c r="D168" s="13"/>
      <c r="E168" s="13"/>
      <c r="F168" s="118"/>
      <c r="G168" s="122"/>
    </row>
    <row r="169" spans="1:7" x14ac:dyDescent="0.25">
      <c r="A169" s="14" t="s">
        <v>583</v>
      </c>
      <c r="B169" s="15"/>
      <c r="C169" s="15" t="s">
        <v>496</v>
      </c>
      <c r="D169" s="15" t="s">
        <v>104</v>
      </c>
      <c r="E169" s="15">
        <v>0.35</v>
      </c>
      <c r="F169" s="120"/>
      <c r="G169" s="123"/>
    </row>
    <row r="170" spans="1:7" x14ac:dyDescent="0.25">
      <c r="A170" s="16"/>
      <c r="B170" s="13"/>
      <c r="C170" s="13"/>
      <c r="D170" s="13"/>
      <c r="E170" s="13"/>
      <c r="F170" s="118"/>
      <c r="G170" s="122"/>
    </row>
    <row r="171" spans="1:7" x14ac:dyDescent="0.25">
      <c r="A171" s="29"/>
      <c r="B171" s="30"/>
      <c r="C171" s="30" t="s">
        <v>520</v>
      </c>
      <c r="D171" s="30"/>
      <c r="E171" s="30"/>
      <c r="F171" s="126"/>
      <c r="G171" s="127"/>
    </row>
    <row r="172" spans="1:7" x14ac:dyDescent="0.25">
      <c r="A172" s="16" t="s">
        <v>551</v>
      </c>
      <c r="B172" s="13" t="s">
        <v>474</v>
      </c>
      <c r="C172" s="13" t="s">
        <v>552</v>
      </c>
      <c r="D172" s="13"/>
      <c r="E172" s="13"/>
      <c r="F172" s="118"/>
      <c r="G172" s="122"/>
    </row>
    <row r="173" spans="1:7" x14ac:dyDescent="0.25">
      <c r="A173" s="14"/>
      <c r="B173" s="15"/>
      <c r="C173" s="15" t="s">
        <v>551</v>
      </c>
      <c r="D173" s="15"/>
      <c r="E173" s="15"/>
      <c r="F173" s="120"/>
      <c r="G173" s="123"/>
    </row>
    <row r="174" spans="1:7" x14ac:dyDescent="0.25">
      <c r="A174" s="16" t="s">
        <v>564</v>
      </c>
      <c r="B174" s="13"/>
      <c r="C174" s="13" t="s">
        <v>584</v>
      </c>
      <c r="D174" s="13" t="s">
        <v>104</v>
      </c>
      <c r="E174" s="13">
        <v>12.3</v>
      </c>
      <c r="F174" s="118"/>
      <c r="G174" s="122"/>
    </row>
    <row r="175" spans="1:7" x14ac:dyDescent="0.25">
      <c r="A175" s="14"/>
      <c r="B175" s="15"/>
      <c r="C175" s="15"/>
      <c r="D175" s="15"/>
      <c r="E175" s="15"/>
      <c r="F175" s="120"/>
      <c r="G175" s="123"/>
    </row>
    <row r="176" spans="1:7" x14ac:dyDescent="0.25">
      <c r="A176" s="16" t="s">
        <v>565</v>
      </c>
      <c r="B176" s="13"/>
      <c r="C176" s="13" t="s">
        <v>585</v>
      </c>
      <c r="D176" s="13" t="s">
        <v>104</v>
      </c>
      <c r="E176" s="13">
        <v>36.799999999999997</v>
      </c>
      <c r="F176" s="118"/>
      <c r="G176" s="122"/>
    </row>
    <row r="177" spans="1:7" x14ac:dyDescent="0.25">
      <c r="A177" s="14"/>
      <c r="B177" s="15"/>
      <c r="C177" s="15"/>
      <c r="D177" s="15"/>
      <c r="E177" s="15"/>
      <c r="F177" s="120"/>
      <c r="G177" s="123"/>
    </row>
    <row r="178" spans="1:7" x14ac:dyDescent="0.25">
      <c r="A178" s="16" t="s">
        <v>567</v>
      </c>
      <c r="B178" s="13"/>
      <c r="C178" s="13" t="s">
        <v>504</v>
      </c>
      <c r="D178" s="13" t="s">
        <v>104</v>
      </c>
      <c r="E178" s="13">
        <v>0.65</v>
      </c>
      <c r="F178" s="118"/>
      <c r="G178" s="122"/>
    </row>
    <row r="179" spans="1:7" x14ac:dyDescent="0.25">
      <c r="A179" s="14"/>
      <c r="B179" s="15"/>
      <c r="C179" s="15"/>
      <c r="D179" s="15"/>
      <c r="E179" s="15"/>
      <c r="F179" s="120"/>
      <c r="G179" s="123"/>
    </row>
    <row r="180" spans="1:7" x14ac:dyDescent="0.25">
      <c r="A180" s="16" t="s">
        <v>586</v>
      </c>
      <c r="B180" s="13"/>
      <c r="C180" s="13" t="s">
        <v>506</v>
      </c>
      <c r="D180" s="13"/>
      <c r="E180" s="13"/>
      <c r="F180" s="118"/>
      <c r="G180" s="122"/>
    </row>
    <row r="181" spans="1:7" x14ac:dyDescent="0.25">
      <c r="A181" s="14"/>
      <c r="B181" s="15"/>
      <c r="C181" s="15"/>
      <c r="D181" s="15"/>
      <c r="E181" s="15"/>
      <c r="F181" s="120"/>
      <c r="G181" s="123"/>
    </row>
    <row r="182" spans="1:7" x14ac:dyDescent="0.25">
      <c r="A182" s="16" t="s">
        <v>587</v>
      </c>
      <c r="B182" s="13"/>
      <c r="C182" s="13" t="s">
        <v>494</v>
      </c>
      <c r="D182" s="13" t="s">
        <v>104</v>
      </c>
      <c r="E182" s="13">
        <v>1.42</v>
      </c>
      <c r="F182" s="118"/>
      <c r="G182" s="122"/>
    </row>
    <row r="183" spans="1:7" x14ac:dyDescent="0.25">
      <c r="A183" s="14"/>
      <c r="B183" s="15"/>
      <c r="C183" s="15"/>
      <c r="D183" s="15"/>
      <c r="E183" s="15"/>
      <c r="F183" s="120"/>
      <c r="G183" s="123"/>
    </row>
    <row r="184" spans="1:7" x14ac:dyDescent="0.25">
      <c r="A184" s="16" t="s">
        <v>588</v>
      </c>
      <c r="B184" s="13"/>
      <c r="C184" s="13" t="s">
        <v>496</v>
      </c>
      <c r="D184" s="13" t="s">
        <v>104</v>
      </c>
      <c r="E184" s="13">
        <v>0.35</v>
      </c>
      <c r="F184" s="118"/>
      <c r="G184" s="122"/>
    </row>
    <row r="185" spans="1:7" x14ac:dyDescent="0.25">
      <c r="A185" s="14"/>
      <c r="B185" s="15"/>
      <c r="C185" s="15"/>
      <c r="D185" s="15"/>
      <c r="E185" s="15"/>
      <c r="F185" s="120"/>
      <c r="G185" s="123"/>
    </row>
    <row r="186" spans="1:7" x14ac:dyDescent="0.25">
      <c r="A186" s="16" t="s">
        <v>589</v>
      </c>
      <c r="B186" s="13"/>
      <c r="C186" s="13" t="s">
        <v>504</v>
      </c>
      <c r="D186" s="13" t="s">
        <v>104</v>
      </c>
      <c r="E186" s="13">
        <v>0.65</v>
      </c>
      <c r="F186" s="118"/>
      <c r="G186" s="122"/>
    </row>
    <row r="187" spans="1:7" x14ac:dyDescent="0.25">
      <c r="A187" s="14"/>
      <c r="B187" s="15"/>
      <c r="C187" s="15"/>
      <c r="D187" s="15"/>
      <c r="E187" s="15"/>
      <c r="F187" s="120"/>
      <c r="G187" s="123"/>
    </row>
    <row r="188" spans="1:7" x14ac:dyDescent="0.25">
      <c r="A188" s="16" t="s">
        <v>590</v>
      </c>
      <c r="B188" s="13"/>
      <c r="C188" s="13" t="s">
        <v>591</v>
      </c>
      <c r="D188" s="13"/>
      <c r="E188" s="13"/>
      <c r="F188" s="118"/>
      <c r="G188" s="122"/>
    </row>
    <row r="189" spans="1:7" x14ac:dyDescent="0.25">
      <c r="A189" s="14"/>
      <c r="B189" s="15"/>
      <c r="C189" s="15"/>
      <c r="D189" s="15"/>
      <c r="E189" s="15"/>
      <c r="F189" s="120"/>
      <c r="G189" s="123"/>
    </row>
    <row r="190" spans="1:7" x14ac:dyDescent="0.25">
      <c r="A190" s="16" t="s">
        <v>592</v>
      </c>
      <c r="B190" s="13"/>
      <c r="C190" s="13" t="s">
        <v>513</v>
      </c>
      <c r="D190" s="13" t="s">
        <v>104</v>
      </c>
      <c r="E190" s="13">
        <v>0.35</v>
      </c>
      <c r="F190" s="118"/>
      <c r="G190" s="122"/>
    </row>
    <row r="191" spans="1:7" x14ac:dyDescent="0.25">
      <c r="A191" s="14"/>
      <c r="B191" s="15"/>
      <c r="C191" s="15"/>
      <c r="D191" s="15"/>
      <c r="E191" s="15"/>
      <c r="F191" s="120"/>
      <c r="G191" s="123"/>
    </row>
    <row r="192" spans="1:7" x14ac:dyDescent="0.25">
      <c r="A192" s="16" t="s">
        <v>593</v>
      </c>
      <c r="B192" s="13"/>
      <c r="C192" s="13" t="s">
        <v>515</v>
      </c>
      <c r="D192" s="13" t="s">
        <v>104</v>
      </c>
      <c r="E192" s="13">
        <v>0.65</v>
      </c>
      <c r="F192" s="118"/>
      <c r="G192" s="122"/>
    </row>
    <row r="193" spans="1:7" x14ac:dyDescent="0.25">
      <c r="A193" s="14"/>
      <c r="B193" s="15"/>
      <c r="C193" s="15"/>
      <c r="D193" s="15"/>
      <c r="E193" s="15"/>
      <c r="F193" s="120"/>
      <c r="G193" s="123"/>
    </row>
    <row r="194" spans="1:7" x14ac:dyDescent="0.25">
      <c r="A194" s="16"/>
      <c r="B194" s="13"/>
      <c r="C194" s="13"/>
      <c r="D194" s="13"/>
      <c r="E194" s="13"/>
      <c r="F194" s="118"/>
      <c r="G194" s="122"/>
    </row>
    <row r="195" spans="1:7" x14ac:dyDescent="0.25">
      <c r="A195" s="14"/>
      <c r="B195" s="15"/>
      <c r="C195" s="15"/>
      <c r="D195" s="15"/>
      <c r="E195" s="15"/>
      <c r="F195" s="120"/>
      <c r="G195" s="123"/>
    </row>
    <row r="196" spans="1:7" x14ac:dyDescent="0.25">
      <c r="A196" s="16">
        <v>2.2999999999999998</v>
      </c>
      <c r="B196" s="13" t="s">
        <v>594</v>
      </c>
      <c r="C196" s="13" t="s">
        <v>595</v>
      </c>
      <c r="D196" s="13"/>
      <c r="E196" s="13"/>
      <c r="F196" s="118"/>
      <c r="G196" s="122"/>
    </row>
    <row r="197" spans="1:7" x14ac:dyDescent="0.25">
      <c r="A197" s="14"/>
      <c r="B197" s="15"/>
      <c r="C197" s="15" t="s">
        <v>596</v>
      </c>
      <c r="D197" s="15"/>
      <c r="E197" s="15"/>
      <c r="F197" s="120"/>
      <c r="G197" s="123"/>
    </row>
    <row r="198" spans="1:7" x14ac:dyDescent="0.25">
      <c r="A198" s="16"/>
      <c r="B198" s="13"/>
      <c r="C198" s="13"/>
      <c r="D198" s="13"/>
      <c r="E198" s="13"/>
      <c r="F198" s="118"/>
      <c r="G198" s="122"/>
    </row>
    <row r="199" spans="1:7" x14ac:dyDescent="0.25">
      <c r="A199" s="14" t="s">
        <v>597</v>
      </c>
      <c r="B199" s="15" t="s">
        <v>598</v>
      </c>
      <c r="C199" s="15" t="s">
        <v>599</v>
      </c>
      <c r="D199" s="15"/>
      <c r="E199" s="15"/>
      <c r="F199" s="120"/>
      <c r="G199" s="123"/>
    </row>
    <row r="200" spans="1:7" x14ac:dyDescent="0.25">
      <c r="A200" s="16"/>
      <c r="B200" s="13"/>
      <c r="C200" s="13"/>
      <c r="D200" s="13"/>
      <c r="E200" s="13"/>
      <c r="F200" s="118"/>
      <c r="G200" s="122"/>
    </row>
    <row r="201" spans="1:7" x14ac:dyDescent="0.25">
      <c r="A201" s="14" t="s">
        <v>600</v>
      </c>
      <c r="B201" s="15"/>
      <c r="C201" s="15" t="s">
        <v>492</v>
      </c>
      <c r="D201" s="15"/>
      <c r="E201" s="15"/>
      <c r="F201" s="120"/>
      <c r="G201" s="123"/>
    </row>
    <row r="202" spans="1:7" x14ac:dyDescent="0.25">
      <c r="A202" s="16"/>
      <c r="B202" s="13"/>
      <c r="C202" s="13"/>
      <c r="D202" s="13"/>
      <c r="E202" s="13"/>
      <c r="F202" s="118"/>
      <c r="G202" s="122"/>
    </row>
    <row r="203" spans="1:7" x14ac:dyDescent="0.25">
      <c r="A203" s="14" t="s">
        <v>601</v>
      </c>
      <c r="B203" s="15"/>
      <c r="C203" s="15" t="s">
        <v>602</v>
      </c>
      <c r="D203" s="15" t="s">
        <v>603</v>
      </c>
      <c r="E203" s="15">
        <v>0.56000000000000005</v>
      </c>
      <c r="F203" s="120"/>
      <c r="G203" s="123"/>
    </row>
    <row r="204" spans="1:7" x14ac:dyDescent="0.25">
      <c r="A204" s="16"/>
      <c r="B204" s="13"/>
      <c r="C204" s="13"/>
      <c r="D204" s="13"/>
      <c r="E204" s="13"/>
      <c r="F204" s="118"/>
      <c r="G204" s="122"/>
    </row>
    <row r="205" spans="1:7" x14ac:dyDescent="0.25">
      <c r="A205" s="14" t="s">
        <v>604</v>
      </c>
      <c r="B205" s="15"/>
      <c r="C205" s="15" t="s">
        <v>496</v>
      </c>
      <c r="D205" s="15" t="s">
        <v>603</v>
      </c>
      <c r="E205" s="15">
        <v>1.38</v>
      </c>
      <c r="F205" s="120"/>
      <c r="G205" s="123"/>
    </row>
    <row r="206" spans="1:7" x14ac:dyDescent="0.25">
      <c r="A206" s="16"/>
      <c r="B206" s="13"/>
      <c r="C206" s="13"/>
      <c r="D206" s="13"/>
      <c r="E206" s="13"/>
      <c r="F206" s="118"/>
      <c r="G206" s="122"/>
    </row>
    <row r="207" spans="1:7" x14ac:dyDescent="0.25">
      <c r="A207" s="14" t="s">
        <v>605</v>
      </c>
      <c r="B207" s="15"/>
      <c r="C207" s="15" t="s">
        <v>498</v>
      </c>
      <c r="D207" s="15"/>
      <c r="E207" s="15"/>
      <c r="F207" s="120"/>
      <c r="G207" s="123"/>
    </row>
    <row r="208" spans="1:7" x14ac:dyDescent="0.25">
      <c r="A208" s="16"/>
      <c r="B208" s="13"/>
      <c r="C208" s="13"/>
      <c r="D208" s="13"/>
      <c r="E208" s="13"/>
      <c r="F208" s="118"/>
      <c r="G208" s="122"/>
    </row>
    <row r="209" spans="1:7" x14ac:dyDescent="0.25">
      <c r="A209" s="14" t="s">
        <v>606</v>
      </c>
      <c r="B209" s="15"/>
      <c r="C209" s="15" t="s">
        <v>494</v>
      </c>
      <c r="D209" s="15" t="s">
        <v>603</v>
      </c>
      <c r="E209" s="15">
        <v>4.1399999999999997</v>
      </c>
      <c r="F209" s="120"/>
      <c r="G209" s="123"/>
    </row>
    <row r="210" spans="1:7" x14ac:dyDescent="0.25">
      <c r="A210" s="16"/>
      <c r="B210" s="13"/>
      <c r="C210" s="13"/>
      <c r="D210" s="13"/>
      <c r="E210" s="13"/>
      <c r="F210" s="118"/>
      <c r="G210" s="122"/>
    </row>
    <row r="211" spans="1:7" x14ac:dyDescent="0.25">
      <c r="A211" s="14" t="s">
        <v>607</v>
      </c>
      <c r="B211" s="15"/>
      <c r="C211" s="15" t="s">
        <v>496</v>
      </c>
      <c r="D211" s="15" t="s">
        <v>603</v>
      </c>
      <c r="E211" s="15">
        <v>1.38</v>
      </c>
      <c r="F211" s="120"/>
      <c r="G211" s="123"/>
    </row>
    <row r="212" spans="1:7" x14ac:dyDescent="0.25">
      <c r="A212" s="16"/>
      <c r="B212" s="13"/>
      <c r="C212" s="13"/>
      <c r="D212" s="13"/>
      <c r="E212" s="13"/>
      <c r="F212" s="118"/>
      <c r="G212" s="122"/>
    </row>
    <row r="213" spans="1:7" x14ac:dyDescent="0.25">
      <c r="A213" s="14" t="s">
        <v>608</v>
      </c>
      <c r="B213" s="15"/>
      <c r="C213" s="15" t="s">
        <v>502</v>
      </c>
      <c r="D213" s="15" t="s">
        <v>603</v>
      </c>
      <c r="E213" s="15">
        <v>39.85</v>
      </c>
      <c r="F213" s="120"/>
      <c r="G213" s="123"/>
    </row>
    <row r="214" spans="1:7" x14ac:dyDescent="0.25">
      <c r="A214" s="16"/>
      <c r="B214" s="13"/>
      <c r="C214" s="13"/>
      <c r="D214" s="13"/>
      <c r="E214" s="13"/>
      <c r="F214" s="118"/>
      <c r="G214" s="122"/>
    </row>
    <row r="215" spans="1:7" x14ac:dyDescent="0.25">
      <c r="A215" s="14" t="s">
        <v>609</v>
      </c>
      <c r="B215" s="15"/>
      <c r="C215" s="15" t="s">
        <v>504</v>
      </c>
      <c r="D215" s="15" t="s">
        <v>603</v>
      </c>
      <c r="E215" s="15">
        <v>5.8</v>
      </c>
      <c r="F215" s="120"/>
      <c r="G215" s="123"/>
    </row>
    <row r="216" spans="1:7" x14ac:dyDescent="0.25">
      <c r="A216" s="16"/>
      <c r="B216" s="13"/>
      <c r="C216" s="13"/>
      <c r="D216" s="13"/>
      <c r="E216" s="13">
        <f t="shared" ref="E216" si="0">I216*1.15</f>
        <v>0</v>
      </c>
      <c r="F216" s="118"/>
      <c r="G216" s="122"/>
    </row>
    <row r="217" spans="1:7" x14ac:dyDescent="0.25">
      <c r="A217" s="14" t="s">
        <v>610</v>
      </c>
      <c r="B217" s="15"/>
      <c r="C217" s="15" t="s">
        <v>506</v>
      </c>
      <c r="D217" s="15"/>
      <c r="E217" s="15"/>
      <c r="F217" s="120"/>
      <c r="G217" s="123"/>
    </row>
    <row r="218" spans="1:7" x14ac:dyDescent="0.25">
      <c r="A218" s="16"/>
      <c r="B218" s="13"/>
      <c r="C218" s="13"/>
      <c r="D218" s="13"/>
      <c r="E218" s="13"/>
      <c r="F218" s="118"/>
      <c r="G218" s="122"/>
    </row>
    <row r="219" spans="1:7" x14ac:dyDescent="0.25">
      <c r="A219" s="14" t="s">
        <v>611</v>
      </c>
      <c r="B219" s="15"/>
      <c r="C219" s="15" t="s">
        <v>494</v>
      </c>
      <c r="D219" s="15" t="s">
        <v>603</v>
      </c>
      <c r="E219" s="15">
        <v>4.1399999999999997</v>
      </c>
      <c r="F219" s="120"/>
      <c r="G219" s="123"/>
    </row>
    <row r="220" spans="1:7" x14ac:dyDescent="0.25">
      <c r="A220" s="16"/>
      <c r="B220" s="13"/>
      <c r="C220" s="13"/>
      <c r="D220" s="13"/>
      <c r="E220" s="13"/>
      <c r="F220" s="118"/>
      <c r="G220" s="122"/>
    </row>
    <row r="221" spans="1:7" x14ac:dyDescent="0.25">
      <c r="A221" s="14" t="s">
        <v>612</v>
      </c>
      <c r="B221" s="15"/>
      <c r="C221" s="15" t="s">
        <v>496</v>
      </c>
      <c r="D221" s="15" t="s">
        <v>603</v>
      </c>
      <c r="E221" s="15">
        <v>1.38</v>
      </c>
      <c r="F221" s="120"/>
      <c r="G221" s="123"/>
    </row>
    <row r="222" spans="1:7" x14ac:dyDescent="0.25">
      <c r="A222" s="16"/>
      <c r="B222" s="13"/>
      <c r="C222" s="13"/>
      <c r="D222" s="13"/>
      <c r="E222" s="13"/>
      <c r="F222" s="118"/>
      <c r="G222" s="122"/>
    </row>
    <row r="223" spans="1:7" x14ac:dyDescent="0.25">
      <c r="A223" s="14" t="s">
        <v>613</v>
      </c>
      <c r="B223" s="15"/>
      <c r="C223" s="15" t="s">
        <v>504</v>
      </c>
      <c r="D223" s="15" t="s">
        <v>603</v>
      </c>
      <c r="E223" s="15">
        <v>43.47</v>
      </c>
      <c r="F223" s="120"/>
      <c r="G223" s="123"/>
    </row>
    <row r="224" spans="1:7" x14ac:dyDescent="0.25">
      <c r="A224" s="31"/>
      <c r="B224" s="32"/>
      <c r="C224" s="32" t="s">
        <v>520</v>
      </c>
      <c r="D224" s="32"/>
      <c r="E224" s="32"/>
      <c r="F224" s="124"/>
      <c r="G224" s="125"/>
    </row>
    <row r="225" spans="1:7" x14ac:dyDescent="0.25">
      <c r="A225" s="29"/>
      <c r="B225" s="30"/>
      <c r="C225" s="30" t="s">
        <v>160</v>
      </c>
      <c r="D225" s="30"/>
      <c r="E225" s="30"/>
      <c r="F225" s="126"/>
      <c r="G225" s="127"/>
    </row>
    <row r="226" spans="1:7" x14ac:dyDescent="0.25">
      <c r="A226" s="16"/>
      <c r="B226" s="13"/>
      <c r="C226" s="13"/>
      <c r="D226" s="13"/>
      <c r="E226" s="13"/>
      <c r="F226" s="118"/>
      <c r="G226" s="122"/>
    </row>
    <row r="227" spans="1:7" x14ac:dyDescent="0.25">
      <c r="A227" s="14" t="s">
        <v>614</v>
      </c>
      <c r="B227" s="15"/>
      <c r="C227" s="15" t="s">
        <v>591</v>
      </c>
      <c r="D227" s="15"/>
      <c r="E227" s="15"/>
      <c r="F227" s="120"/>
      <c r="G227" s="123"/>
    </row>
    <row r="228" spans="1:7" x14ac:dyDescent="0.25">
      <c r="A228" s="16"/>
      <c r="B228" s="13"/>
      <c r="C228" s="13"/>
      <c r="D228" s="13"/>
      <c r="E228" s="13"/>
      <c r="F228" s="118"/>
      <c r="G228" s="122"/>
    </row>
    <row r="229" spans="1:7" x14ac:dyDescent="0.25">
      <c r="A229" s="14" t="s">
        <v>615</v>
      </c>
      <c r="B229" s="15"/>
      <c r="C229" s="15" t="s">
        <v>513</v>
      </c>
      <c r="D229" s="15" t="s">
        <v>603</v>
      </c>
      <c r="E229" s="15">
        <v>4.1399999999999997</v>
      </c>
      <c r="F229" s="120"/>
      <c r="G229" s="123"/>
    </row>
    <row r="230" spans="1:7" x14ac:dyDescent="0.25">
      <c r="A230" s="16"/>
      <c r="B230" s="13"/>
      <c r="C230" s="13"/>
      <c r="D230" s="13"/>
      <c r="E230" s="13"/>
      <c r="F230" s="118"/>
      <c r="G230" s="122"/>
    </row>
    <row r="231" spans="1:7" x14ac:dyDescent="0.25">
      <c r="A231" s="14" t="s">
        <v>616</v>
      </c>
      <c r="B231" s="15"/>
      <c r="C231" s="15" t="s">
        <v>515</v>
      </c>
      <c r="D231" s="15" t="s">
        <v>603</v>
      </c>
      <c r="E231" s="15">
        <v>1.73</v>
      </c>
      <c r="F231" s="120"/>
      <c r="G231" s="123"/>
    </row>
    <row r="232" spans="1:7" x14ac:dyDescent="0.25">
      <c r="A232" s="16"/>
      <c r="B232" s="13"/>
      <c r="C232" s="13"/>
      <c r="D232" s="13"/>
      <c r="E232" s="13"/>
      <c r="F232" s="118"/>
      <c r="G232" s="122"/>
    </row>
    <row r="233" spans="1:7" x14ac:dyDescent="0.25">
      <c r="A233" s="14" t="s">
        <v>617</v>
      </c>
      <c r="B233" s="15" t="s">
        <v>618</v>
      </c>
      <c r="C233" s="15" t="s">
        <v>619</v>
      </c>
      <c r="D233" s="15"/>
      <c r="E233" s="15"/>
      <c r="F233" s="120"/>
      <c r="G233" s="123"/>
    </row>
    <row r="234" spans="1:7" x14ac:dyDescent="0.25">
      <c r="A234" s="16"/>
      <c r="B234" s="13"/>
      <c r="C234" s="13"/>
      <c r="D234" s="13"/>
      <c r="E234" s="13"/>
      <c r="F234" s="118"/>
      <c r="G234" s="122"/>
    </row>
    <row r="235" spans="1:7" x14ac:dyDescent="0.25">
      <c r="A235" s="14" t="s">
        <v>620</v>
      </c>
      <c r="B235" s="15"/>
      <c r="C235" s="15" t="s">
        <v>492</v>
      </c>
      <c r="D235" s="15"/>
      <c r="E235" s="15"/>
      <c r="F235" s="120"/>
      <c r="G235" s="123"/>
    </row>
    <row r="236" spans="1:7" x14ac:dyDescent="0.25">
      <c r="A236" s="16"/>
      <c r="B236" s="13"/>
      <c r="C236" s="13"/>
      <c r="D236" s="13"/>
      <c r="E236" s="13"/>
      <c r="F236" s="118"/>
      <c r="G236" s="122"/>
    </row>
    <row r="237" spans="1:7" x14ac:dyDescent="0.25">
      <c r="A237" s="14" t="s">
        <v>621</v>
      </c>
      <c r="B237" s="15"/>
      <c r="C237" s="15" t="s">
        <v>622</v>
      </c>
      <c r="D237" s="15" t="s">
        <v>603</v>
      </c>
      <c r="E237" s="15">
        <v>3.11</v>
      </c>
      <c r="F237" s="120"/>
      <c r="G237" s="123"/>
    </row>
    <row r="238" spans="1:7" x14ac:dyDescent="0.25">
      <c r="A238" s="16"/>
      <c r="B238" s="13"/>
      <c r="C238" s="13"/>
      <c r="D238" s="13"/>
      <c r="E238" s="13"/>
      <c r="F238" s="118"/>
      <c r="G238" s="122"/>
    </row>
    <row r="239" spans="1:7" x14ac:dyDescent="0.25">
      <c r="A239" s="14" t="s">
        <v>623</v>
      </c>
      <c r="B239" s="15"/>
      <c r="C239" s="15" t="s">
        <v>624</v>
      </c>
      <c r="D239" s="15" t="s">
        <v>603</v>
      </c>
      <c r="E239" s="15">
        <v>2.9</v>
      </c>
      <c r="F239" s="120"/>
      <c r="G239" s="123"/>
    </row>
    <row r="240" spans="1:7" x14ac:dyDescent="0.25">
      <c r="A240" s="16"/>
      <c r="B240" s="13"/>
      <c r="C240" s="13"/>
      <c r="D240" s="13"/>
      <c r="E240" s="13"/>
      <c r="F240" s="118"/>
      <c r="G240" s="122"/>
    </row>
    <row r="241" spans="1:7" x14ac:dyDescent="0.25">
      <c r="A241" s="14" t="s">
        <v>625</v>
      </c>
      <c r="B241" s="15"/>
      <c r="C241" s="15" t="s">
        <v>626</v>
      </c>
      <c r="D241" s="15" t="s">
        <v>603</v>
      </c>
      <c r="E241" s="15">
        <v>3.11</v>
      </c>
      <c r="F241" s="120"/>
      <c r="G241" s="123"/>
    </row>
    <row r="242" spans="1:7" x14ac:dyDescent="0.25">
      <c r="A242" s="16"/>
      <c r="B242" s="13"/>
      <c r="C242" s="13"/>
      <c r="D242" s="13"/>
      <c r="E242" s="13"/>
      <c r="F242" s="118"/>
      <c r="G242" s="122"/>
    </row>
    <row r="243" spans="1:7" x14ac:dyDescent="0.25">
      <c r="A243" s="14" t="s">
        <v>627</v>
      </c>
      <c r="B243" s="15"/>
      <c r="C243" s="15" t="s">
        <v>628</v>
      </c>
      <c r="D243" s="15" t="s">
        <v>603</v>
      </c>
      <c r="E243" s="15">
        <v>2.0699999999999998</v>
      </c>
      <c r="F243" s="120"/>
      <c r="G243" s="123"/>
    </row>
    <row r="244" spans="1:7" x14ac:dyDescent="0.25">
      <c r="A244" s="16"/>
      <c r="B244" s="13"/>
      <c r="C244" s="13"/>
      <c r="D244" s="13"/>
      <c r="E244" s="13"/>
      <c r="F244" s="118"/>
      <c r="G244" s="122"/>
    </row>
    <row r="245" spans="1:7" x14ac:dyDescent="0.25">
      <c r="A245" s="14">
        <v>2.4</v>
      </c>
      <c r="B245" s="15" t="s">
        <v>586</v>
      </c>
      <c r="C245" s="15" t="s">
        <v>629</v>
      </c>
      <c r="D245" s="15" t="s">
        <v>18</v>
      </c>
      <c r="E245" s="15" t="s">
        <v>481</v>
      </c>
      <c r="F245" s="120"/>
      <c r="G245" s="123"/>
    </row>
    <row r="246" spans="1:7" x14ac:dyDescent="0.25">
      <c r="A246" s="16"/>
      <c r="B246" s="13"/>
      <c r="C246" s="13"/>
      <c r="D246" s="13"/>
      <c r="E246" s="13"/>
      <c r="F246" s="118"/>
      <c r="G246" s="122"/>
    </row>
    <row r="247" spans="1:7" x14ac:dyDescent="0.25">
      <c r="A247" s="14">
        <v>2.5</v>
      </c>
      <c r="B247" s="15" t="s">
        <v>590</v>
      </c>
      <c r="C247" s="15" t="s">
        <v>630</v>
      </c>
      <c r="D247" s="15"/>
      <c r="E247" s="15"/>
      <c r="F247" s="120"/>
      <c r="G247" s="123"/>
    </row>
    <row r="248" spans="1:7" x14ac:dyDescent="0.25">
      <c r="A248" s="16"/>
      <c r="B248" s="13"/>
      <c r="C248" s="13"/>
      <c r="D248" s="13"/>
      <c r="E248" s="13"/>
      <c r="F248" s="118"/>
      <c r="G248" s="122"/>
    </row>
    <row r="249" spans="1:7" x14ac:dyDescent="0.25">
      <c r="A249" s="14" t="s">
        <v>631</v>
      </c>
      <c r="B249" s="15"/>
      <c r="C249" s="15" t="s">
        <v>492</v>
      </c>
      <c r="D249" s="15"/>
      <c r="E249" s="15"/>
      <c r="F249" s="120"/>
      <c r="G249" s="123"/>
    </row>
    <row r="250" spans="1:7" x14ac:dyDescent="0.25">
      <c r="A250" s="16"/>
      <c r="B250" s="13"/>
      <c r="C250" s="13"/>
      <c r="D250" s="13"/>
      <c r="E250" s="13"/>
      <c r="F250" s="118"/>
      <c r="G250" s="122"/>
    </row>
    <row r="251" spans="1:7" x14ac:dyDescent="0.25">
      <c r="A251" s="14" t="s">
        <v>632</v>
      </c>
      <c r="B251" s="15"/>
      <c r="C251" s="15" t="s">
        <v>622</v>
      </c>
      <c r="D251" s="15" t="s">
        <v>98</v>
      </c>
      <c r="E251" s="15">
        <v>6.21</v>
      </c>
      <c r="F251" s="120"/>
      <c r="G251" s="123"/>
    </row>
    <row r="252" spans="1:7" x14ac:dyDescent="0.25">
      <c r="A252" s="16"/>
      <c r="B252" s="13"/>
      <c r="C252" s="13"/>
      <c r="D252" s="13"/>
      <c r="E252" s="13"/>
      <c r="F252" s="118"/>
      <c r="G252" s="122"/>
    </row>
    <row r="253" spans="1:7" x14ac:dyDescent="0.25">
      <c r="A253" s="14" t="s">
        <v>633</v>
      </c>
      <c r="B253" s="15"/>
      <c r="C253" s="15" t="s">
        <v>624</v>
      </c>
      <c r="D253" s="15" t="s">
        <v>98</v>
      </c>
      <c r="E253" s="15">
        <v>8.2799999999999994</v>
      </c>
      <c r="F253" s="120"/>
      <c r="G253" s="123"/>
    </row>
    <row r="254" spans="1:7" x14ac:dyDescent="0.25">
      <c r="A254" s="16"/>
      <c r="B254" s="13"/>
      <c r="C254" s="13"/>
      <c r="D254" s="13"/>
      <c r="E254" s="13"/>
      <c r="F254" s="118"/>
      <c r="G254" s="122"/>
    </row>
    <row r="255" spans="1:7" x14ac:dyDescent="0.25">
      <c r="A255" s="14" t="s">
        <v>634</v>
      </c>
      <c r="B255" s="15"/>
      <c r="C255" s="15" t="s">
        <v>626</v>
      </c>
      <c r="D255" s="15" t="s">
        <v>98</v>
      </c>
      <c r="E255" s="15">
        <v>6.21</v>
      </c>
      <c r="F255" s="120"/>
      <c r="G255" s="123"/>
    </row>
    <row r="256" spans="1:7" x14ac:dyDescent="0.25">
      <c r="A256" s="16"/>
      <c r="B256" s="13"/>
      <c r="C256" s="13"/>
      <c r="D256" s="13"/>
      <c r="E256" s="13"/>
      <c r="F256" s="118"/>
      <c r="G256" s="122"/>
    </row>
    <row r="257" spans="1:7" x14ac:dyDescent="0.25">
      <c r="A257" s="14" t="s">
        <v>635</v>
      </c>
      <c r="B257" s="15"/>
      <c r="C257" s="15" t="s">
        <v>628</v>
      </c>
      <c r="D257" s="15" t="s">
        <v>98</v>
      </c>
      <c r="E257" s="15">
        <v>4.1399999999999997</v>
      </c>
      <c r="F257" s="120"/>
      <c r="G257" s="123"/>
    </row>
    <row r="258" spans="1:7" x14ac:dyDescent="0.25">
      <c r="A258" s="16"/>
      <c r="B258" s="13"/>
      <c r="C258" s="13"/>
      <c r="D258" s="13"/>
      <c r="E258" s="13"/>
      <c r="F258" s="118"/>
      <c r="G258" s="122"/>
    </row>
    <row r="259" spans="1:7" x14ac:dyDescent="0.25">
      <c r="A259" s="14"/>
      <c r="B259" s="15" t="s">
        <v>636</v>
      </c>
      <c r="C259" s="15" t="s">
        <v>637</v>
      </c>
      <c r="D259" s="15"/>
      <c r="E259" s="15"/>
      <c r="F259" s="120"/>
      <c r="G259" s="123"/>
    </row>
    <row r="260" spans="1:7" x14ac:dyDescent="0.25">
      <c r="A260" s="16"/>
      <c r="B260" s="13"/>
      <c r="C260" s="13"/>
      <c r="D260" s="13"/>
      <c r="E260" s="13"/>
      <c r="F260" s="118"/>
      <c r="G260" s="122"/>
    </row>
    <row r="261" spans="1:7" x14ac:dyDescent="0.25">
      <c r="A261" s="14">
        <v>2.8</v>
      </c>
      <c r="B261" s="15" t="s">
        <v>638</v>
      </c>
      <c r="C261" s="15" t="s">
        <v>639</v>
      </c>
      <c r="D261" s="15"/>
      <c r="E261" s="15"/>
      <c r="F261" s="120"/>
      <c r="G261" s="123"/>
    </row>
    <row r="262" spans="1:7" x14ac:dyDescent="0.25">
      <c r="A262" s="16"/>
      <c r="B262" s="13"/>
      <c r="C262" s="13"/>
      <c r="D262" s="13"/>
      <c r="E262" s="13"/>
      <c r="F262" s="118"/>
      <c r="G262" s="122"/>
    </row>
    <row r="263" spans="1:7" x14ac:dyDescent="0.25">
      <c r="A263" s="14" t="s">
        <v>640</v>
      </c>
      <c r="B263" s="15"/>
      <c r="C263" s="15" t="s">
        <v>641</v>
      </c>
      <c r="D263" s="15"/>
      <c r="E263" s="15"/>
      <c r="F263" s="120"/>
      <c r="G263" s="123"/>
    </row>
    <row r="264" spans="1:7" x14ac:dyDescent="0.25">
      <c r="A264" s="16"/>
      <c r="B264" s="13"/>
      <c r="C264" s="13"/>
      <c r="D264" s="13"/>
      <c r="E264" s="13"/>
      <c r="F264" s="118"/>
      <c r="G264" s="122"/>
    </row>
    <row r="265" spans="1:7" x14ac:dyDescent="0.25">
      <c r="A265" s="14" t="s">
        <v>642</v>
      </c>
      <c r="B265" s="15"/>
      <c r="C265" s="15" t="s">
        <v>492</v>
      </c>
      <c r="D265" s="15" t="s">
        <v>643</v>
      </c>
      <c r="E265" s="15">
        <v>12</v>
      </c>
      <c r="F265" s="120"/>
      <c r="G265" s="123"/>
    </row>
    <row r="266" spans="1:7" x14ac:dyDescent="0.25">
      <c r="A266" s="16"/>
      <c r="B266" s="13"/>
      <c r="C266" s="13"/>
      <c r="D266" s="13"/>
      <c r="E266" s="13"/>
      <c r="F266" s="118"/>
      <c r="G266" s="122"/>
    </row>
    <row r="267" spans="1:7" x14ac:dyDescent="0.25">
      <c r="A267" s="14" t="s">
        <v>644</v>
      </c>
      <c r="B267" s="15"/>
      <c r="C267" s="15" t="s">
        <v>498</v>
      </c>
      <c r="D267" s="15" t="s">
        <v>643</v>
      </c>
      <c r="E267" s="15">
        <v>233</v>
      </c>
      <c r="F267" s="120"/>
      <c r="G267" s="123"/>
    </row>
    <row r="268" spans="1:7" x14ac:dyDescent="0.25">
      <c r="A268" s="16"/>
      <c r="B268" s="13"/>
      <c r="C268" s="13"/>
      <c r="D268" s="13"/>
      <c r="E268" s="13"/>
      <c r="F268" s="118"/>
      <c r="G268" s="122"/>
    </row>
    <row r="269" spans="1:7" x14ac:dyDescent="0.25">
      <c r="A269" s="14" t="s">
        <v>645</v>
      </c>
      <c r="B269" s="15"/>
      <c r="C269" s="15" t="s">
        <v>506</v>
      </c>
      <c r="D269" s="15" t="s">
        <v>643</v>
      </c>
      <c r="E269" s="15">
        <v>4</v>
      </c>
      <c r="F269" s="120"/>
      <c r="G269" s="123"/>
    </row>
    <row r="270" spans="1:7" x14ac:dyDescent="0.25">
      <c r="A270" s="16"/>
      <c r="B270" s="13"/>
      <c r="C270" s="13"/>
      <c r="D270" s="13"/>
      <c r="E270" s="13"/>
      <c r="F270" s="118"/>
      <c r="G270" s="122"/>
    </row>
    <row r="271" spans="1:7" x14ac:dyDescent="0.25">
      <c r="A271" s="14">
        <v>2.9</v>
      </c>
      <c r="B271" s="15" t="s">
        <v>646</v>
      </c>
      <c r="C271" s="15" t="s">
        <v>647</v>
      </c>
      <c r="D271" s="15"/>
      <c r="E271" s="15"/>
      <c r="F271" s="120"/>
      <c r="G271" s="123"/>
    </row>
    <row r="272" spans="1:7" x14ac:dyDescent="0.25">
      <c r="A272" s="16"/>
      <c r="B272" s="13"/>
      <c r="C272" s="13" t="s">
        <v>648</v>
      </c>
      <c r="D272" s="13"/>
      <c r="E272" s="13"/>
      <c r="F272" s="118"/>
      <c r="G272" s="122"/>
    </row>
    <row r="273" spans="1:7" x14ac:dyDescent="0.25">
      <c r="A273" s="14"/>
      <c r="B273" s="15"/>
      <c r="C273" s="15"/>
      <c r="D273" s="15"/>
      <c r="E273" s="15"/>
      <c r="F273" s="120"/>
      <c r="G273" s="123"/>
    </row>
    <row r="274" spans="1:7" x14ac:dyDescent="0.25">
      <c r="A274" s="16" t="s">
        <v>649</v>
      </c>
      <c r="B274" s="13"/>
      <c r="C274" s="13" t="s">
        <v>492</v>
      </c>
      <c r="D274" s="13" t="s">
        <v>643</v>
      </c>
      <c r="E274" s="13">
        <v>213</v>
      </c>
      <c r="F274" s="118"/>
      <c r="G274" s="122"/>
    </row>
    <row r="275" spans="1:7" x14ac:dyDescent="0.25">
      <c r="A275" s="29"/>
      <c r="B275" s="29"/>
      <c r="C275" s="29" t="s">
        <v>520</v>
      </c>
      <c r="D275" s="29"/>
      <c r="E275" s="29"/>
      <c r="F275" s="128"/>
      <c r="G275" s="127"/>
    </row>
    <row r="276" spans="1:7" x14ac:dyDescent="0.25">
      <c r="A276" s="31"/>
      <c r="B276" s="31"/>
      <c r="C276" s="31" t="s">
        <v>160</v>
      </c>
      <c r="D276" s="31"/>
      <c r="E276" s="31"/>
      <c r="F276" s="129"/>
      <c r="G276" s="125"/>
    </row>
    <row r="277" spans="1:7" x14ac:dyDescent="0.25">
      <c r="A277" s="14"/>
      <c r="B277" s="15"/>
      <c r="C277" s="15"/>
      <c r="D277" s="15"/>
      <c r="E277" s="15"/>
      <c r="F277" s="120"/>
      <c r="G277" s="123"/>
    </row>
    <row r="278" spans="1:7" x14ac:dyDescent="0.25">
      <c r="A278" s="16" t="s">
        <v>650</v>
      </c>
      <c r="B278" s="13"/>
      <c r="C278" s="13" t="s">
        <v>498</v>
      </c>
      <c r="D278" s="13" t="s">
        <v>643</v>
      </c>
      <c r="E278" s="13">
        <v>720</v>
      </c>
      <c r="F278" s="118"/>
      <c r="G278" s="122"/>
    </row>
    <row r="279" spans="1:7" x14ac:dyDescent="0.25">
      <c r="A279" s="14"/>
      <c r="B279" s="15"/>
      <c r="C279" s="15"/>
      <c r="D279" s="15"/>
      <c r="E279" s="15"/>
      <c r="F279" s="120"/>
      <c r="G279" s="123"/>
    </row>
    <row r="280" spans="1:7" x14ac:dyDescent="0.25">
      <c r="A280" s="16" t="s">
        <v>651</v>
      </c>
      <c r="B280" s="13"/>
      <c r="C280" s="13" t="s">
        <v>506</v>
      </c>
      <c r="D280" s="13" t="s">
        <v>643</v>
      </c>
      <c r="E280" s="13">
        <v>77</v>
      </c>
      <c r="F280" s="118"/>
      <c r="G280" s="122"/>
    </row>
    <row r="281" spans="1:7" x14ac:dyDescent="0.25">
      <c r="A281" s="14"/>
      <c r="B281" s="15"/>
      <c r="C281" s="15"/>
      <c r="D281" s="15"/>
      <c r="E281" s="15"/>
      <c r="F281" s="120"/>
      <c r="G281" s="123"/>
    </row>
    <row r="282" spans="1:7" x14ac:dyDescent="0.25">
      <c r="A282" s="16" t="s">
        <v>652</v>
      </c>
      <c r="B282" s="13"/>
      <c r="C282" s="13" t="s">
        <v>591</v>
      </c>
      <c r="D282" s="13" t="s">
        <v>643</v>
      </c>
      <c r="E282" s="13">
        <v>158</v>
      </c>
      <c r="F282" s="118"/>
      <c r="G282" s="122"/>
    </row>
    <row r="283" spans="1:7" x14ac:dyDescent="0.25">
      <c r="A283" s="14"/>
      <c r="B283" s="15"/>
      <c r="C283" s="15"/>
      <c r="D283" s="15"/>
      <c r="E283" s="15"/>
      <c r="F283" s="120"/>
      <c r="G283" s="123"/>
    </row>
    <row r="284" spans="1:7" x14ac:dyDescent="0.25">
      <c r="A284" s="16">
        <v>2.1</v>
      </c>
      <c r="B284" s="13" t="s">
        <v>486</v>
      </c>
      <c r="C284" s="13" t="s">
        <v>653</v>
      </c>
      <c r="D284" s="13"/>
      <c r="E284" s="13"/>
      <c r="F284" s="118"/>
      <c r="G284" s="122"/>
    </row>
    <row r="285" spans="1:7" x14ac:dyDescent="0.25">
      <c r="A285" s="14"/>
      <c r="B285" s="15"/>
      <c r="C285" s="15"/>
      <c r="D285" s="15"/>
      <c r="E285" s="15"/>
      <c r="F285" s="120"/>
      <c r="G285" s="123"/>
    </row>
    <row r="286" spans="1:7" x14ac:dyDescent="0.25">
      <c r="A286" s="16" t="s">
        <v>654</v>
      </c>
      <c r="B286" s="13"/>
      <c r="C286" s="13" t="s">
        <v>655</v>
      </c>
      <c r="D286" s="13" t="s">
        <v>18</v>
      </c>
      <c r="E286" s="13" t="s">
        <v>481</v>
      </c>
      <c r="F286" s="118"/>
      <c r="G286" s="122"/>
    </row>
    <row r="287" spans="1:7" x14ac:dyDescent="0.25">
      <c r="A287" s="14"/>
      <c r="B287" s="15"/>
      <c r="C287" s="15"/>
      <c r="D287" s="15"/>
      <c r="E287" s="15"/>
      <c r="F287" s="120"/>
      <c r="G287" s="123"/>
    </row>
    <row r="288" spans="1:7" x14ac:dyDescent="0.25">
      <c r="A288" s="16" t="s">
        <v>656</v>
      </c>
      <c r="B288" s="13"/>
      <c r="C288" s="13" t="s">
        <v>657</v>
      </c>
      <c r="D288" s="13" t="s">
        <v>658</v>
      </c>
      <c r="E288" s="13" t="s">
        <v>481</v>
      </c>
      <c r="F288" s="118"/>
      <c r="G288" s="122"/>
    </row>
    <row r="289" spans="1:7" x14ac:dyDescent="0.25">
      <c r="A289" s="14"/>
      <c r="B289" s="15"/>
      <c r="C289" s="15"/>
      <c r="D289" s="15"/>
      <c r="E289" s="15"/>
      <c r="F289" s="120"/>
      <c r="G289" s="123"/>
    </row>
    <row r="290" spans="1:7" x14ac:dyDescent="0.25">
      <c r="A290" s="16" t="s">
        <v>659</v>
      </c>
      <c r="B290" s="13"/>
      <c r="C290" s="13" t="s">
        <v>660</v>
      </c>
      <c r="D290" s="13" t="s">
        <v>18</v>
      </c>
      <c r="E290" s="13" t="s">
        <v>481</v>
      </c>
      <c r="F290" s="118"/>
      <c r="G290" s="122"/>
    </row>
    <row r="291" spans="1:7" x14ac:dyDescent="0.25">
      <c r="A291" s="14"/>
      <c r="B291" s="15"/>
      <c r="C291" s="15"/>
      <c r="D291" s="15"/>
      <c r="E291" s="15"/>
      <c r="F291" s="120"/>
      <c r="G291" s="123"/>
    </row>
    <row r="292" spans="1:7" x14ac:dyDescent="0.25">
      <c r="A292" s="16" t="s">
        <v>661</v>
      </c>
      <c r="B292" s="13"/>
      <c r="C292" s="13" t="s">
        <v>662</v>
      </c>
      <c r="D292" s="13" t="s">
        <v>18</v>
      </c>
      <c r="E292" s="13" t="s">
        <v>481</v>
      </c>
      <c r="F292" s="118"/>
      <c r="G292" s="122"/>
    </row>
    <row r="293" spans="1:7" x14ac:dyDescent="0.25">
      <c r="A293" s="14"/>
      <c r="B293" s="15"/>
      <c r="C293" s="15"/>
      <c r="D293" s="15"/>
      <c r="E293" s="15"/>
      <c r="F293" s="120"/>
      <c r="G293" s="123"/>
    </row>
    <row r="294" spans="1:7" x14ac:dyDescent="0.25">
      <c r="A294" s="16" t="s">
        <v>663</v>
      </c>
      <c r="B294" s="13"/>
      <c r="C294" s="13" t="s">
        <v>664</v>
      </c>
      <c r="D294" s="13" t="s">
        <v>18</v>
      </c>
      <c r="E294" s="13" t="s">
        <v>481</v>
      </c>
      <c r="F294" s="118"/>
      <c r="G294" s="122"/>
    </row>
    <row r="295" spans="1:7" x14ac:dyDescent="0.25">
      <c r="A295" s="14"/>
      <c r="B295" s="15"/>
      <c r="C295" s="15"/>
      <c r="D295" s="15"/>
      <c r="E295" s="15"/>
      <c r="F295" s="120"/>
      <c r="G295" s="123"/>
    </row>
    <row r="296" spans="1:7" x14ac:dyDescent="0.25">
      <c r="A296" s="16" t="s">
        <v>665</v>
      </c>
      <c r="B296" s="13" t="s">
        <v>666</v>
      </c>
      <c r="C296" s="13" t="s">
        <v>667</v>
      </c>
      <c r="D296" s="13"/>
      <c r="E296" s="13"/>
      <c r="F296" s="118"/>
      <c r="G296" s="122"/>
    </row>
    <row r="297" spans="1:7" x14ac:dyDescent="0.25">
      <c r="A297" s="14"/>
      <c r="B297" s="15"/>
      <c r="C297" s="15"/>
      <c r="D297" s="15"/>
      <c r="E297" s="15"/>
      <c r="F297" s="120"/>
      <c r="G297" s="123"/>
    </row>
    <row r="298" spans="1:7" x14ac:dyDescent="0.25">
      <c r="A298" s="16" t="s">
        <v>668</v>
      </c>
      <c r="B298" s="13"/>
      <c r="C298" s="13" t="s">
        <v>669</v>
      </c>
      <c r="D298" s="13" t="s">
        <v>658</v>
      </c>
      <c r="E298" s="13" t="s">
        <v>481</v>
      </c>
      <c r="F298" s="118"/>
      <c r="G298" s="122"/>
    </row>
    <row r="299" spans="1:7" x14ac:dyDescent="0.25">
      <c r="A299" s="14"/>
      <c r="B299" s="15"/>
      <c r="C299" s="15"/>
      <c r="D299" s="15"/>
      <c r="E299" s="15"/>
      <c r="F299" s="120"/>
      <c r="G299" s="123"/>
    </row>
    <row r="300" spans="1:7" x14ac:dyDescent="0.25">
      <c r="A300" s="16" t="s">
        <v>670</v>
      </c>
      <c r="B300" s="13"/>
      <c r="C300" s="13" t="s">
        <v>671</v>
      </c>
      <c r="D300" s="13" t="s">
        <v>658</v>
      </c>
      <c r="E300" s="13" t="s">
        <v>481</v>
      </c>
      <c r="F300" s="118"/>
      <c r="G300" s="122"/>
    </row>
    <row r="301" spans="1:7" x14ac:dyDescent="0.25">
      <c r="A301" s="14"/>
      <c r="B301" s="15"/>
      <c r="C301" s="15"/>
      <c r="D301" s="15"/>
      <c r="E301" s="15"/>
      <c r="F301" s="120"/>
      <c r="G301" s="123"/>
    </row>
    <row r="302" spans="1:7" x14ac:dyDescent="0.25">
      <c r="A302" s="16" t="s">
        <v>672</v>
      </c>
      <c r="B302" s="13"/>
      <c r="C302" s="13" t="s">
        <v>492</v>
      </c>
      <c r="D302" s="13"/>
      <c r="E302" s="13"/>
      <c r="F302" s="118"/>
      <c r="G302" s="122"/>
    </row>
    <row r="303" spans="1:7" x14ac:dyDescent="0.25">
      <c r="A303" s="14"/>
      <c r="B303" s="15"/>
      <c r="C303" s="15"/>
      <c r="D303" s="15"/>
      <c r="E303" s="15"/>
      <c r="F303" s="120"/>
      <c r="G303" s="123"/>
    </row>
    <row r="304" spans="1:7" x14ac:dyDescent="0.25">
      <c r="A304" s="16" t="s">
        <v>673</v>
      </c>
      <c r="B304" s="13"/>
      <c r="C304" s="13" t="s">
        <v>622</v>
      </c>
      <c r="D304" s="13" t="s">
        <v>658</v>
      </c>
      <c r="E304" s="13">
        <v>0.68</v>
      </c>
      <c r="F304" s="118"/>
      <c r="G304" s="122"/>
    </row>
    <row r="305" spans="1:7" x14ac:dyDescent="0.25">
      <c r="A305" s="14"/>
      <c r="B305" s="15"/>
      <c r="C305" s="15"/>
      <c r="D305" s="15"/>
      <c r="E305" s="15"/>
      <c r="F305" s="120"/>
      <c r="G305" s="123"/>
    </row>
    <row r="306" spans="1:7" x14ac:dyDescent="0.25">
      <c r="A306" s="16" t="s">
        <v>674</v>
      </c>
      <c r="B306" s="13"/>
      <c r="C306" s="13" t="s">
        <v>624</v>
      </c>
      <c r="D306" s="13" t="s">
        <v>658</v>
      </c>
      <c r="E306" s="13">
        <v>0.56000000000000005</v>
      </c>
      <c r="F306" s="118"/>
      <c r="G306" s="122"/>
    </row>
    <row r="307" spans="1:7" x14ac:dyDescent="0.25">
      <c r="A307" s="14"/>
      <c r="B307" s="15"/>
      <c r="C307" s="15"/>
      <c r="D307" s="15"/>
      <c r="E307" s="15"/>
      <c r="F307" s="120"/>
      <c r="G307" s="123"/>
    </row>
    <row r="308" spans="1:7" x14ac:dyDescent="0.25">
      <c r="A308" s="16" t="s">
        <v>675</v>
      </c>
      <c r="B308" s="13"/>
      <c r="C308" s="13" t="s">
        <v>498</v>
      </c>
      <c r="D308" s="13"/>
      <c r="E308" s="13"/>
      <c r="F308" s="118"/>
      <c r="G308" s="122"/>
    </row>
    <row r="309" spans="1:7" x14ac:dyDescent="0.25">
      <c r="A309" s="14"/>
      <c r="B309" s="15"/>
      <c r="C309" s="15"/>
      <c r="D309" s="15"/>
      <c r="E309" s="15"/>
      <c r="F309" s="120"/>
      <c r="G309" s="123"/>
    </row>
    <row r="310" spans="1:7" x14ac:dyDescent="0.25">
      <c r="A310" s="16" t="s">
        <v>676</v>
      </c>
      <c r="B310" s="13"/>
      <c r="C310" s="13" t="s">
        <v>622</v>
      </c>
      <c r="D310" s="13" t="s">
        <v>658</v>
      </c>
      <c r="E310" s="13">
        <v>0.86</v>
      </c>
      <c r="F310" s="118"/>
      <c r="G310" s="122"/>
    </row>
    <row r="311" spans="1:7" x14ac:dyDescent="0.25">
      <c r="A311" s="14"/>
      <c r="B311" s="15"/>
      <c r="C311" s="15"/>
      <c r="D311" s="15"/>
      <c r="E311" s="15"/>
      <c r="F311" s="120"/>
      <c r="G311" s="123"/>
    </row>
    <row r="312" spans="1:7" x14ac:dyDescent="0.25">
      <c r="A312" s="16" t="s">
        <v>677</v>
      </c>
      <c r="B312" s="13"/>
      <c r="C312" s="13" t="s">
        <v>504</v>
      </c>
      <c r="D312" s="13" t="s">
        <v>658</v>
      </c>
      <c r="E312" s="13">
        <v>0.93</v>
      </c>
      <c r="F312" s="118"/>
      <c r="G312" s="122"/>
    </row>
    <row r="313" spans="1:7" x14ac:dyDescent="0.25">
      <c r="A313" s="14"/>
      <c r="B313" s="15"/>
      <c r="C313" s="15"/>
      <c r="D313" s="15"/>
      <c r="E313" s="15"/>
      <c r="F313" s="120"/>
      <c r="G313" s="123"/>
    </row>
    <row r="314" spans="1:7" x14ac:dyDescent="0.25">
      <c r="A314" s="16" t="s">
        <v>675</v>
      </c>
      <c r="B314" s="13"/>
      <c r="C314" s="13" t="s">
        <v>506</v>
      </c>
      <c r="D314" s="13"/>
      <c r="E314" s="13"/>
      <c r="F314" s="118"/>
      <c r="G314" s="122"/>
    </row>
    <row r="315" spans="1:7" x14ac:dyDescent="0.25">
      <c r="A315" s="14"/>
      <c r="B315" s="15"/>
      <c r="C315" s="15"/>
      <c r="D315" s="15"/>
      <c r="E315" s="15"/>
      <c r="F315" s="120"/>
      <c r="G315" s="123"/>
    </row>
    <row r="316" spans="1:7" x14ac:dyDescent="0.25">
      <c r="A316" s="16" t="s">
        <v>676</v>
      </c>
      <c r="B316" s="13"/>
      <c r="C316" s="13" t="s">
        <v>622</v>
      </c>
      <c r="D316" s="13" t="s">
        <v>658</v>
      </c>
      <c r="E316" s="13">
        <v>0.57999999999999996</v>
      </c>
      <c r="F316" s="118"/>
      <c r="G316" s="122"/>
    </row>
    <row r="317" spans="1:7" x14ac:dyDescent="0.25">
      <c r="A317" s="14"/>
      <c r="B317" s="15"/>
      <c r="C317" s="15"/>
      <c r="D317" s="15"/>
      <c r="E317" s="15"/>
      <c r="F317" s="120"/>
      <c r="G317" s="123"/>
    </row>
    <row r="318" spans="1:7" x14ac:dyDescent="0.25">
      <c r="A318" s="16" t="s">
        <v>677</v>
      </c>
      <c r="B318" s="13"/>
      <c r="C318" s="13" t="s">
        <v>504</v>
      </c>
      <c r="D318" s="13" t="s">
        <v>658</v>
      </c>
      <c r="E318" s="13">
        <v>6.99</v>
      </c>
      <c r="F318" s="118"/>
      <c r="G318" s="122"/>
    </row>
    <row r="319" spans="1:7" x14ac:dyDescent="0.25">
      <c r="A319" s="14"/>
      <c r="B319" s="15"/>
      <c r="C319" s="15"/>
      <c r="D319" s="15"/>
      <c r="E319" s="15"/>
      <c r="F319" s="120"/>
      <c r="G319" s="123"/>
    </row>
    <row r="320" spans="1:7" x14ac:dyDescent="0.25">
      <c r="A320" s="16" t="s">
        <v>678</v>
      </c>
      <c r="B320" s="13"/>
      <c r="C320" s="13" t="s">
        <v>679</v>
      </c>
      <c r="D320" s="13" t="s">
        <v>18</v>
      </c>
      <c r="E320" s="13" t="s">
        <v>481</v>
      </c>
      <c r="F320" s="118"/>
      <c r="G320" s="122"/>
    </row>
    <row r="321" spans="1:7" x14ac:dyDescent="0.25">
      <c r="A321" s="14"/>
      <c r="B321" s="15"/>
      <c r="C321" s="15"/>
      <c r="D321" s="15"/>
      <c r="E321" s="15"/>
      <c r="F321" s="120"/>
      <c r="G321" s="123"/>
    </row>
    <row r="322" spans="1:7" x14ac:dyDescent="0.25">
      <c r="A322" s="16" t="s">
        <v>680</v>
      </c>
      <c r="B322" s="13"/>
      <c r="C322" s="13" t="s">
        <v>681</v>
      </c>
      <c r="D322" s="13" t="s">
        <v>18</v>
      </c>
      <c r="E322" s="13" t="s">
        <v>481</v>
      </c>
      <c r="F322" s="118"/>
      <c r="G322" s="122"/>
    </row>
    <row r="323" spans="1:7" x14ac:dyDescent="0.25">
      <c r="A323" s="14"/>
      <c r="B323" s="15"/>
      <c r="C323" s="15"/>
      <c r="D323" s="15"/>
      <c r="E323" s="15"/>
      <c r="F323" s="120"/>
      <c r="G323" s="123"/>
    </row>
    <row r="324" spans="1:7" x14ac:dyDescent="0.25">
      <c r="A324" s="16"/>
      <c r="B324" s="13"/>
      <c r="C324" s="13"/>
      <c r="D324" s="13"/>
      <c r="E324" s="13"/>
      <c r="F324" s="118"/>
      <c r="G324" s="122"/>
    </row>
    <row r="325" spans="1:7" x14ac:dyDescent="0.25">
      <c r="A325" s="14"/>
      <c r="B325" s="15"/>
      <c r="C325" s="15"/>
      <c r="D325" s="15"/>
      <c r="E325" s="15"/>
      <c r="F325" s="120"/>
      <c r="G325" s="123"/>
    </row>
    <row r="326" spans="1:7" x14ac:dyDescent="0.25">
      <c r="A326" s="31"/>
      <c r="B326" s="32"/>
      <c r="C326" s="32" t="s">
        <v>520</v>
      </c>
      <c r="D326" s="32"/>
      <c r="E326" s="32"/>
      <c r="F326" s="124"/>
      <c r="G326" s="125"/>
    </row>
    <row r="327" spans="1:7" x14ac:dyDescent="0.25">
      <c r="A327" s="29"/>
      <c r="B327" s="30"/>
      <c r="C327" s="30" t="s">
        <v>160</v>
      </c>
      <c r="D327" s="30"/>
      <c r="E327" s="30"/>
      <c r="F327" s="126"/>
      <c r="G327" s="127"/>
    </row>
    <row r="328" spans="1:7" x14ac:dyDescent="0.25">
      <c r="A328" s="16"/>
      <c r="B328" s="13"/>
      <c r="C328" s="13"/>
      <c r="D328" s="13"/>
      <c r="E328" s="13"/>
      <c r="F328" s="118"/>
      <c r="G328" s="122"/>
    </row>
    <row r="329" spans="1:7" x14ac:dyDescent="0.25">
      <c r="A329" s="14" t="s">
        <v>682</v>
      </c>
      <c r="B329" s="15" t="s">
        <v>666</v>
      </c>
      <c r="C329" s="15" t="s">
        <v>683</v>
      </c>
      <c r="D329" s="15" t="s">
        <v>98</v>
      </c>
      <c r="E329" s="15" t="s">
        <v>481</v>
      </c>
      <c r="F329" s="120"/>
      <c r="G329" s="123"/>
    </row>
    <row r="330" spans="1:7" x14ac:dyDescent="0.25">
      <c r="A330" s="16"/>
      <c r="B330" s="13"/>
      <c r="C330" s="13"/>
      <c r="D330" s="13"/>
      <c r="E330" s="13"/>
      <c r="F330" s="118"/>
      <c r="G330" s="122"/>
    </row>
    <row r="331" spans="1:7" x14ac:dyDescent="0.25">
      <c r="A331" s="14" t="s">
        <v>684</v>
      </c>
      <c r="B331" s="15">
        <v>8.6999999999999993</v>
      </c>
      <c r="C331" s="15" t="s">
        <v>685</v>
      </c>
      <c r="D331" s="15"/>
      <c r="E331" s="15"/>
      <c r="F331" s="120"/>
      <c r="G331" s="123"/>
    </row>
    <row r="332" spans="1:7" x14ac:dyDescent="0.25">
      <c r="A332" s="16"/>
      <c r="B332" s="13"/>
      <c r="C332" s="13"/>
      <c r="D332" s="13"/>
      <c r="E332" s="13"/>
      <c r="F332" s="118"/>
      <c r="G332" s="122"/>
    </row>
    <row r="333" spans="1:7" x14ac:dyDescent="0.25">
      <c r="A333" s="14" t="s">
        <v>686</v>
      </c>
      <c r="B333" s="15"/>
      <c r="C333" s="15" t="s">
        <v>492</v>
      </c>
      <c r="D333" s="15"/>
      <c r="E333" s="15"/>
      <c r="F333" s="120"/>
      <c r="G333" s="123"/>
    </row>
    <row r="334" spans="1:7" x14ac:dyDescent="0.25">
      <c r="A334" s="16"/>
      <c r="B334" s="13"/>
      <c r="C334" s="13"/>
      <c r="D334" s="13"/>
      <c r="E334" s="13"/>
      <c r="F334" s="118"/>
      <c r="G334" s="122"/>
    </row>
    <row r="335" spans="1:7" x14ac:dyDescent="0.25">
      <c r="A335" s="14" t="s">
        <v>687</v>
      </c>
      <c r="B335" s="15"/>
      <c r="C335" s="15" t="s">
        <v>622</v>
      </c>
      <c r="D335" s="15" t="s">
        <v>688</v>
      </c>
      <c r="E335" s="15">
        <v>3</v>
      </c>
      <c r="F335" s="120"/>
      <c r="G335" s="123"/>
    </row>
    <row r="336" spans="1:7" x14ac:dyDescent="0.25">
      <c r="A336" s="16"/>
      <c r="B336" s="13"/>
      <c r="C336" s="13"/>
      <c r="D336" s="13"/>
      <c r="E336" s="13"/>
      <c r="F336" s="118"/>
      <c r="G336" s="122"/>
    </row>
    <row r="337" spans="1:7" x14ac:dyDescent="0.25">
      <c r="A337" s="14" t="s">
        <v>689</v>
      </c>
      <c r="B337" s="15"/>
      <c r="C337" s="15" t="s">
        <v>624</v>
      </c>
      <c r="D337" s="15" t="s">
        <v>98</v>
      </c>
      <c r="E337" s="15">
        <v>4</v>
      </c>
      <c r="F337" s="120"/>
      <c r="G337" s="123"/>
    </row>
    <row r="338" spans="1:7" x14ac:dyDescent="0.25">
      <c r="A338" s="16"/>
      <c r="B338" s="13"/>
      <c r="C338" s="13"/>
      <c r="D338" s="13"/>
      <c r="E338" s="13"/>
      <c r="F338" s="118"/>
      <c r="G338" s="122"/>
    </row>
    <row r="339" spans="1:7" x14ac:dyDescent="0.25">
      <c r="A339" s="14" t="s">
        <v>690</v>
      </c>
      <c r="B339" s="15"/>
      <c r="C339" s="15" t="s">
        <v>626</v>
      </c>
      <c r="D339" s="15" t="s">
        <v>98</v>
      </c>
      <c r="E339" s="15">
        <v>3</v>
      </c>
      <c r="F339" s="120"/>
      <c r="G339" s="123"/>
    </row>
    <row r="340" spans="1:7" x14ac:dyDescent="0.25">
      <c r="A340" s="16"/>
      <c r="B340" s="13"/>
      <c r="C340" s="13"/>
      <c r="D340" s="13"/>
      <c r="E340" s="13"/>
      <c r="F340" s="118"/>
      <c r="G340" s="122"/>
    </row>
    <row r="341" spans="1:7" x14ac:dyDescent="0.25">
      <c r="A341" s="14" t="s">
        <v>691</v>
      </c>
      <c r="B341" s="15"/>
      <c r="C341" s="15" t="s">
        <v>628</v>
      </c>
      <c r="D341" s="15" t="s">
        <v>98</v>
      </c>
      <c r="E341" s="15">
        <v>2</v>
      </c>
      <c r="F341" s="120"/>
      <c r="G341" s="123"/>
    </row>
    <row r="342" spans="1:7" x14ac:dyDescent="0.25">
      <c r="A342" s="16"/>
      <c r="B342" s="13"/>
      <c r="C342" s="13"/>
      <c r="D342" s="13"/>
      <c r="E342" s="13"/>
      <c r="F342" s="118"/>
      <c r="G342" s="122"/>
    </row>
    <row r="343" spans="1:7" x14ac:dyDescent="0.25">
      <c r="A343" s="14" t="s">
        <v>692</v>
      </c>
      <c r="B343" s="15">
        <v>8.8000000000000007</v>
      </c>
      <c r="C343" s="15" t="s">
        <v>693</v>
      </c>
      <c r="D343" s="15"/>
      <c r="E343" s="15"/>
      <c r="F343" s="120"/>
      <c r="G343" s="123"/>
    </row>
    <row r="344" spans="1:7" x14ac:dyDescent="0.25">
      <c r="A344" s="16"/>
      <c r="B344" s="13"/>
      <c r="C344" s="13" t="s">
        <v>694</v>
      </c>
      <c r="D344" s="13"/>
      <c r="E344" s="13"/>
      <c r="F344" s="118"/>
      <c r="G344" s="122"/>
    </row>
    <row r="345" spans="1:7" x14ac:dyDescent="0.25">
      <c r="A345" s="14"/>
      <c r="B345" s="15"/>
      <c r="C345" s="15"/>
      <c r="D345" s="15"/>
      <c r="E345" s="15"/>
      <c r="F345" s="120"/>
      <c r="G345" s="123"/>
    </row>
    <row r="346" spans="1:7" x14ac:dyDescent="0.25">
      <c r="A346" s="16" t="s">
        <v>695</v>
      </c>
      <c r="B346" s="13"/>
      <c r="C346" s="13" t="s">
        <v>696</v>
      </c>
      <c r="D346" s="13"/>
      <c r="E346" s="13"/>
      <c r="F346" s="118"/>
      <c r="G346" s="122"/>
    </row>
    <row r="347" spans="1:7" x14ac:dyDescent="0.25">
      <c r="A347" s="14"/>
      <c r="B347" s="15"/>
      <c r="C347" s="15"/>
      <c r="D347" s="15"/>
      <c r="E347" s="15"/>
      <c r="F347" s="120"/>
      <c r="G347" s="123"/>
    </row>
    <row r="348" spans="1:7" x14ac:dyDescent="0.25">
      <c r="A348" s="16" t="s">
        <v>697</v>
      </c>
      <c r="B348" s="13"/>
      <c r="C348" s="13" t="s">
        <v>492</v>
      </c>
      <c r="D348" s="13"/>
      <c r="E348" s="13"/>
      <c r="F348" s="118"/>
      <c r="G348" s="122"/>
    </row>
    <row r="349" spans="1:7" x14ac:dyDescent="0.25">
      <c r="A349" s="14"/>
      <c r="B349" s="15"/>
      <c r="C349" s="15"/>
      <c r="D349" s="15"/>
      <c r="E349" s="15"/>
      <c r="F349" s="120"/>
      <c r="G349" s="123"/>
    </row>
    <row r="350" spans="1:7" x14ac:dyDescent="0.25">
      <c r="A350" s="16" t="s">
        <v>698</v>
      </c>
      <c r="B350" s="13"/>
      <c r="C350" s="13" t="s">
        <v>622</v>
      </c>
      <c r="D350" s="13" t="s">
        <v>643</v>
      </c>
      <c r="E350" s="13">
        <v>18.5</v>
      </c>
      <c r="F350" s="118"/>
      <c r="G350" s="122"/>
    </row>
    <row r="351" spans="1:7" x14ac:dyDescent="0.25">
      <c r="A351" s="14"/>
      <c r="B351" s="15"/>
      <c r="C351" s="15"/>
      <c r="D351" s="15"/>
      <c r="E351" s="15"/>
      <c r="F351" s="120"/>
      <c r="G351" s="123"/>
    </row>
    <row r="352" spans="1:7" x14ac:dyDescent="0.25">
      <c r="A352" s="16" t="s">
        <v>699</v>
      </c>
      <c r="B352" s="13"/>
      <c r="C352" s="13" t="s">
        <v>624</v>
      </c>
      <c r="D352" s="13" t="s">
        <v>643</v>
      </c>
      <c r="E352" s="13">
        <v>24.7</v>
      </c>
      <c r="F352" s="118"/>
      <c r="G352" s="122"/>
    </row>
    <row r="353" spans="1:7" x14ac:dyDescent="0.25">
      <c r="A353" s="14"/>
      <c r="B353" s="15"/>
      <c r="C353" s="15"/>
      <c r="D353" s="15"/>
      <c r="E353" s="15"/>
      <c r="F353" s="120"/>
      <c r="G353" s="123"/>
    </row>
    <row r="354" spans="1:7" x14ac:dyDescent="0.25">
      <c r="A354" s="16" t="s">
        <v>700</v>
      </c>
      <c r="B354" s="13"/>
      <c r="C354" s="13" t="s">
        <v>626</v>
      </c>
      <c r="D354" s="13" t="s">
        <v>643</v>
      </c>
      <c r="E354" s="13">
        <v>18.5</v>
      </c>
      <c r="F354" s="118"/>
      <c r="G354" s="122"/>
    </row>
    <row r="355" spans="1:7" x14ac:dyDescent="0.25">
      <c r="A355" s="14"/>
      <c r="B355" s="15"/>
      <c r="C355" s="15"/>
      <c r="D355" s="15"/>
      <c r="E355" s="15"/>
      <c r="F355" s="120"/>
      <c r="G355" s="123"/>
    </row>
    <row r="356" spans="1:7" x14ac:dyDescent="0.25">
      <c r="A356" s="16" t="s">
        <v>701</v>
      </c>
      <c r="B356" s="13"/>
      <c r="C356" s="13" t="s">
        <v>628</v>
      </c>
      <c r="D356" s="13" t="s">
        <v>643</v>
      </c>
      <c r="E356" s="13">
        <v>12.3</v>
      </c>
      <c r="F356" s="118"/>
      <c r="G356" s="122"/>
    </row>
    <row r="357" spans="1:7" x14ac:dyDescent="0.25">
      <c r="A357" s="14"/>
      <c r="B357" s="15"/>
      <c r="C357" s="15"/>
      <c r="D357" s="15"/>
      <c r="E357" s="15"/>
      <c r="F357" s="120"/>
      <c r="G357" s="123"/>
    </row>
    <row r="358" spans="1:7" x14ac:dyDescent="0.25">
      <c r="A358" s="16" t="s">
        <v>702</v>
      </c>
      <c r="B358" s="13"/>
      <c r="C358" s="13" t="s">
        <v>591</v>
      </c>
      <c r="D358" s="13" t="s">
        <v>643</v>
      </c>
      <c r="E358" s="13">
        <v>49.3</v>
      </c>
      <c r="F358" s="118"/>
      <c r="G358" s="122"/>
    </row>
    <row r="359" spans="1:7" x14ac:dyDescent="0.25">
      <c r="A359" s="14"/>
      <c r="B359" s="15"/>
      <c r="C359" s="15"/>
      <c r="D359" s="15"/>
      <c r="E359" s="15"/>
      <c r="F359" s="120"/>
      <c r="G359" s="123"/>
    </row>
    <row r="360" spans="1:7" x14ac:dyDescent="0.25">
      <c r="A360" s="16" t="s">
        <v>703</v>
      </c>
      <c r="B360" s="13"/>
      <c r="C360" s="13" t="s">
        <v>704</v>
      </c>
      <c r="D360" s="13"/>
      <c r="E360" s="13"/>
      <c r="F360" s="118"/>
      <c r="G360" s="122"/>
    </row>
    <row r="361" spans="1:7" x14ac:dyDescent="0.25">
      <c r="A361" s="14"/>
      <c r="B361" s="15"/>
      <c r="C361" s="15" t="s">
        <v>705</v>
      </c>
      <c r="D361" s="15"/>
      <c r="E361" s="15"/>
      <c r="F361" s="120"/>
      <c r="G361" s="123"/>
    </row>
    <row r="362" spans="1:7" x14ac:dyDescent="0.25">
      <c r="A362" s="16"/>
      <c r="B362" s="13"/>
      <c r="C362" s="13" t="s">
        <v>706</v>
      </c>
      <c r="D362" s="13"/>
      <c r="E362" s="13"/>
      <c r="F362" s="118"/>
      <c r="G362" s="122"/>
    </row>
    <row r="363" spans="1:7" x14ac:dyDescent="0.25">
      <c r="A363" s="14"/>
      <c r="B363" s="15"/>
      <c r="C363" s="15"/>
      <c r="D363" s="15"/>
      <c r="E363" s="15"/>
      <c r="F363" s="120"/>
      <c r="G363" s="123"/>
    </row>
    <row r="364" spans="1:7" x14ac:dyDescent="0.25">
      <c r="A364" s="16" t="s">
        <v>707</v>
      </c>
      <c r="B364" s="13"/>
      <c r="C364" s="13" t="s">
        <v>492</v>
      </c>
      <c r="D364" s="13" t="s">
        <v>643</v>
      </c>
      <c r="E364" s="13">
        <v>24.7</v>
      </c>
      <c r="F364" s="118"/>
      <c r="G364" s="122"/>
    </row>
    <row r="365" spans="1:7" x14ac:dyDescent="0.25">
      <c r="A365" s="14"/>
      <c r="B365" s="15"/>
      <c r="C365" s="15"/>
      <c r="D365" s="15"/>
      <c r="E365" s="15"/>
      <c r="F365" s="120"/>
      <c r="G365" s="123"/>
    </row>
    <row r="366" spans="1:7" x14ac:dyDescent="0.25">
      <c r="A366" s="16" t="s">
        <v>708</v>
      </c>
      <c r="B366" s="13"/>
      <c r="C366" s="13" t="s">
        <v>709</v>
      </c>
      <c r="D366" s="13" t="s">
        <v>643</v>
      </c>
      <c r="E366" s="13">
        <v>32.1</v>
      </c>
      <c r="F366" s="118"/>
      <c r="G366" s="122"/>
    </row>
    <row r="367" spans="1:7" x14ac:dyDescent="0.25">
      <c r="A367" s="14"/>
      <c r="B367" s="15"/>
      <c r="C367" s="15"/>
      <c r="D367" s="15"/>
      <c r="E367" s="15"/>
      <c r="F367" s="120"/>
      <c r="G367" s="123"/>
    </row>
    <row r="368" spans="1:7" x14ac:dyDescent="0.25">
      <c r="A368" s="16" t="s">
        <v>710</v>
      </c>
      <c r="B368" s="13"/>
      <c r="C368" s="13" t="s">
        <v>711</v>
      </c>
      <c r="D368" s="13" t="s">
        <v>643</v>
      </c>
      <c r="E368" s="13">
        <v>141.9</v>
      </c>
      <c r="F368" s="118"/>
      <c r="G368" s="122"/>
    </row>
    <row r="369" spans="1:7" x14ac:dyDescent="0.25">
      <c r="A369" s="14"/>
      <c r="B369" s="15"/>
      <c r="C369" s="15"/>
      <c r="D369" s="15"/>
      <c r="E369" s="15"/>
      <c r="F369" s="120"/>
      <c r="G369" s="123"/>
    </row>
    <row r="370" spans="1:7" x14ac:dyDescent="0.25">
      <c r="A370" s="16" t="s">
        <v>712</v>
      </c>
      <c r="B370" s="13"/>
      <c r="C370" s="13" t="s">
        <v>713</v>
      </c>
      <c r="D370" s="13" t="s">
        <v>643</v>
      </c>
      <c r="E370" s="13">
        <v>74</v>
      </c>
      <c r="F370" s="118"/>
      <c r="G370" s="122"/>
    </row>
    <row r="371" spans="1:7" x14ac:dyDescent="0.25">
      <c r="A371" s="14"/>
      <c r="B371" s="15"/>
      <c r="C371" s="15"/>
      <c r="D371" s="15"/>
      <c r="E371" s="15"/>
      <c r="F371" s="120"/>
      <c r="G371" s="123"/>
    </row>
    <row r="372" spans="1:7" x14ac:dyDescent="0.25">
      <c r="A372" s="16" t="s">
        <v>714</v>
      </c>
      <c r="B372" s="13"/>
      <c r="C372" s="13" t="s">
        <v>715</v>
      </c>
      <c r="D372" s="13"/>
      <c r="E372" s="13"/>
      <c r="F372" s="118"/>
      <c r="G372" s="122"/>
    </row>
    <row r="373" spans="1:7" x14ac:dyDescent="0.25">
      <c r="A373" s="14"/>
      <c r="B373" s="15"/>
      <c r="C373" s="15" t="s">
        <v>716</v>
      </c>
      <c r="D373" s="15"/>
      <c r="E373" s="15"/>
      <c r="F373" s="120"/>
      <c r="G373" s="123"/>
    </row>
    <row r="374" spans="1:7" x14ac:dyDescent="0.25">
      <c r="A374" s="16"/>
      <c r="B374" s="13"/>
      <c r="C374" s="13"/>
      <c r="D374" s="13"/>
      <c r="E374" s="13"/>
      <c r="F374" s="118"/>
      <c r="G374" s="122"/>
    </row>
    <row r="375" spans="1:7" x14ac:dyDescent="0.25">
      <c r="A375" s="14" t="s">
        <v>717</v>
      </c>
      <c r="B375" s="15"/>
      <c r="C375" s="15" t="s">
        <v>718</v>
      </c>
      <c r="D375" s="15" t="s">
        <v>643</v>
      </c>
      <c r="E375" s="15">
        <v>5.51</v>
      </c>
      <c r="F375" s="120"/>
      <c r="G375" s="123"/>
    </row>
    <row r="376" spans="1:7" x14ac:dyDescent="0.25">
      <c r="A376" s="16"/>
      <c r="B376" s="13"/>
      <c r="C376" s="13"/>
      <c r="D376" s="13"/>
      <c r="E376" s="13"/>
      <c r="F376" s="118"/>
      <c r="G376" s="122"/>
    </row>
    <row r="377" spans="1:7" x14ac:dyDescent="0.25">
      <c r="A377" s="29"/>
      <c r="B377" s="30"/>
      <c r="C377" s="30" t="s">
        <v>550</v>
      </c>
      <c r="D377" s="30"/>
      <c r="E377" s="30"/>
      <c r="F377" s="126"/>
      <c r="G377" s="127"/>
    </row>
    <row r="378" spans="1:7" x14ac:dyDescent="0.25">
      <c r="A378" s="16" t="s">
        <v>551</v>
      </c>
      <c r="B378" s="13" t="s">
        <v>474</v>
      </c>
      <c r="C378" s="13" t="s">
        <v>719</v>
      </c>
      <c r="D378" s="13"/>
      <c r="E378" s="13"/>
      <c r="F378" s="118"/>
      <c r="G378" s="122"/>
    </row>
    <row r="379" spans="1:7" x14ac:dyDescent="0.25">
      <c r="A379" s="14"/>
      <c r="B379" s="15"/>
      <c r="C379" s="15" t="s">
        <v>551</v>
      </c>
      <c r="D379" s="15"/>
      <c r="E379" s="15"/>
      <c r="F379" s="120"/>
      <c r="G379" s="123"/>
    </row>
    <row r="380" spans="1:7" x14ac:dyDescent="0.25">
      <c r="A380" s="16">
        <v>3.1</v>
      </c>
      <c r="B380" s="13"/>
      <c r="C380" s="13" t="s">
        <v>720</v>
      </c>
      <c r="D380" s="13"/>
      <c r="E380" s="13"/>
      <c r="F380" s="118"/>
      <c r="G380" s="122"/>
    </row>
    <row r="381" spans="1:7" x14ac:dyDescent="0.25">
      <c r="A381" s="14"/>
      <c r="B381" s="15"/>
      <c r="C381" s="15" t="s">
        <v>721</v>
      </c>
      <c r="D381" s="15"/>
      <c r="E381" s="15"/>
      <c r="F381" s="120"/>
      <c r="G381" s="123"/>
    </row>
    <row r="382" spans="1:7" x14ac:dyDescent="0.25">
      <c r="A382" s="16"/>
      <c r="B382" s="13"/>
      <c r="C382" s="13" t="s">
        <v>722</v>
      </c>
      <c r="D382" s="13"/>
      <c r="E382" s="13"/>
      <c r="F382" s="118"/>
      <c r="G382" s="122"/>
    </row>
    <row r="383" spans="1:7" x14ac:dyDescent="0.25">
      <c r="A383" s="14"/>
      <c r="B383" s="15"/>
      <c r="C383" s="15" t="s">
        <v>723</v>
      </c>
      <c r="D383" s="15"/>
      <c r="E383" s="15"/>
      <c r="F383" s="120"/>
      <c r="G383" s="123"/>
    </row>
    <row r="384" spans="1:7" x14ac:dyDescent="0.25">
      <c r="A384" s="16"/>
      <c r="B384" s="13"/>
      <c r="C384" s="13"/>
      <c r="D384" s="13"/>
      <c r="E384" s="13"/>
      <c r="F384" s="118"/>
      <c r="G384" s="122"/>
    </row>
    <row r="385" spans="1:7" x14ac:dyDescent="0.25">
      <c r="A385" s="14" t="s">
        <v>724</v>
      </c>
      <c r="B385" s="15"/>
      <c r="C385" s="15" t="s">
        <v>492</v>
      </c>
      <c r="D385" s="15" t="s">
        <v>658</v>
      </c>
      <c r="E385" s="15">
        <v>16.600000000000001</v>
      </c>
      <c r="F385" s="120"/>
      <c r="G385" s="123"/>
    </row>
    <row r="386" spans="1:7" x14ac:dyDescent="0.25">
      <c r="A386" s="16"/>
      <c r="B386" s="13"/>
      <c r="C386" s="13"/>
      <c r="D386" s="13"/>
      <c r="E386" s="13"/>
      <c r="F386" s="118"/>
      <c r="G386" s="122"/>
    </row>
    <row r="387" spans="1:7" x14ac:dyDescent="0.25">
      <c r="A387" s="14" t="s">
        <v>725</v>
      </c>
      <c r="B387" s="15"/>
      <c r="C387" s="15" t="s">
        <v>498</v>
      </c>
      <c r="D387" s="15" t="s">
        <v>658</v>
      </c>
      <c r="E387" s="15">
        <v>21.3</v>
      </c>
      <c r="F387" s="120"/>
      <c r="G387" s="123"/>
    </row>
    <row r="388" spans="1:7" x14ac:dyDescent="0.25">
      <c r="A388" s="16"/>
      <c r="B388" s="13"/>
      <c r="C388" s="13"/>
      <c r="D388" s="13"/>
      <c r="E388" s="13"/>
      <c r="F388" s="118"/>
      <c r="G388" s="122"/>
    </row>
    <row r="389" spans="1:7" x14ac:dyDescent="0.25">
      <c r="A389" s="14" t="s">
        <v>726</v>
      </c>
      <c r="B389" s="15"/>
      <c r="C389" s="15" t="s">
        <v>506</v>
      </c>
      <c r="D389" s="15" t="s">
        <v>658</v>
      </c>
      <c r="E389" s="15">
        <v>10.9</v>
      </c>
      <c r="F389" s="120"/>
      <c r="G389" s="123"/>
    </row>
    <row r="390" spans="1:7" x14ac:dyDescent="0.25">
      <c r="A390" s="16"/>
      <c r="B390" s="13"/>
      <c r="C390" s="13"/>
      <c r="D390" s="13"/>
      <c r="E390" s="13"/>
      <c r="F390" s="118"/>
      <c r="G390" s="122"/>
    </row>
    <row r="391" spans="1:7" x14ac:dyDescent="0.25">
      <c r="A391" s="14" t="s">
        <v>727</v>
      </c>
      <c r="B391" s="15"/>
      <c r="C391" s="15" t="s">
        <v>709</v>
      </c>
      <c r="D391" s="15" t="s">
        <v>658</v>
      </c>
      <c r="E391" s="15">
        <v>95</v>
      </c>
      <c r="F391" s="120"/>
      <c r="G391" s="123"/>
    </row>
    <row r="392" spans="1:7" x14ac:dyDescent="0.25">
      <c r="A392" s="16"/>
      <c r="B392" s="13"/>
      <c r="C392" s="13"/>
      <c r="D392" s="13"/>
      <c r="E392" s="13"/>
      <c r="F392" s="118"/>
      <c r="G392" s="122"/>
    </row>
    <row r="393" spans="1:7" x14ac:dyDescent="0.25">
      <c r="A393" s="14">
        <v>3.2</v>
      </c>
      <c r="B393" s="15"/>
      <c r="C393" s="15" t="s">
        <v>728</v>
      </c>
      <c r="D393" s="15"/>
      <c r="E393" s="15"/>
      <c r="F393" s="120"/>
      <c r="G393" s="123"/>
    </row>
    <row r="394" spans="1:7" x14ac:dyDescent="0.25">
      <c r="A394" s="16"/>
      <c r="B394" s="13"/>
      <c r="C394" s="13"/>
      <c r="D394" s="13"/>
      <c r="E394" s="13"/>
      <c r="F394" s="118"/>
      <c r="G394" s="122"/>
    </row>
    <row r="395" spans="1:7" x14ac:dyDescent="0.25">
      <c r="A395" s="14" t="s">
        <v>729</v>
      </c>
      <c r="B395" s="15"/>
      <c r="C395" s="15" t="s">
        <v>492</v>
      </c>
      <c r="D395" s="15"/>
      <c r="E395" s="15"/>
      <c r="F395" s="120"/>
      <c r="G395" s="123"/>
    </row>
    <row r="396" spans="1:7" x14ac:dyDescent="0.25">
      <c r="A396" s="16"/>
      <c r="B396" s="13"/>
      <c r="C396" s="13"/>
      <c r="D396" s="13"/>
      <c r="E396" s="13"/>
      <c r="F396" s="118"/>
      <c r="G396" s="122"/>
    </row>
    <row r="397" spans="1:7" x14ac:dyDescent="0.25">
      <c r="A397" s="14" t="s">
        <v>730</v>
      </c>
      <c r="B397" s="15"/>
      <c r="C397" s="15" t="s">
        <v>731</v>
      </c>
      <c r="D397" s="15" t="s">
        <v>603</v>
      </c>
      <c r="E397" s="15">
        <v>40.4</v>
      </c>
      <c r="F397" s="120"/>
      <c r="G397" s="123"/>
    </row>
    <row r="398" spans="1:7" x14ac:dyDescent="0.25">
      <c r="A398" s="16"/>
      <c r="B398" s="13"/>
      <c r="C398" s="13"/>
      <c r="D398" s="13"/>
      <c r="E398" s="13"/>
      <c r="F398" s="118"/>
      <c r="G398" s="122"/>
    </row>
    <row r="399" spans="1:7" x14ac:dyDescent="0.25">
      <c r="A399" s="14" t="s">
        <v>732</v>
      </c>
      <c r="B399" s="15"/>
      <c r="C399" s="15" t="s">
        <v>733</v>
      </c>
      <c r="D399" s="15" t="s">
        <v>603</v>
      </c>
      <c r="E399" s="15">
        <v>52.8</v>
      </c>
      <c r="F399" s="120"/>
      <c r="G399" s="123"/>
    </row>
    <row r="400" spans="1:7" x14ac:dyDescent="0.25">
      <c r="A400" s="16"/>
      <c r="B400" s="13"/>
      <c r="C400" s="13"/>
      <c r="D400" s="13"/>
      <c r="E400" s="13"/>
      <c r="F400" s="118"/>
      <c r="G400" s="122"/>
    </row>
    <row r="401" spans="1:7" x14ac:dyDescent="0.25">
      <c r="A401" s="14" t="s">
        <v>734</v>
      </c>
      <c r="B401" s="15"/>
      <c r="C401" s="15" t="s">
        <v>498</v>
      </c>
      <c r="D401" s="15"/>
      <c r="E401" s="15"/>
      <c r="F401" s="120"/>
      <c r="G401" s="123"/>
    </row>
    <row r="402" spans="1:7" x14ac:dyDescent="0.25">
      <c r="A402" s="16"/>
      <c r="B402" s="13"/>
      <c r="C402" s="13"/>
      <c r="D402" s="13"/>
      <c r="E402" s="13"/>
      <c r="F402" s="118"/>
      <c r="G402" s="122"/>
    </row>
    <row r="403" spans="1:7" x14ac:dyDescent="0.25">
      <c r="A403" s="14" t="s">
        <v>735</v>
      </c>
      <c r="B403" s="15"/>
      <c r="C403" s="15" t="s">
        <v>731</v>
      </c>
      <c r="D403" s="15" t="s">
        <v>603</v>
      </c>
      <c r="E403" s="15">
        <v>11.2</v>
      </c>
      <c r="F403" s="120"/>
      <c r="G403" s="123"/>
    </row>
    <row r="404" spans="1:7" x14ac:dyDescent="0.25">
      <c r="A404" s="16"/>
      <c r="B404" s="13"/>
      <c r="C404" s="13"/>
      <c r="D404" s="13"/>
      <c r="E404" s="13"/>
      <c r="F404" s="118"/>
      <c r="G404" s="122"/>
    </row>
    <row r="405" spans="1:7" x14ac:dyDescent="0.25">
      <c r="A405" s="14" t="s">
        <v>736</v>
      </c>
      <c r="B405" s="15"/>
      <c r="C405" s="15" t="s">
        <v>506</v>
      </c>
      <c r="D405" s="15"/>
      <c r="E405" s="15"/>
      <c r="F405" s="120"/>
      <c r="G405" s="123"/>
    </row>
    <row r="406" spans="1:7" x14ac:dyDescent="0.25">
      <c r="A406" s="16"/>
      <c r="B406" s="13"/>
      <c r="C406" s="13"/>
      <c r="D406" s="13"/>
      <c r="E406" s="13"/>
      <c r="F406" s="118"/>
      <c r="G406" s="122"/>
    </row>
    <row r="407" spans="1:7" x14ac:dyDescent="0.25">
      <c r="A407" s="14" t="s">
        <v>737</v>
      </c>
      <c r="B407" s="15"/>
      <c r="C407" s="15" t="s">
        <v>731</v>
      </c>
      <c r="D407" s="15" t="s">
        <v>603</v>
      </c>
      <c r="E407" s="15">
        <v>5.7</v>
      </c>
      <c r="F407" s="120"/>
      <c r="G407" s="123"/>
    </row>
    <row r="408" spans="1:7" x14ac:dyDescent="0.25">
      <c r="A408" s="16"/>
      <c r="B408" s="13"/>
      <c r="C408" s="13"/>
      <c r="D408" s="13"/>
      <c r="E408" s="13"/>
      <c r="F408" s="118"/>
      <c r="G408" s="122"/>
    </row>
    <row r="409" spans="1:7" x14ac:dyDescent="0.25">
      <c r="A409" s="14" t="s">
        <v>738</v>
      </c>
      <c r="B409" s="15"/>
      <c r="C409" s="15" t="s">
        <v>718</v>
      </c>
      <c r="D409" s="15" t="s">
        <v>603</v>
      </c>
      <c r="E409" s="15">
        <v>2</v>
      </c>
      <c r="F409" s="120"/>
      <c r="G409" s="123"/>
    </row>
    <row r="410" spans="1:7" x14ac:dyDescent="0.25">
      <c r="A410" s="16"/>
      <c r="B410" s="13"/>
      <c r="C410" s="13"/>
      <c r="D410" s="13"/>
      <c r="E410" s="13"/>
      <c r="F410" s="118"/>
      <c r="G410" s="122"/>
    </row>
    <row r="411" spans="1:7" x14ac:dyDescent="0.25">
      <c r="A411" s="14">
        <v>3.3</v>
      </c>
      <c r="B411" s="15"/>
      <c r="C411" s="15" t="s">
        <v>739</v>
      </c>
      <c r="D411" s="15"/>
      <c r="E411" s="15"/>
      <c r="F411" s="120"/>
      <c r="G411" s="123"/>
    </row>
    <row r="412" spans="1:7" x14ac:dyDescent="0.25">
      <c r="A412" s="16"/>
      <c r="B412" s="13"/>
      <c r="C412" s="13" t="s">
        <v>740</v>
      </c>
      <c r="D412" s="13"/>
      <c r="E412" s="13"/>
      <c r="F412" s="118"/>
      <c r="G412" s="122"/>
    </row>
    <row r="413" spans="1:7" x14ac:dyDescent="0.25">
      <c r="A413" s="14"/>
      <c r="B413" s="15"/>
      <c r="C413" s="15" t="s">
        <v>741</v>
      </c>
      <c r="D413" s="15"/>
      <c r="E413" s="15"/>
      <c r="F413" s="120"/>
      <c r="G413" s="123"/>
    </row>
    <row r="414" spans="1:7" x14ac:dyDescent="0.25">
      <c r="A414" s="16"/>
      <c r="B414" s="13"/>
      <c r="C414" s="13"/>
      <c r="D414" s="13"/>
      <c r="E414" s="13"/>
      <c r="F414" s="118"/>
      <c r="G414" s="122"/>
    </row>
    <row r="415" spans="1:7" x14ac:dyDescent="0.25">
      <c r="A415" s="14" t="s">
        <v>742</v>
      </c>
      <c r="B415" s="15"/>
      <c r="C415" s="15" t="s">
        <v>498</v>
      </c>
      <c r="D415" s="15" t="s">
        <v>98</v>
      </c>
      <c r="E415" s="15">
        <v>75</v>
      </c>
      <c r="F415" s="120"/>
      <c r="G415" s="123"/>
    </row>
    <row r="416" spans="1:7" x14ac:dyDescent="0.25">
      <c r="A416" s="16"/>
      <c r="B416" s="13"/>
      <c r="C416" s="13"/>
      <c r="D416" s="13"/>
      <c r="E416" s="13"/>
      <c r="F416" s="118"/>
      <c r="G416" s="122"/>
    </row>
    <row r="417" spans="1:7" x14ac:dyDescent="0.25">
      <c r="A417" s="14" t="s">
        <v>743</v>
      </c>
      <c r="B417" s="15"/>
      <c r="C417" s="15" t="s">
        <v>506</v>
      </c>
      <c r="D417" s="15" t="s">
        <v>98</v>
      </c>
      <c r="E417" s="15">
        <v>85</v>
      </c>
      <c r="F417" s="120"/>
      <c r="G417" s="123"/>
    </row>
    <row r="418" spans="1:7" x14ac:dyDescent="0.25">
      <c r="A418" s="16"/>
      <c r="B418" s="13"/>
      <c r="C418" s="13"/>
      <c r="D418" s="13"/>
      <c r="E418" s="13"/>
      <c r="F418" s="118"/>
      <c r="G418" s="122"/>
    </row>
    <row r="419" spans="1:7" x14ac:dyDescent="0.25">
      <c r="A419" s="14"/>
      <c r="B419" s="15"/>
      <c r="C419" s="15" t="s">
        <v>744</v>
      </c>
      <c r="D419" s="15"/>
      <c r="E419" s="15"/>
      <c r="F419" s="120"/>
      <c r="G419" s="123"/>
    </row>
    <row r="420" spans="1:7" ht="36" x14ac:dyDescent="0.25">
      <c r="A420" s="16"/>
      <c r="B420" s="13"/>
      <c r="C420" s="13" t="s">
        <v>745</v>
      </c>
      <c r="D420" s="13" t="s">
        <v>688</v>
      </c>
      <c r="E420" s="13">
        <v>2</v>
      </c>
      <c r="F420" s="118"/>
      <c r="G420" s="122"/>
    </row>
    <row r="421" spans="1:7" x14ac:dyDescent="0.25">
      <c r="A421" s="14"/>
      <c r="B421" s="15"/>
      <c r="C421" s="15"/>
      <c r="D421" s="15"/>
      <c r="E421" s="15"/>
      <c r="F421" s="120"/>
      <c r="G421" s="123"/>
    </row>
    <row r="422" spans="1:7" x14ac:dyDescent="0.25">
      <c r="A422" s="16"/>
      <c r="B422" s="13"/>
      <c r="C422" s="13" t="s">
        <v>746</v>
      </c>
      <c r="D422" s="13"/>
      <c r="E422" s="13"/>
      <c r="F422" s="118"/>
      <c r="G422" s="122"/>
    </row>
    <row r="423" spans="1:7" ht="36" x14ac:dyDescent="0.25">
      <c r="A423" s="14"/>
      <c r="B423" s="15"/>
      <c r="C423" s="15" t="s">
        <v>747</v>
      </c>
      <c r="D423" s="15" t="s">
        <v>688</v>
      </c>
      <c r="E423" s="15">
        <v>2</v>
      </c>
      <c r="F423" s="120"/>
      <c r="G423" s="123"/>
    </row>
    <row r="424" spans="1:7" x14ac:dyDescent="0.25">
      <c r="A424" s="16"/>
      <c r="B424" s="13"/>
      <c r="C424" s="13"/>
      <c r="D424" s="13"/>
      <c r="E424" s="13"/>
      <c r="F424" s="118"/>
      <c r="G424" s="122"/>
    </row>
    <row r="425" spans="1:7" x14ac:dyDescent="0.25">
      <c r="A425" s="14"/>
      <c r="B425" s="15"/>
      <c r="C425" s="15" t="s">
        <v>748</v>
      </c>
      <c r="D425" s="15"/>
      <c r="E425" s="15"/>
      <c r="F425" s="120"/>
      <c r="G425" s="123"/>
    </row>
    <row r="426" spans="1:7" ht="96" x14ac:dyDescent="0.25">
      <c r="A426" s="16"/>
      <c r="B426" s="13"/>
      <c r="C426" s="13" t="s">
        <v>749</v>
      </c>
      <c r="D426" s="13" t="s">
        <v>688</v>
      </c>
      <c r="E426" s="13">
        <v>1</v>
      </c>
      <c r="F426" s="118"/>
      <c r="G426" s="122"/>
    </row>
    <row r="427" spans="1:7" x14ac:dyDescent="0.25">
      <c r="A427" s="14"/>
      <c r="B427" s="15"/>
      <c r="C427" s="15"/>
      <c r="D427" s="15"/>
      <c r="E427" s="15"/>
      <c r="F427" s="120"/>
      <c r="G427" s="123"/>
    </row>
    <row r="428" spans="1:7" x14ac:dyDescent="0.25">
      <c r="A428" s="16"/>
      <c r="B428" s="13"/>
      <c r="C428" s="13" t="s">
        <v>750</v>
      </c>
      <c r="D428" s="13"/>
      <c r="E428" s="13"/>
      <c r="F428" s="118"/>
      <c r="G428" s="122"/>
    </row>
    <row r="429" spans="1:7" ht="36" x14ac:dyDescent="0.25">
      <c r="A429" s="14"/>
      <c r="B429" s="15"/>
      <c r="C429" s="15" t="s">
        <v>751</v>
      </c>
      <c r="D429" s="15" t="s">
        <v>688</v>
      </c>
      <c r="E429" s="15">
        <v>196</v>
      </c>
      <c r="F429" s="120"/>
      <c r="G429" s="123"/>
    </row>
    <row r="430" spans="1:7" x14ac:dyDescent="0.25">
      <c r="A430" s="16"/>
      <c r="B430" s="13"/>
      <c r="C430" s="13"/>
      <c r="D430" s="13"/>
      <c r="E430" s="13"/>
      <c r="F430" s="118"/>
      <c r="G430" s="122"/>
    </row>
    <row r="431" spans="1:7" x14ac:dyDescent="0.25">
      <c r="A431" s="14"/>
      <c r="B431" s="15"/>
      <c r="C431" s="15" t="s">
        <v>752</v>
      </c>
      <c r="D431" s="15"/>
      <c r="E431" s="15"/>
      <c r="F431" s="120"/>
      <c r="G431" s="123"/>
    </row>
    <row r="432" spans="1:7" x14ac:dyDescent="0.25">
      <c r="A432" s="16"/>
      <c r="B432" s="13"/>
      <c r="C432" s="13" t="s">
        <v>753</v>
      </c>
      <c r="D432" s="13" t="s">
        <v>688</v>
      </c>
      <c r="E432" s="13">
        <v>198</v>
      </c>
      <c r="F432" s="118"/>
      <c r="G432" s="122"/>
    </row>
    <row r="433" spans="1:7" x14ac:dyDescent="0.25">
      <c r="A433" s="14"/>
      <c r="B433" s="15"/>
      <c r="C433" s="15"/>
      <c r="D433" s="15"/>
      <c r="E433" s="15"/>
      <c r="F433" s="120"/>
      <c r="G433" s="123"/>
    </row>
    <row r="434" spans="1:7" x14ac:dyDescent="0.25">
      <c r="A434" s="16"/>
      <c r="B434" s="13"/>
      <c r="C434" s="13" t="s">
        <v>754</v>
      </c>
      <c r="D434" s="13"/>
      <c r="E434" s="13"/>
      <c r="F434" s="118"/>
      <c r="G434" s="122"/>
    </row>
    <row r="435" spans="1:7" x14ac:dyDescent="0.25">
      <c r="A435" s="14"/>
      <c r="B435" s="15"/>
      <c r="C435" s="15" t="s">
        <v>755</v>
      </c>
      <c r="D435" s="15" t="s">
        <v>98</v>
      </c>
      <c r="E435" s="15">
        <v>650</v>
      </c>
      <c r="F435" s="120"/>
      <c r="G435" s="123"/>
    </row>
    <row r="436" spans="1:7" x14ac:dyDescent="0.25">
      <c r="A436" s="16"/>
      <c r="B436" s="13"/>
      <c r="C436" s="13"/>
      <c r="D436" s="13"/>
      <c r="E436" s="13"/>
      <c r="F436" s="118"/>
      <c r="G436" s="122"/>
    </row>
    <row r="437" spans="1:7" x14ac:dyDescent="0.25">
      <c r="A437" s="29"/>
      <c r="B437" s="29"/>
      <c r="C437" s="29" t="s">
        <v>550</v>
      </c>
      <c r="D437" s="29"/>
      <c r="E437" s="29"/>
      <c r="F437" s="128"/>
      <c r="G437" s="127"/>
    </row>
    <row r="438" spans="1:7" x14ac:dyDescent="0.25">
      <c r="A438" s="16" t="s">
        <v>551</v>
      </c>
      <c r="B438" s="13" t="s">
        <v>474</v>
      </c>
      <c r="C438" s="13" t="s">
        <v>756</v>
      </c>
      <c r="D438" s="13"/>
      <c r="E438" s="13"/>
      <c r="F438" s="118"/>
      <c r="G438" s="122"/>
    </row>
    <row r="439" spans="1:7" x14ac:dyDescent="0.25">
      <c r="A439" s="14"/>
      <c r="B439" s="15" t="s">
        <v>757</v>
      </c>
      <c r="C439" s="15" t="s">
        <v>551</v>
      </c>
      <c r="D439" s="15"/>
      <c r="E439" s="15"/>
      <c r="F439" s="120"/>
      <c r="G439" s="123"/>
    </row>
    <row r="440" spans="1:7" x14ac:dyDescent="0.25">
      <c r="A440" s="16"/>
      <c r="B440" s="13"/>
      <c r="C440" s="13"/>
      <c r="D440" s="13"/>
      <c r="E440" s="13"/>
      <c r="F440" s="118"/>
      <c r="G440" s="122"/>
    </row>
    <row r="441" spans="1:7" x14ac:dyDescent="0.25">
      <c r="A441" s="14"/>
      <c r="B441" s="15"/>
      <c r="C441" s="15"/>
      <c r="D441" s="15"/>
      <c r="E441" s="15"/>
      <c r="F441" s="120"/>
      <c r="G441" s="123"/>
    </row>
    <row r="442" spans="1:7" ht="24" x14ac:dyDescent="0.25">
      <c r="A442" s="16"/>
      <c r="B442" s="13" t="s">
        <v>758</v>
      </c>
      <c r="C442" s="13"/>
      <c r="D442" s="13"/>
      <c r="E442" s="13"/>
      <c r="F442" s="118"/>
      <c r="G442" s="122"/>
    </row>
    <row r="443" spans="1:7" x14ac:dyDescent="0.25">
      <c r="A443" s="14"/>
      <c r="B443" s="15"/>
      <c r="C443" s="15"/>
      <c r="D443" s="15"/>
      <c r="E443" s="15"/>
      <c r="F443" s="120"/>
      <c r="G443" s="123"/>
    </row>
    <row r="444" spans="1:7" x14ac:dyDescent="0.25">
      <c r="A444" s="16"/>
      <c r="B444" s="13" t="s">
        <v>646</v>
      </c>
      <c r="C444" s="13" t="s">
        <v>759</v>
      </c>
      <c r="D444" s="13" t="s">
        <v>551</v>
      </c>
      <c r="E444" s="13"/>
      <c r="F444" s="118"/>
      <c r="G444" s="122"/>
    </row>
    <row r="445" spans="1:7" x14ac:dyDescent="0.25">
      <c r="A445" s="14"/>
      <c r="B445" s="15"/>
      <c r="C445" s="15"/>
      <c r="D445" s="15"/>
      <c r="E445" s="15"/>
      <c r="F445" s="120"/>
      <c r="G445" s="123"/>
    </row>
    <row r="446" spans="1:7" x14ac:dyDescent="0.25">
      <c r="A446" s="16">
        <v>4.0999999999999996</v>
      </c>
      <c r="B446" s="13" t="s">
        <v>760</v>
      </c>
      <c r="C446" s="13" t="s">
        <v>761</v>
      </c>
      <c r="D446" s="13"/>
      <c r="E446" s="13"/>
      <c r="F446" s="118"/>
      <c r="G446" s="122"/>
    </row>
    <row r="447" spans="1:7" x14ac:dyDescent="0.25">
      <c r="A447" s="14"/>
      <c r="B447" s="15"/>
      <c r="C447" s="15" t="s">
        <v>762</v>
      </c>
      <c r="D447" s="15"/>
      <c r="E447" s="15"/>
      <c r="F447" s="120"/>
      <c r="G447" s="123"/>
    </row>
    <row r="448" spans="1:7" x14ac:dyDescent="0.25">
      <c r="A448" s="16"/>
      <c r="B448" s="13"/>
      <c r="C448" s="13" t="s">
        <v>763</v>
      </c>
      <c r="D448" s="13"/>
      <c r="E448" s="13"/>
      <c r="F448" s="118"/>
      <c r="G448" s="122"/>
    </row>
    <row r="449" spans="1:7" x14ac:dyDescent="0.25">
      <c r="A449" s="14"/>
      <c r="B449" s="15"/>
      <c r="C449" s="15" t="s">
        <v>764</v>
      </c>
      <c r="D449" s="15"/>
      <c r="E449" s="15"/>
      <c r="F449" s="120"/>
      <c r="G449" s="123"/>
    </row>
    <row r="450" spans="1:7" x14ac:dyDescent="0.25">
      <c r="A450" s="16"/>
      <c r="B450" s="13"/>
      <c r="C450" s="13"/>
      <c r="D450" s="13"/>
      <c r="E450" s="13"/>
      <c r="F450" s="118"/>
      <c r="G450" s="122"/>
    </row>
    <row r="451" spans="1:7" x14ac:dyDescent="0.25">
      <c r="A451" s="14" t="s">
        <v>765</v>
      </c>
      <c r="B451" s="15"/>
      <c r="C451" s="15" t="s">
        <v>492</v>
      </c>
      <c r="D451" s="15"/>
      <c r="E451" s="15"/>
      <c r="F451" s="120"/>
      <c r="G451" s="123"/>
    </row>
    <row r="452" spans="1:7" x14ac:dyDescent="0.25">
      <c r="A452" s="16"/>
      <c r="B452" s="13"/>
      <c r="C452" s="13"/>
      <c r="D452" s="13"/>
      <c r="E452" s="13"/>
      <c r="F452" s="118"/>
      <c r="G452" s="122"/>
    </row>
    <row r="453" spans="1:7" x14ac:dyDescent="0.25">
      <c r="A453" s="14" t="s">
        <v>766</v>
      </c>
      <c r="B453" s="15"/>
      <c r="C453" s="15" t="s">
        <v>767</v>
      </c>
      <c r="D453" s="15" t="s">
        <v>643</v>
      </c>
      <c r="E453" s="15">
        <v>310</v>
      </c>
      <c r="F453" s="120"/>
      <c r="G453" s="123"/>
    </row>
    <row r="454" spans="1:7" x14ac:dyDescent="0.25">
      <c r="A454" s="16"/>
      <c r="B454" s="13"/>
      <c r="C454" s="13"/>
      <c r="D454" s="13"/>
      <c r="E454" s="13"/>
      <c r="F454" s="118"/>
      <c r="G454" s="122"/>
    </row>
    <row r="455" spans="1:7" x14ac:dyDescent="0.25">
      <c r="A455" s="14" t="s">
        <v>768</v>
      </c>
      <c r="B455" s="15"/>
      <c r="C455" s="15" t="s">
        <v>769</v>
      </c>
      <c r="D455" s="15" t="s">
        <v>643</v>
      </c>
      <c r="E455" s="15">
        <v>216</v>
      </c>
      <c r="F455" s="120"/>
      <c r="G455" s="123"/>
    </row>
    <row r="456" spans="1:7" x14ac:dyDescent="0.25">
      <c r="A456" s="16"/>
      <c r="B456" s="13"/>
      <c r="C456" s="13"/>
      <c r="D456" s="13"/>
      <c r="E456" s="13"/>
      <c r="F456" s="118"/>
      <c r="G456" s="122"/>
    </row>
    <row r="457" spans="1:7" x14ac:dyDescent="0.25">
      <c r="A457" s="14" t="s">
        <v>770</v>
      </c>
      <c r="B457" s="15"/>
      <c r="C457" s="15" t="s">
        <v>771</v>
      </c>
      <c r="D457" s="15" t="s">
        <v>643</v>
      </c>
      <c r="E457" s="15">
        <v>38</v>
      </c>
      <c r="F457" s="120"/>
      <c r="G457" s="123"/>
    </row>
    <row r="458" spans="1:7" x14ac:dyDescent="0.25">
      <c r="A458" s="16"/>
      <c r="B458" s="13"/>
      <c r="C458" s="13"/>
      <c r="D458" s="13"/>
      <c r="E458" s="13"/>
      <c r="F458" s="118"/>
      <c r="G458" s="122"/>
    </row>
    <row r="459" spans="1:7" x14ac:dyDescent="0.25">
      <c r="A459" s="14" t="s">
        <v>772</v>
      </c>
      <c r="B459" s="15"/>
      <c r="C459" s="15" t="s">
        <v>773</v>
      </c>
      <c r="D459" s="15" t="s">
        <v>643</v>
      </c>
      <c r="E459" s="15">
        <v>104</v>
      </c>
      <c r="F459" s="120"/>
      <c r="G459" s="123"/>
    </row>
    <row r="460" spans="1:7" x14ac:dyDescent="0.25">
      <c r="A460" s="16"/>
      <c r="B460" s="13"/>
      <c r="C460" s="13"/>
      <c r="D460" s="13"/>
      <c r="E460" s="13"/>
      <c r="F460" s="118"/>
      <c r="G460" s="122"/>
    </row>
    <row r="461" spans="1:7" x14ac:dyDescent="0.25">
      <c r="A461" s="14" t="s">
        <v>774</v>
      </c>
      <c r="B461" s="15"/>
      <c r="C461" s="15" t="s">
        <v>775</v>
      </c>
      <c r="D461" s="15" t="s">
        <v>643</v>
      </c>
      <c r="E461" s="15">
        <v>34</v>
      </c>
      <c r="F461" s="120"/>
      <c r="G461" s="123"/>
    </row>
    <row r="462" spans="1:7" x14ac:dyDescent="0.25">
      <c r="A462" s="16"/>
      <c r="B462" s="13"/>
      <c r="C462" s="13"/>
      <c r="D462" s="13"/>
      <c r="E462" s="13"/>
      <c r="F462" s="118"/>
      <c r="G462" s="122"/>
    </row>
    <row r="463" spans="1:7" x14ac:dyDescent="0.25">
      <c r="A463" s="14" t="s">
        <v>776</v>
      </c>
      <c r="B463" s="15"/>
      <c r="C463" s="15" t="s">
        <v>777</v>
      </c>
      <c r="D463" s="15" t="s">
        <v>643</v>
      </c>
      <c r="E463" s="15">
        <v>368</v>
      </c>
      <c r="F463" s="120"/>
      <c r="G463" s="123"/>
    </row>
    <row r="464" spans="1:7" x14ac:dyDescent="0.25">
      <c r="A464" s="16"/>
      <c r="B464" s="13"/>
      <c r="C464" s="13"/>
      <c r="D464" s="13"/>
      <c r="E464" s="13"/>
      <c r="F464" s="118"/>
      <c r="G464" s="122"/>
    </row>
    <row r="465" spans="1:7" x14ac:dyDescent="0.25">
      <c r="A465" s="14" t="s">
        <v>778</v>
      </c>
      <c r="B465" s="15"/>
      <c r="C465" s="15" t="s">
        <v>779</v>
      </c>
      <c r="D465" s="15" t="s">
        <v>643</v>
      </c>
      <c r="E465" s="15">
        <v>614</v>
      </c>
      <c r="F465" s="120"/>
      <c r="G465" s="123"/>
    </row>
    <row r="466" spans="1:7" x14ac:dyDescent="0.25">
      <c r="A466" s="16"/>
      <c r="B466" s="13"/>
      <c r="C466" s="13"/>
      <c r="D466" s="13"/>
      <c r="E466" s="13"/>
      <c r="F466" s="118"/>
      <c r="G466" s="122"/>
    </row>
    <row r="467" spans="1:7" x14ac:dyDescent="0.25">
      <c r="A467" s="14" t="s">
        <v>780</v>
      </c>
      <c r="B467" s="15"/>
      <c r="C467" s="15" t="s">
        <v>498</v>
      </c>
      <c r="D467" s="15"/>
      <c r="E467" s="15"/>
      <c r="F467" s="120"/>
      <c r="G467" s="123"/>
    </row>
    <row r="468" spans="1:7" x14ac:dyDescent="0.25">
      <c r="A468" s="16"/>
      <c r="B468" s="13"/>
      <c r="C468" s="13"/>
      <c r="D468" s="13"/>
      <c r="E468" s="13"/>
      <c r="F468" s="118"/>
      <c r="G468" s="122"/>
    </row>
    <row r="469" spans="1:7" x14ac:dyDescent="0.25">
      <c r="A469" s="14" t="s">
        <v>781</v>
      </c>
      <c r="B469" s="15"/>
      <c r="C469" s="15" t="s">
        <v>782</v>
      </c>
      <c r="D469" s="15" t="s">
        <v>643</v>
      </c>
      <c r="E469" s="15">
        <v>260</v>
      </c>
      <c r="F469" s="120"/>
      <c r="G469" s="123"/>
    </row>
    <row r="470" spans="1:7" x14ac:dyDescent="0.25">
      <c r="A470" s="16"/>
      <c r="B470" s="13"/>
      <c r="C470" s="13"/>
      <c r="D470" s="13"/>
      <c r="E470" s="13"/>
      <c r="F470" s="118"/>
      <c r="G470" s="122"/>
    </row>
    <row r="471" spans="1:7" x14ac:dyDescent="0.25">
      <c r="A471" s="14" t="s">
        <v>783</v>
      </c>
      <c r="B471" s="15"/>
      <c r="C471" s="15" t="s">
        <v>784</v>
      </c>
      <c r="D471" s="15" t="s">
        <v>643</v>
      </c>
      <c r="E471" s="15">
        <v>216</v>
      </c>
      <c r="F471" s="120"/>
      <c r="G471" s="123"/>
    </row>
    <row r="472" spans="1:7" x14ac:dyDescent="0.25">
      <c r="A472" s="16"/>
      <c r="B472" s="13"/>
      <c r="C472" s="13"/>
      <c r="D472" s="13"/>
      <c r="E472" s="13"/>
      <c r="F472" s="118"/>
      <c r="G472" s="122"/>
    </row>
    <row r="473" spans="1:7" x14ac:dyDescent="0.25">
      <c r="A473" s="14" t="s">
        <v>785</v>
      </c>
      <c r="B473" s="15"/>
      <c r="C473" s="15" t="s">
        <v>771</v>
      </c>
      <c r="D473" s="15" t="s">
        <v>643</v>
      </c>
      <c r="E473" s="15">
        <v>47</v>
      </c>
      <c r="F473" s="120"/>
      <c r="G473" s="123"/>
    </row>
    <row r="474" spans="1:7" x14ac:dyDescent="0.25">
      <c r="A474" s="16"/>
      <c r="B474" s="13"/>
      <c r="C474" s="13"/>
      <c r="D474" s="13"/>
      <c r="E474" s="13"/>
      <c r="F474" s="118"/>
      <c r="G474" s="122"/>
    </row>
    <row r="475" spans="1:7" x14ac:dyDescent="0.25">
      <c r="A475" s="14" t="s">
        <v>786</v>
      </c>
      <c r="B475" s="15"/>
      <c r="C475" s="15" t="s">
        <v>773</v>
      </c>
      <c r="D475" s="15" t="s">
        <v>643</v>
      </c>
      <c r="E475" s="15">
        <v>134</v>
      </c>
      <c r="F475" s="120"/>
      <c r="G475" s="123"/>
    </row>
    <row r="476" spans="1:7" x14ac:dyDescent="0.25">
      <c r="A476" s="16"/>
      <c r="B476" s="13"/>
      <c r="C476" s="13"/>
      <c r="D476" s="13"/>
      <c r="E476" s="13"/>
      <c r="F476" s="118"/>
      <c r="G476" s="122"/>
    </row>
    <row r="477" spans="1:7" x14ac:dyDescent="0.25">
      <c r="A477" s="14" t="s">
        <v>787</v>
      </c>
      <c r="B477" s="15"/>
      <c r="C477" s="15" t="s">
        <v>775</v>
      </c>
      <c r="D477" s="15" t="s">
        <v>643</v>
      </c>
      <c r="E477" s="15">
        <v>52</v>
      </c>
      <c r="F477" s="120"/>
      <c r="G477" s="123"/>
    </row>
    <row r="478" spans="1:7" x14ac:dyDescent="0.25">
      <c r="A478" s="16"/>
      <c r="B478" s="13"/>
      <c r="C478" s="13"/>
      <c r="D478" s="13"/>
      <c r="E478" s="13"/>
      <c r="F478" s="118"/>
      <c r="G478" s="122"/>
    </row>
    <row r="479" spans="1:7" x14ac:dyDescent="0.25">
      <c r="A479" s="14" t="s">
        <v>788</v>
      </c>
      <c r="B479" s="15"/>
      <c r="C479" s="15" t="s">
        <v>506</v>
      </c>
      <c r="D479" s="15"/>
      <c r="E479" s="15"/>
      <c r="F479" s="120"/>
      <c r="G479" s="123"/>
    </row>
    <row r="480" spans="1:7" x14ac:dyDescent="0.25">
      <c r="A480" s="16"/>
      <c r="B480" s="13"/>
      <c r="C480" s="13"/>
      <c r="D480" s="13"/>
      <c r="E480" s="13"/>
      <c r="F480" s="118"/>
      <c r="G480" s="122"/>
    </row>
    <row r="481" spans="1:7" x14ac:dyDescent="0.25">
      <c r="A481" s="14" t="s">
        <v>781</v>
      </c>
      <c r="B481" s="15"/>
      <c r="C481" s="15" t="s">
        <v>782</v>
      </c>
      <c r="D481" s="15" t="s">
        <v>643</v>
      </c>
      <c r="E481" s="15">
        <v>174</v>
      </c>
      <c r="F481" s="120"/>
      <c r="G481" s="123"/>
    </row>
    <row r="482" spans="1:7" x14ac:dyDescent="0.25">
      <c r="A482" s="16"/>
      <c r="B482" s="13"/>
      <c r="C482" s="13"/>
      <c r="D482" s="13"/>
      <c r="E482" s="13"/>
      <c r="F482" s="118"/>
      <c r="G482" s="122"/>
    </row>
    <row r="483" spans="1:7" x14ac:dyDescent="0.25">
      <c r="A483" s="14" t="s">
        <v>783</v>
      </c>
      <c r="B483" s="15"/>
      <c r="C483" s="15" t="s">
        <v>784</v>
      </c>
      <c r="D483" s="15" t="s">
        <v>643</v>
      </c>
      <c r="E483" s="15">
        <v>144</v>
      </c>
      <c r="F483" s="120"/>
      <c r="G483" s="123"/>
    </row>
    <row r="484" spans="1:7" x14ac:dyDescent="0.25">
      <c r="A484" s="16"/>
      <c r="B484" s="13"/>
      <c r="C484" s="13"/>
      <c r="D484" s="13"/>
      <c r="E484" s="13"/>
      <c r="F484" s="118"/>
      <c r="G484" s="122"/>
    </row>
    <row r="485" spans="1:7" x14ac:dyDescent="0.25">
      <c r="A485" s="14" t="s">
        <v>785</v>
      </c>
      <c r="B485" s="15"/>
      <c r="C485" s="15" t="s">
        <v>771</v>
      </c>
      <c r="D485" s="15" t="s">
        <v>643</v>
      </c>
      <c r="E485" s="15">
        <v>24</v>
      </c>
      <c r="F485" s="120"/>
      <c r="G485" s="123"/>
    </row>
    <row r="486" spans="1:7" x14ac:dyDescent="0.25">
      <c r="A486" s="16"/>
      <c r="B486" s="13"/>
      <c r="C486" s="13"/>
      <c r="D486" s="13"/>
      <c r="E486" s="13"/>
      <c r="F486" s="118"/>
      <c r="G486" s="122"/>
    </row>
    <row r="487" spans="1:7" x14ac:dyDescent="0.25">
      <c r="A487" s="14" t="s">
        <v>786</v>
      </c>
      <c r="B487" s="15"/>
      <c r="C487" s="15" t="s">
        <v>789</v>
      </c>
      <c r="D487" s="15" t="s">
        <v>643</v>
      </c>
      <c r="E487" s="15">
        <v>69</v>
      </c>
      <c r="F487" s="120"/>
      <c r="G487" s="123"/>
    </row>
    <row r="488" spans="1:7" x14ac:dyDescent="0.25">
      <c r="A488" s="16"/>
      <c r="B488" s="13"/>
      <c r="C488" s="13"/>
      <c r="D488" s="13"/>
      <c r="E488" s="13"/>
      <c r="F488" s="118"/>
      <c r="G488" s="122"/>
    </row>
    <row r="489" spans="1:7" x14ac:dyDescent="0.25">
      <c r="A489" s="29"/>
      <c r="B489" s="30"/>
      <c r="C489" s="30" t="s">
        <v>520</v>
      </c>
      <c r="D489" s="30"/>
      <c r="E489" s="30"/>
      <c r="F489" s="126"/>
      <c r="G489" s="127"/>
    </row>
    <row r="490" spans="1:7" x14ac:dyDescent="0.25">
      <c r="A490" s="16" t="s">
        <v>551</v>
      </c>
      <c r="B490" s="13" t="s">
        <v>474</v>
      </c>
      <c r="C490" s="13" t="s">
        <v>756</v>
      </c>
      <c r="D490" s="13"/>
      <c r="E490" s="13"/>
      <c r="F490" s="118"/>
      <c r="G490" s="122"/>
    </row>
    <row r="491" spans="1:7" x14ac:dyDescent="0.25">
      <c r="A491" s="14"/>
      <c r="B491" s="15"/>
      <c r="C491" s="15" t="s">
        <v>551</v>
      </c>
      <c r="D491" s="15"/>
      <c r="E491" s="15"/>
      <c r="F491" s="120"/>
      <c r="G491" s="123"/>
    </row>
    <row r="492" spans="1:7" x14ac:dyDescent="0.25">
      <c r="A492" s="16" t="s">
        <v>787</v>
      </c>
      <c r="B492" s="13"/>
      <c r="C492" s="13" t="s">
        <v>775</v>
      </c>
      <c r="D492" s="13" t="s">
        <v>643</v>
      </c>
      <c r="E492" s="13">
        <v>52</v>
      </c>
      <c r="F492" s="118"/>
      <c r="G492" s="122"/>
    </row>
    <row r="493" spans="1:7" x14ac:dyDescent="0.25">
      <c r="A493" s="14"/>
      <c r="B493" s="15"/>
      <c r="C493" s="15"/>
      <c r="D493" s="15"/>
      <c r="E493" s="15"/>
      <c r="F493" s="120"/>
      <c r="G493" s="123"/>
    </row>
    <row r="494" spans="1:7" x14ac:dyDescent="0.25">
      <c r="A494" s="16" t="s">
        <v>790</v>
      </c>
      <c r="B494" s="13"/>
      <c r="C494" s="13" t="s">
        <v>709</v>
      </c>
      <c r="D494" s="13"/>
      <c r="E494" s="13"/>
      <c r="F494" s="118"/>
      <c r="G494" s="122"/>
    </row>
    <row r="495" spans="1:7" x14ac:dyDescent="0.25">
      <c r="A495" s="14"/>
      <c r="B495" s="15"/>
      <c r="C495" s="15"/>
      <c r="D495" s="15"/>
      <c r="E495" s="15"/>
      <c r="F495" s="120"/>
      <c r="G495" s="123"/>
    </row>
    <row r="496" spans="1:7" x14ac:dyDescent="0.25">
      <c r="A496" s="16" t="s">
        <v>791</v>
      </c>
      <c r="B496" s="13"/>
      <c r="C496" s="13" t="s">
        <v>792</v>
      </c>
      <c r="D496" s="13" t="s">
        <v>643</v>
      </c>
      <c r="E496" s="13">
        <v>802</v>
      </c>
      <c r="F496" s="118"/>
      <c r="G496" s="122"/>
    </row>
    <row r="497" spans="1:7" x14ac:dyDescent="0.25">
      <c r="A497" s="14"/>
      <c r="B497" s="15"/>
      <c r="C497" s="15"/>
      <c r="D497" s="15"/>
      <c r="E497" s="15"/>
      <c r="F497" s="120"/>
      <c r="G497" s="123"/>
    </row>
    <row r="498" spans="1:7" x14ac:dyDescent="0.25">
      <c r="A498" s="16" t="s">
        <v>793</v>
      </c>
      <c r="B498" s="13"/>
      <c r="C498" s="13" t="s">
        <v>794</v>
      </c>
      <c r="D498" s="13" t="s">
        <v>643</v>
      </c>
      <c r="E498" s="13">
        <v>451</v>
      </c>
      <c r="F498" s="118"/>
      <c r="G498" s="122"/>
    </row>
    <row r="499" spans="1:7" x14ac:dyDescent="0.25">
      <c r="A499" s="14"/>
      <c r="B499" s="15"/>
      <c r="C499" s="15"/>
      <c r="D499" s="15"/>
      <c r="E499" s="15"/>
      <c r="F499" s="120"/>
      <c r="G499" s="123"/>
    </row>
    <row r="500" spans="1:7" x14ac:dyDescent="0.25">
      <c r="A500" s="16" t="s">
        <v>795</v>
      </c>
      <c r="B500" s="13"/>
      <c r="C500" s="13" t="s">
        <v>796</v>
      </c>
      <c r="D500" s="13" t="s">
        <v>643</v>
      </c>
      <c r="E500" s="13">
        <v>1039</v>
      </c>
      <c r="F500" s="118"/>
      <c r="G500" s="122"/>
    </row>
    <row r="501" spans="1:7" x14ac:dyDescent="0.25">
      <c r="A501" s="14"/>
      <c r="B501" s="15"/>
      <c r="C501" s="15"/>
      <c r="D501" s="15"/>
      <c r="E501" s="15"/>
      <c r="F501" s="120"/>
      <c r="G501" s="123"/>
    </row>
    <row r="502" spans="1:7" x14ac:dyDescent="0.25">
      <c r="A502" s="16" t="s">
        <v>797</v>
      </c>
      <c r="B502" s="13"/>
      <c r="C502" s="13" t="s">
        <v>798</v>
      </c>
      <c r="D502" s="13" t="s">
        <v>643</v>
      </c>
      <c r="E502" s="13">
        <v>77</v>
      </c>
      <c r="F502" s="118"/>
      <c r="G502" s="122"/>
    </row>
    <row r="503" spans="1:7" x14ac:dyDescent="0.25">
      <c r="A503" s="14"/>
      <c r="B503" s="15"/>
      <c r="C503" s="15"/>
      <c r="D503" s="15"/>
      <c r="E503" s="15"/>
      <c r="F503" s="120"/>
      <c r="G503" s="123"/>
    </row>
    <row r="504" spans="1:7" x14ac:dyDescent="0.25">
      <c r="A504" s="16" t="s">
        <v>799</v>
      </c>
      <c r="B504" s="13"/>
      <c r="C504" s="13" t="s">
        <v>800</v>
      </c>
      <c r="D504" s="13" t="s">
        <v>643</v>
      </c>
      <c r="E504" s="13">
        <v>409</v>
      </c>
      <c r="F504" s="118"/>
      <c r="G504" s="122"/>
    </row>
    <row r="505" spans="1:7" x14ac:dyDescent="0.25">
      <c r="A505" s="14"/>
      <c r="B505" s="15"/>
      <c r="C505" s="15"/>
      <c r="D505" s="15"/>
      <c r="E505" s="15"/>
      <c r="F505" s="120"/>
      <c r="G505" s="123"/>
    </row>
    <row r="506" spans="1:7" x14ac:dyDescent="0.25">
      <c r="A506" s="16" t="s">
        <v>801</v>
      </c>
      <c r="B506" s="13"/>
      <c r="C506" s="13" t="s">
        <v>802</v>
      </c>
      <c r="D506" s="13" t="s">
        <v>643</v>
      </c>
      <c r="E506" s="13">
        <v>179</v>
      </c>
      <c r="F506" s="118"/>
      <c r="G506" s="122"/>
    </row>
    <row r="507" spans="1:7" x14ac:dyDescent="0.25">
      <c r="A507" s="14"/>
      <c r="B507" s="15"/>
      <c r="C507" s="15"/>
      <c r="D507" s="15"/>
      <c r="E507" s="15"/>
      <c r="F507" s="120"/>
      <c r="G507" s="123"/>
    </row>
    <row r="508" spans="1:7" x14ac:dyDescent="0.25">
      <c r="A508" s="16" t="s">
        <v>803</v>
      </c>
      <c r="B508" s="13"/>
      <c r="C508" s="13" t="s">
        <v>804</v>
      </c>
      <c r="D508" s="13" t="s">
        <v>643</v>
      </c>
      <c r="E508" s="13">
        <v>36</v>
      </c>
      <c r="F508" s="118"/>
      <c r="G508" s="122"/>
    </row>
    <row r="509" spans="1:7" x14ac:dyDescent="0.25">
      <c r="A509" s="14"/>
      <c r="B509" s="15"/>
      <c r="C509" s="15"/>
      <c r="D509" s="15"/>
      <c r="E509" s="15"/>
      <c r="F509" s="120"/>
      <c r="G509" s="123"/>
    </row>
    <row r="510" spans="1:7" x14ac:dyDescent="0.25">
      <c r="A510" s="16" t="s">
        <v>805</v>
      </c>
      <c r="B510" s="13"/>
      <c r="C510" s="13" t="s">
        <v>806</v>
      </c>
      <c r="D510" s="13" t="s">
        <v>643</v>
      </c>
      <c r="E510" s="13">
        <v>431</v>
      </c>
      <c r="F510" s="118"/>
      <c r="G510" s="122"/>
    </row>
    <row r="511" spans="1:7" x14ac:dyDescent="0.25">
      <c r="A511" s="14"/>
      <c r="B511" s="15"/>
      <c r="C511" s="15"/>
      <c r="D511" s="15"/>
      <c r="E511" s="15"/>
      <c r="F511" s="120"/>
      <c r="G511" s="123"/>
    </row>
    <row r="512" spans="1:7" x14ac:dyDescent="0.25">
      <c r="A512" s="16" t="s">
        <v>807</v>
      </c>
      <c r="B512" s="13"/>
      <c r="C512" s="13" t="s">
        <v>591</v>
      </c>
      <c r="D512" s="13"/>
      <c r="E512" s="13"/>
      <c r="F512" s="118"/>
      <c r="G512" s="122"/>
    </row>
    <row r="513" spans="1:7" x14ac:dyDescent="0.25">
      <c r="A513" s="14"/>
      <c r="B513" s="15"/>
      <c r="C513" s="15"/>
      <c r="D513" s="15"/>
      <c r="E513" s="15"/>
      <c r="F513" s="120"/>
      <c r="G513" s="123"/>
    </row>
    <row r="514" spans="1:7" x14ac:dyDescent="0.25">
      <c r="A514" s="16" t="s">
        <v>808</v>
      </c>
      <c r="B514" s="13"/>
      <c r="C514" s="13" t="s">
        <v>809</v>
      </c>
      <c r="D514" s="13" t="s">
        <v>643</v>
      </c>
      <c r="E514" s="13">
        <v>598</v>
      </c>
      <c r="F514" s="118"/>
      <c r="G514" s="122"/>
    </row>
    <row r="515" spans="1:7" x14ac:dyDescent="0.25">
      <c r="A515" s="14"/>
      <c r="B515" s="15"/>
      <c r="C515" s="15"/>
      <c r="D515" s="15"/>
      <c r="E515" s="15"/>
      <c r="F515" s="120"/>
      <c r="G515" s="123"/>
    </row>
    <row r="516" spans="1:7" x14ac:dyDescent="0.25">
      <c r="A516" s="16" t="s">
        <v>810</v>
      </c>
      <c r="B516" s="13"/>
      <c r="C516" s="13" t="s">
        <v>811</v>
      </c>
      <c r="D516" s="13" t="s">
        <v>643</v>
      </c>
      <c r="E516" s="13">
        <v>742</v>
      </c>
      <c r="F516" s="118"/>
      <c r="G516" s="122"/>
    </row>
    <row r="517" spans="1:7" x14ac:dyDescent="0.25">
      <c r="A517" s="14"/>
      <c r="B517" s="15"/>
      <c r="C517" s="15"/>
      <c r="D517" s="15"/>
      <c r="E517" s="15"/>
      <c r="F517" s="120"/>
      <c r="G517" s="123"/>
    </row>
    <row r="518" spans="1:7" x14ac:dyDescent="0.25">
      <c r="A518" s="16" t="s">
        <v>812</v>
      </c>
      <c r="B518" s="13"/>
      <c r="C518" s="13" t="s">
        <v>775</v>
      </c>
      <c r="D518" s="13" t="s">
        <v>643</v>
      </c>
      <c r="E518" s="13">
        <v>57</v>
      </c>
      <c r="F518" s="118"/>
      <c r="G518" s="122"/>
    </row>
    <row r="519" spans="1:7" x14ac:dyDescent="0.25">
      <c r="A519" s="14"/>
      <c r="B519" s="15"/>
      <c r="C519" s="15"/>
      <c r="D519" s="15"/>
      <c r="E519" s="15"/>
      <c r="F519" s="120"/>
      <c r="G519" s="123"/>
    </row>
    <row r="520" spans="1:7" x14ac:dyDescent="0.25">
      <c r="A520" s="16" t="s">
        <v>813</v>
      </c>
      <c r="B520" s="13"/>
      <c r="C520" s="13" t="s">
        <v>718</v>
      </c>
      <c r="D520" s="13"/>
      <c r="E520" s="13">
        <f>I520</f>
        <v>0</v>
      </c>
      <c r="F520" s="118"/>
      <c r="G520" s="122"/>
    </row>
    <row r="521" spans="1:7" x14ac:dyDescent="0.25">
      <c r="A521" s="14"/>
      <c r="B521" s="15"/>
      <c r="C521" s="15"/>
      <c r="D521" s="15"/>
      <c r="E521" s="15"/>
      <c r="F521" s="120"/>
      <c r="G521" s="123"/>
    </row>
    <row r="522" spans="1:7" x14ac:dyDescent="0.25">
      <c r="A522" s="16" t="s">
        <v>814</v>
      </c>
      <c r="B522" s="13"/>
      <c r="C522" s="13" t="s">
        <v>775</v>
      </c>
      <c r="D522" s="13" t="s">
        <v>643</v>
      </c>
      <c r="E522" s="13">
        <v>384</v>
      </c>
      <c r="F522" s="118"/>
      <c r="G522" s="122"/>
    </row>
    <row r="523" spans="1:7" x14ac:dyDescent="0.25">
      <c r="A523" s="14"/>
      <c r="B523" s="15"/>
      <c r="C523" s="15"/>
      <c r="D523" s="15"/>
      <c r="E523" s="15"/>
      <c r="F523" s="120"/>
      <c r="G523" s="123"/>
    </row>
    <row r="524" spans="1:7" x14ac:dyDescent="0.25">
      <c r="A524" s="16">
        <v>4.2</v>
      </c>
      <c r="B524" s="13"/>
      <c r="C524" s="13" t="s">
        <v>815</v>
      </c>
      <c r="D524" s="13"/>
      <c r="E524" s="13"/>
      <c r="F524" s="118"/>
      <c r="G524" s="122"/>
    </row>
    <row r="525" spans="1:7" x14ac:dyDescent="0.25">
      <c r="A525" s="14"/>
      <c r="B525" s="15"/>
      <c r="C525" s="15"/>
      <c r="D525" s="15"/>
      <c r="E525" s="15"/>
      <c r="F525" s="120"/>
      <c r="G525" s="123"/>
    </row>
    <row r="526" spans="1:7" x14ac:dyDescent="0.25">
      <c r="A526" s="16" t="s">
        <v>816</v>
      </c>
      <c r="B526" s="13"/>
      <c r="C526" s="13" t="s">
        <v>817</v>
      </c>
      <c r="D526" s="13" t="s">
        <v>643</v>
      </c>
      <c r="E526" s="13">
        <f>SUM(E453:E522)</f>
        <v>8061</v>
      </c>
      <c r="F526" s="118"/>
      <c r="G526" s="122"/>
    </row>
    <row r="527" spans="1:7" x14ac:dyDescent="0.25">
      <c r="A527" s="14"/>
      <c r="B527" s="15"/>
      <c r="C527" s="15" t="s">
        <v>818</v>
      </c>
      <c r="D527" s="15"/>
      <c r="E527" s="15"/>
      <c r="F527" s="120"/>
      <c r="G527" s="123"/>
    </row>
    <row r="528" spans="1:7" x14ac:dyDescent="0.25">
      <c r="A528" s="16"/>
      <c r="B528" s="13"/>
      <c r="C528" s="13"/>
      <c r="D528" s="13"/>
      <c r="E528" s="13"/>
      <c r="F528" s="118"/>
      <c r="G528" s="122"/>
    </row>
    <row r="529" spans="1:7" x14ac:dyDescent="0.25">
      <c r="A529" s="14">
        <v>4.3</v>
      </c>
      <c r="B529" s="15"/>
      <c r="C529" s="15" t="s">
        <v>819</v>
      </c>
      <c r="D529" s="15"/>
      <c r="E529" s="15"/>
      <c r="F529" s="120"/>
      <c r="G529" s="123"/>
    </row>
    <row r="530" spans="1:7" x14ac:dyDescent="0.25">
      <c r="A530" s="16"/>
      <c r="B530" s="13"/>
      <c r="C530" s="13"/>
      <c r="D530" s="13"/>
      <c r="E530" s="13"/>
      <c r="F530" s="118"/>
      <c r="G530" s="122"/>
    </row>
    <row r="531" spans="1:7" x14ac:dyDescent="0.25">
      <c r="A531" s="14" t="s">
        <v>820</v>
      </c>
      <c r="B531" s="15"/>
      <c r="C531" s="15" t="s">
        <v>821</v>
      </c>
      <c r="D531" s="15" t="s">
        <v>643</v>
      </c>
      <c r="E531" s="15">
        <f>E526</f>
        <v>8061</v>
      </c>
      <c r="F531" s="120"/>
      <c r="G531" s="123"/>
    </row>
    <row r="532" spans="1:7" x14ac:dyDescent="0.25">
      <c r="A532" s="16"/>
      <c r="B532" s="13"/>
      <c r="C532" s="13" t="s">
        <v>822</v>
      </c>
      <c r="D532" s="13"/>
      <c r="E532" s="13"/>
      <c r="F532" s="118"/>
      <c r="G532" s="122"/>
    </row>
    <row r="533" spans="1:7" x14ac:dyDescent="0.25">
      <c r="A533" s="14"/>
      <c r="B533" s="15"/>
      <c r="C533" s="15"/>
      <c r="D533" s="15"/>
      <c r="E533" s="15"/>
      <c r="F533" s="120"/>
      <c r="G533" s="123"/>
    </row>
    <row r="534" spans="1:7" x14ac:dyDescent="0.25">
      <c r="A534" s="16">
        <v>4.4000000000000004</v>
      </c>
      <c r="B534" s="13"/>
      <c r="C534" s="13" t="s">
        <v>823</v>
      </c>
      <c r="D534" s="13"/>
      <c r="E534" s="13"/>
      <c r="F534" s="118"/>
      <c r="G534" s="122"/>
    </row>
    <row r="535" spans="1:7" x14ac:dyDescent="0.25">
      <c r="A535" s="14"/>
      <c r="B535" s="15"/>
      <c r="C535" s="15"/>
      <c r="D535" s="15"/>
      <c r="E535" s="15"/>
      <c r="F535" s="120"/>
      <c r="G535" s="123"/>
    </row>
    <row r="536" spans="1:7" x14ac:dyDescent="0.25">
      <c r="A536" s="16" t="s">
        <v>824</v>
      </c>
      <c r="B536" s="13"/>
      <c r="C536" s="13" t="s">
        <v>825</v>
      </c>
      <c r="D536" s="13" t="s">
        <v>643</v>
      </c>
      <c r="E536" s="13">
        <f>E531</f>
        <v>8061</v>
      </c>
      <c r="F536" s="118"/>
      <c r="G536" s="122"/>
    </row>
    <row r="537" spans="1:7" x14ac:dyDescent="0.25">
      <c r="A537" s="14"/>
      <c r="B537" s="15"/>
      <c r="C537" s="15" t="s">
        <v>826</v>
      </c>
      <c r="D537" s="15"/>
      <c r="E537" s="15"/>
      <c r="F537" s="120"/>
      <c r="G537" s="123"/>
    </row>
    <row r="538" spans="1:7" x14ac:dyDescent="0.25">
      <c r="A538" s="16"/>
      <c r="B538" s="13"/>
      <c r="C538" s="13"/>
      <c r="D538" s="13"/>
      <c r="E538" s="13"/>
      <c r="F538" s="118"/>
      <c r="G538" s="122"/>
    </row>
    <row r="539" spans="1:7" x14ac:dyDescent="0.25">
      <c r="A539" s="14"/>
      <c r="B539" s="15"/>
      <c r="C539" s="15"/>
      <c r="D539" s="15"/>
      <c r="E539" s="15"/>
      <c r="F539" s="120"/>
      <c r="G539" s="123"/>
    </row>
    <row r="540" spans="1:7" x14ac:dyDescent="0.25">
      <c r="A540" s="16"/>
      <c r="B540" s="13"/>
      <c r="C540" s="13"/>
      <c r="D540" s="13"/>
      <c r="E540" s="13"/>
      <c r="F540" s="118"/>
      <c r="G540" s="122"/>
    </row>
    <row r="541" spans="1:7" x14ac:dyDescent="0.25">
      <c r="A541" s="29"/>
      <c r="B541" s="30"/>
      <c r="C541" s="30" t="s">
        <v>550</v>
      </c>
      <c r="D541" s="30"/>
      <c r="E541" s="30"/>
      <c r="F541" s="126"/>
      <c r="G541" s="127"/>
    </row>
  </sheetData>
  <sheetProtection algorithmName="SHA-512" hashValue="4FMAGz1o2EdOsYMGRWDDvz6THCSAS2P27MZkCY7DDkFxnBOTUa+RRjOrIxeej6QcJmsMajHAQecjEe+ezO0gAg==" saltValue="w6CV/do0c8TpybblClVObg==" spinCount="100000" sheet="1" objects="1" scenarios="1"/>
  <pageMargins left="0.7" right="0.7" top="0.75" bottom="0.75" header="0.3" footer="0.3"/>
  <pageSetup paperSize="9" scale="64" orientation="portrait" r:id="rId1"/>
  <rowBreaks count="9" manualBreakCount="9">
    <brk id="64" max="16383" man="1"/>
    <brk id="117" max="16383" man="1"/>
    <brk id="171" max="16383" man="1"/>
    <brk id="224" max="16383" man="1"/>
    <brk id="275" max="16383" man="1"/>
    <brk id="326" max="16383" man="1"/>
    <brk id="377" max="16383" man="1"/>
    <brk id="437" max="16383" man="1"/>
    <brk id="48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8B97-8405-4D9E-9F2E-81B2AD8A7993}">
  <dimension ref="A1:P71"/>
  <sheetViews>
    <sheetView tabSelected="1" view="pageBreakPreview" zoomScaleNormal="145" zoomScaleSheetLayoutView="100" workbookViewId="0">
      <selection activeCell="H9" sqref="H9"/>
    </sheetView>
  </sheetViews>
  <sheetFormatPr defaultColWidth="8.85546875" defaultRowHeight="12.75" x14ac:dyDescent="0.2"/>
  <cols>
    <col min="1" max="1" width="12.140625" style="25" customWidth="1"/>
    <col min="2" max="2" width="53.42578125" style="25" customWidth="1"/>
    <col min="3" max="3" width="13.28515625" style="25" customWidth="1"/>
    <col min="4" max="4" width="12" style="25" customWidth="1"/>
    <col min="5" max="5" width="11.42578125" style="25" customWidth="1"/>
    <col min="6" max="6" width="18" style="25" customWidth="1"/>
    <col min="7" max="7" width="8.85546875" style="25"/>
    <col min="8" max="8" width="15.28515625" style="25" customWidth="1"/>
    <col min="9" max="9" width="13.42578125" style="25" bestFit="1" customWidth="1"/>
    <col min="10" max="10" width="20.28515625" style="25" customWidth="1"/>
    <col min="11" max="11" width="14.28515625" style="25" customWidth="1"/>
    <col min="12" max="12" width="8.85546875" style="25"/>
    <col min="13" max="13" width="18.42578125" style="25" customWidth="1"/>
    <col min="14" max="16384" width="8.85546875" style="25"/>
  </cols>
  <sheetData>
    <row r="1" spans="1:8" x14ac:dyDescent="0.2">
      <c r="A1" s="24" t="s">
        <v>844</v>
      </c>
      <c r="B1" s="90"/>
      <c r="C1" s="91"/>
      <c r="D1" s="91"/>
      <c r="E1" s="92"/>
      <c r="F1" s="78"/>
    </row>
    <row r="2" spans="1:8" x14ac:dyDescent="0.2">
      <c r="A2" s="79" t="s">
        <v>0</v>
      </c>
      <c r="B2" s="90"/>
      <c r="C2" s="91"/>
      <c r="D2" s="91"/>
      <c r="E2" s="92"/>
      <c r="F2" s="78"/>
    </row>
    <row r="3" spans="1:8" ht="14.45" customHeight="1" x14ac:dyDescent="0.2">
      <c r="A3" s="167" t="s">
        <v>458</v>
      </c>
      <c r="B3" s="167"/>
      <c r="C3" s="167"/>
      <c r="D3" s="167"/>
      <c r="E3" s="167"/>
      <c r="F3" s="167"/>
    </row>
    <row r="4" spans="1:8" x14ac:dyDescent="0.2">
      <c r="A4" s="80" t="s">
        <v>459</v>
      </c>
      <c r="B4" s="168" t="s">
        <v>3</v>
      </c>
      <c r="C4" s="168"/>
      <c r="D4" s="168"/>
      <c r="E4" s="168"/>
      <c r="F4" s="80" t="s">
        <v>7</v>
      </c>
    </row>
    <row r="5" spans="1:8" ht="27" customHeight="1" x14ac:dyDescent="0.2">
      <c r="A5" s="102" t="str">
        <f>Schedule!B5</f>
        <v>13.00</v>
      </c>
      <c r="B5" s="83" t="s">
        <v>9</v>
      </c>
      <c r="C5" s="86"/>
      <c r="D5" s="86"/>
      <c r="E5" s="87"/>
      <c r="F5" s="157"/>
      <c r="H5" s="38"/>
    </row>
    <row r="6" spans="1:8" x14ac:dyDescent="0.2">
      <c r="A6" s="82"/>
      <c r="B6" s="84"/>
      <c r="C6" s="88"/>
      <c r="D6" s="88"/>
      <c r="E6" s="89"/>
      <c r="F6" s="158"/>
      <c r="H6" s="38"/>
    </row>
    <row r="7" spans="1:8" ht="24" customHeight="1" x14ac:dyDescent="0.2">
      <c r="A7" s="102" t="str">
        <f>Schedule!B71</f>
        <v>14.00</v>
      </c>
      <c r="B7" s="83" t="s">
        <v>37</v>
      </c>
      <c r="C7" s="86"/>
      <c r="D7" s="86"/>
      <c r="E7" s="87"/>
      <c r="F7" s="162"/>
      <c r="H7" s="38"/>
    </row>
    <row r="8" spans="1:8" x14ac:dyDescent="0.2">
      <c r="A8" s="82"/>
      <c r="B8" s="84"/>
      <c r="C8" s="88"/>
      <c r="D8" s="88"/>
      <c r="E8" s="89"/>
      <c r="F8" s="158"/>
      <c r="H8" s="38"/>
    </row>
    <row r="9" spans="1:8" ht="14.45" customHeight="1" x14ac:dyDescent="0.2">
      <c r="A9" s="102" t="str">
        <f>Schedule!B138</f>
        <v>15.00</v>
      </c>
      <c r="B9" s="83" t="s">
        <v>75</v>
      </c>
      <c r="C9" s="86"/>
      <c r="D9" s="86"/>
      <c r="E9" s="87"/>
      <c r="F9" s="157"/>
      <c r="H9" s="38"/>
    </row>
    <row r="10" spans="1:8" x14ac:dyDescent="0.2">
      <c r="A10" s="82"/>
      <c r="B10" s="84"/>
      <c r="C10" s="88"/>
      <c r="D10" s="88"/>
      <c r="E10" s="89"/>
      <c r="F10" s="158"/>
      <c r="H10" s="38"/>
    </row>
    <row r="11" spans="1:8" x14ac:dyDescent="0.2">
      <c r="A11" s="102" t="str">
        <f>Schedule!B207</f>
        <v>16.00</v>
      </c>
      <c r="B11" s="83" t="s">
        <v>108</v>
      </c>
      <c r="C11" s="86"/>
      <c r="D11" s="86"/>
      <c r="E11" s="87"/>
      <c r="F11" s="157"/>
      <c r="H11" s="38"/>
    </row>
    <row r="12" spans="1:8" x14ac:dyDescent="0.2">
      <c r="A12" s="82"/>
      <c r="B12" s="84"/>
      <c r="C12" s="88"/>
      <c r="D12" s="88"/>
      <c r="E12" s="89"/>
      <c r="F12" s="158"/>
      <c r="H12" s="38"/>
    </row>
    <row r="13" spans="1:8" ht="19.149999999999999" customHeight="1" x14ac:dyDescent="0.2">
      <c r="A13" s="102" t="str">
        <f>Schedule!B280</f>
        <v>17.00</v>
      </c>
      <c r="B13" s="83" t="s">
        <v>116</v>
      </c>
      <c r="C13" s="86"/>
      <c r="D13" s="86"/>
      <c r="E13" s="87"/>
      <c r="F13" s="157"/>
      <c r="H13" s="38"/>
    </row>
    <row r="14" spans="1:8" x14ac:dyDescent="0.2">
      <c r="A14" s="82"/>
      <c r="B14" s="84"/>
      <c r="C14" s="88"/>
      <c r="D14" s="88"/>
      <c r="E14" s="89"/>
      <c r="F14" s="158"/>
      <c r="H14" s="93"/>
    </row>
    <row r="15" spans="1:8" ht="18" customHeight="1" x14ac:dyDescent="0.2">
      <c r="A15" s="102" t="str">
        <f>Schedule!B354</f>
        <v>PSC17-2</v>
      </c>
      <c r="B15" s="83" t="s">
        <v>133</v>
      </c>
      <c r="C15" s="86"/>
      <c r="D15" s="86"/>
      <c r="E15" s="87"/>
      <c r="F15" s="157"/>
      <c r="H15" s="38"/>
    </row>
    <row r="16" spans="1:8" x14ac:dyDescent="0.2">
      <c r="A16" s="82"/>
      <c r="B16" s="84"/>
      <c r="C16" s="88"/>
      <c r="D16" s="88"/>
      <c r="E16" s="89"/>
      <c r="F16" s="158"/>
      <c r="H16" s="38"/>
    </row>
    <row r="17" spans="1:8" x14ac:dyDescent="0.2">
      <c r="A17" s="102" t="str">
        <f>Schedule!B417</f>
        <v>21.00</v>
      </c>
      <c r="B17" s="83" t="s">
        <v>153</v>
      </c>
      <c r="C17" s="86"/>
      <c r="D17" s="86"/>
      <c r="E17" s="87"/>
      <c r="F17" s="157"/>
      <c r="H17" s="38"/>
    </row>
    <row r="18" spans="1:8" x14ac:dyDescent="0.2">
      <c r="A18" s="82"/>
      <c r="B18" s="84"/>
      <c r="C18" s="88"/>
      <c r="D18" s="88"/>
      <c r="E18" s="89"/>
      <c r="F18" s="158"/>
      <c r="H18" s="38"/>
    </row>
    <row r="19" spans="1:8" ht="13.15" customHeight="1" x14ac:dyDescent="0.2">
      <c r="A19" s="102" t="str">
        <f>Schedule!B500</f>
        <v>22.00</v>
      </c>
      <c r="B19" s="83" t="s">
        <v>170</v>
      </c>
      <c r="C19" s="86"/>
      <c r="D19" s="86"/>
      <c r="E19" s="87"/>
      <c r="F19" s="157"/>
      <c r="H19" s="38"/>
    </row>
    <row r="20" spans="1:8" x14ac:dyDescent="0.2">
      <c r="A20" s="82"/>
      <c r="B20" s="84"/>
      <c r="C20" s="88"/>
      <c r="D20" s="88"/>
      <c r="E20" s="89"/>
      <c r="F20" s="158"/>
      <c r="H20" s="38"/>
    </row>
    <row r="21" spans="1:8" ht="39.6" customHeight="1" x14ac:dyDescent="0.2">
      <c r="A21" s="102" t="str">
        <f>Schedule!B571</f>
        <v>23.00</v>
      </c>
      <c r="B21" s="156" t="s">
        <v>203</v>
      </c>
      <c r="C21" s="86"/>
      <c r="D21" s="86"/>
      <c r="E21" s="87"/>
      <c r="F21" s="157"/>
      <c r="H21" s="38"/>
    </row>
    <row r="22" spans="1:8" x14ac:dyDescent="0.2">
      <c r="A22" s="82"/>
      <c r="B22" s="84"/>
      <c r="C22" s="88"/>
      <c r="D22" s="88"/>
      <c r="E22" s="89"/>
      <c r="F22" s="158"/>
      <c r="H22" s="38"/>
    </row>
    <row r="23" spans="1:8" x14ac:dyDescent="0.2">
      <c r="A23" s="81" t="str">
        <f>Schedule!B641</f>
        <v>33.00</v>
      </c>
      <c r="B23" s="83" t="s">
        <v>222</v>
      </c>
      <c r="C23" s="86"/>
      <c r="D23" s="86"/>
      <c r="E23" s="87"/>
      <c r="F23" s="157"/>
      <c r="H23" s="38"/>
    </row>
    <row r="24" spans="1:8" x14ac:dyDescent="0.2">
      <c r="A24" s="82"/>
      <c r="B24" s="84"/>
      <c r="C24" s="88"/>
      <c r="D24" s="88"/>
      <c r="E24" s="89"/>
      <c r="F24" s="158"/>
      <c r="H24" s="38"/>
    </row>
    <row r="25" spans="1:8" ht="18.600000000000001" customHeight="1" x14ac:dyDescent="0.2">
      <c r="A25" s="102" t="str">
        <f>Schedule!B711</f>
        <v>34.00</v>
      </c>
      <c r="B25" s="83" t="s">
        <v>233</v>
      </c>
      <c r="C25" s="86"/>
      <c r="D25" s="86"/>
      <c r="E25" s="87"/>
      <c r="F25" s="157"/>
      <c r="H25" s="38"/>
    </row>
    <row r="26" spans="1:8" x14ac:dyDescent="0.2">
      <c r="A26" s="82"/>
      <c r="B26" s="84"/>
      <c r="C26" s="88"/>
      <c r="D26" s="88"/>
      <c r="E26" s="89"/>
      <c r="F26" s="158"/>
      <c r="H26" s="38"/>
    </row>
    <row r="27" spans="1:8" x14ac:dyDescent="0.2">
      <c r="A27" s="102" t="str">
        <f>Schedule!B780</f>
        <v>35.00</v>
      </c>
      <c r="B27" s="83" t="s">
        <v>251</v>
      </c>
      <c r="C27" s="86"/>
      <c r="D27" s="86"/>
      <c r="E27" s="87"/>
      <c r="F27" s="157"/>
      <c r="H27" s="38"/>
    </row>
    <row r="28" spans="1:8" x14ac:dyDescent="0.2">
      <c r="A28" s="82"/>
      <c r="B28" s="84"/>
      <c r="C28" s="88"/>
      <c r="D28" s="88"/>
      <c r="E28" s="89"/>
      <c r="F28" s="158"/>
      <c r="H28" s="38"/>
    </row>
    <row r="29" spans="1:8" ht="13.15" customHeight="1" x14ac:dyDescent="0.2">
      <c r="A29" s="102" t="str">
        <f>Schedule!B852</f>
        <v>38.00</v>
      </c>
      <c r="B29" s="83" t="s">
        <v>265</v>
      </c>
      <c r="C29" s="86"/>
      <c r="D29" s="86"/>
      <c r="E29" s="87"/>
      <c r="F29" s="157"/>
      <c r="H29" s="38"/>
    </row>
    <row r="30" spans="1:8" x14ac:dyDescent="0.2">
      <c r="A30" s="82"/>
      <c r="B30" s="84"/>
      <c r="C30" s="88"/>
      <c r="D30" s="88"/>
      <c r="E30" s="89"/>
      <c r="F30" s="158"/>
      <c r="H30" s="38"/>
    </row>
    <row r="31" spans="1:8" x14ac:dyDescent="0.2">
      <c r="A31" s="102" t="str">
        <f>Schedule!B907</f>
        <v>41.00</v>
      </c>
      <c r="B31" s="83" t="s">
        <v>276</v>
      </c>
      <c r="C31" s="86"/>
      <c r="D31" s="86"/>
      <c r="E31" s="87"/>
      <c r="F31" s="157"/>
      <c r="H31" s="38"/>
    </row>
    <row r="32" spans="1:8" x14ac:dyDescent="0.2">
      <c r="A32" s="82"/>
      <c r="B32" s="84"/>
      <c r="C32" s="88"/>
      <c r="D32" s="88"/>
      <c r="E32" s="89"/>
      <c r="F32" s="158"/>
      <c r="H32" s="38"/>
    </row>
    <row r="33" spans="1:8" ht="14.45" customHeight="1" x14ac:dyDescent="0.2">
      <c r="A33" s="102" t="str">
        <f>Schedule!B972</f>
        <v>42.00</v>
      </c>
      <c r="B33" s="83" t="s">
        <v>282</v>
      </c>
      <c r="C33" s="86"/>
      <c r="D33" s="86"/>
      <c r="E33" s="87"/>
      <c r="F33" s="157"/>
      <c r="H33" s="38"/>
    </row>
    <row r="34" spans="1:8" x14ac:dyDescent="0.2">
      <c r="A34" s="82"/>
      <c r="B34" s="84"/>
      <c r="C34" s="88"/>
      <c r="D34" s="88"/>
      <c r="E34" s="89"/>
      <c r="F34" s="158"/>
      <c r="H34" s="38"/>
    </row>
    <row r="35" spans="1:8" x14ac:dyDescent="0.2">
      <c r="A35" s="102" t="str">
        <f>Schedule!B1036</f>
        <v>52.00</v>
      </c>
      <c r="B35" s="83" t="s">
        <v>287</v>
      </c>
      <c r="C35" s="86"/>
      <c r="D35" s="86"/>
      <c r="E35" s="87"/>
      <c r="F35" s="157"/>
      <c r="H35" s="38"/>
    </row>
    <row r="36" spans="1:8" x14ac:dyDescent="0.2">
      <c r="A36" s="82"/>
      <c r="B36" s="84"/>
      <c r="C36" s="88"/>
      <c r="D36" s="88"/>
      <c r="E36" s="89"/>
      <c r="F36" s="158"/>
      <c r="H36" s="38"/>
    </row>
    <row r="37" spans="1:8" x14ac:dyDescent="0.2">
      <c r="A37" s="102" t="str">
        <f>Schedule!B1108</f>
        <v>56.00</v>
      </c>
      <c r="B37" s="83" t="s">
        <v>303</v>
      </c>
      <c r="C37" s="86"/>
      <c r="D37" s="86"/>
      <c r="E37" s="87"/>
      <c r="F37" s="157"/>
      <c r="H37" s="38"/>
    </row>
    <row r="38" spans="1:8" x14ac:dyDescent="0.2">
      <c r="A38" s="82"/>
      <c r="B38" s="84"/>
      <c r="C38" s="88"/>
      <c r="D38" s="88"/>
      <c r="E38" s="89"/>
      <c r="F38" s="158"/>
      <c r="H38" s="38"/>
    </row>
    <row r="39" spans="1:8" x14ac:dyDescent="0.2">
      <c r="A39" s="102" t="str">
        <f>Schedule!B1178</f>
        <v>57.00</v>
      </c>
      <c r="B39" s="83" t="s">
        <v>325</v>
      </c>
      <c r="C39" s="86"/>
      <c r="D39" s="86"/>
      <c r="E39" s="87"/>
      <c r="F39" s="157"/>
      <c r="H39" s="38"/>
    </row>
    <row r="40" spans="1:8" x14ac:dyDescent="0.2">
      <c r="A40" s="82"/>
      <c r="B40" s="84"/>
      <c r="C40" s="88"/>
      <c r="D40" s="88"/>
      <c r="E40" s="89"/>
      <c r="F40" s="158"/>
      <c r="H40" s="38"/>
    </row>
    <row r="41" spans="1:8" ht="13.9" customHeight="1" x14ac:dyDescent="0.2">
      <c r="A41" s="102" t="str">
        <f>Schedule!B1252</f>
        <v>58.00</v>
      </c>
      <c r="B41" s="83" t="s">
        <v>338</v>
      </c>
      <c r="C41" s="86"/>
      <c r="D41" s="86"/>
      <c r="E41" s="87"/>
      <c r="F41" s="157"/>
      <c r="H41" s="38"/>
    </row>
    <row r="42" spans="1:8" x14ac:dyDescent="0.2">
      <c r="A42" s="82"/>
      <c r="B42" s="84"/>
      <c r="C42" s="88"/>
      <c r="D42" s="88"/>
      <c r="E42" s="89"/>
      <c r="F42" s="158"/>
      <c r="H42" s="38"/>
    </row>
    <row r="43" spans="1:8" ht="25.5" x14ac:dyDescent="0.2">
      <c r="A43" s="102" t="str">
        <f>Schedule!B1308</f>
        <v>59.00</v>
      </c>
      <c r="B43" s="83" t="s">
        <v>366</v>
      </c>
      <c r="C43" s="86"/>
      <c r="D43" s="86"/>
      <c r="E43" s="87"/>
      <c r="F43" s="157"/>
      <c r="H43" s="38"/>
    </row>
    <row r="44" spans="1:8" x14ac:dyDescent="0.2">
      <c r="A44" s="82"/>
      <c r="B44" s="84"/>
      <c r="C44" s="88"/>
      <c r="D44" s="88"/>
      <c r="E44" s="89"/>
      <c r="F44" s="158"/>
      <c r="H44" s="38"/>
    </row>
    <row r="45" spans="1:8" x14ac:dyDescent="0.2">
      <c r="A45" s="102" t="str">
        <f>Schedule!B1382</f>
        <v>73.00</v>
      </c>
      <c r="B45" s="83" t="s">
        <v>373</v>
      </c>
      <c r="C45" s="86"/>
      <c r="D45" s="86"/>
      <c r="E45" s="87"/>
      <c r="F45" s="157"/>
      <c r="H45" s="38"/>
    </row>
    <row r="46" spans="1:8" x14ac:dyDescent="0.2">
      <c r="A46" s="82"/>
      <c r="B46" s="84"/>
      <c r="C46" s="88"/>
      <c r="D46" s="88"/>
      <c r="E46" s="89"/>
      <c r="F46" s="158"/>
      <c r="H46" s="38"/>
    </row>
    <row r="47" spans="1:8" x14ac:dyDescent="0.2">
      <c r="A47" s="102" t="str">
        <f>Schedule!B1493</f>
        <v>81.00</v>
      </c>
      <c r="B47" s="83" t="s">
        <v>399</v>
      </c>
      <c r="C47" s="86"/>
      <c r="D47" s="86"/>
      <c r="E47" s="87"/>
      <c r="F47" s="157"/>
      <c r="H47" s="38"/>
    </row>
    <row r="48" spans="1:8" x14ac:dyDescent="0.2">
      <c r="A48" s="82"/>
      <c r="B48" s="84"/>
      <c r="C48" s="88"/>
      <c r="D48" s="88"/>
      <c r="E48" s="89"/>
      <c r="F48" s="158"/>
      <c r="H48" s="38"/>
    </row>
    <row r="49" spans="1:11" x14ac:dyDescent="0.2">
      <c r="A49" s="39" t="s">
        <v>404</v>
      </c>
      <c r="B49" s="83" t="s">
        <v>403</v>
      </c>
      <c r="C49" s="86"/>
      <c r="D49" s="86"/>
      <c r="E49" s="87"/>
      <c r="F49" s="157"/>
      <c r="H49" s="38"/>
    </row>
    <row r="50" spans="1:11" x14ac:dyDescent="0.2">
      <c r="A50" s="82"/>
      <c r="B50" s="84"/>
      <c r="C50" s="88"/>
      <c r="D50" s="88"/>
      <c r="E50" s="89"/>
      <c r="F50" s="158"/>
      <c r="H50" s="38"/>
    </row>
    <row r="51" spans="1:11" x14ac:dyDescent="0.2">
      <c r="A51" s="39" t="s">
        <v>433</v>
      </c>
      <c r="B51" s="83" t="s">
        <v>432</v>
      </c>
      <c r="C51" s="86"/>
      <c r="D51" s="86"/>
      <c r="E51" s="87"/>
      <c r="F51" s="157"/>
      <c r="H51" s="38"/>
      <c r="I51" s="38"/>
      <c r="K51" s="38"/>
    </row>
    <row r="52" spans="1:11" x14ac:dyDescent="0.2">
      <c r="A52" s="81"/>
      <c r="B52" s="83"/>
      <c r="C52" s="86"/>
      <c r="D52" s="86"/>
      <c r="E52" s="87"/>
      <c r="F52" s="157"/>
      <c r="H52" s="38"/>
      <c r="I52" s="38"/>
      <c r="K52" s="38"/>
    </row>
    <row r="53" spans="1:11" x14ac:dyDescent="0.2">
      <c r="A53" s="82"/>
      <c r="B53" s="85" t="s">
        <v>461</v>
      </c>
      <c r="C53" s="88"/>
      <c r="D53" s="88"/>
      <c r="E53" s="89"/>
      <c r="F53" s="158"/>
    </row>
    <row r="54" spans="1:11" x14ac:dyDescent="0.2">
      <c r="A54" s="82"/>
      <c r="B54" s="85"/>
      <c r="C54" s="88"/>
      <c r="D54" s="88"/>
      <c r="E54" s="89"/>
      <c r="F54" s="158"/>
    </row>
    <row r="55" spans="1:11" ht="19.149999999999999" customHeight="1" x14ac:dyDescent="0.2">
      <c r="A55" s="164" t="s">
        <v>463</v>
      </c>
      <c r="B55" s="165"/>
      <c r="C55" s="86"/>
      <c r="D55" s="86"/>
      <c r="E55" s="87"/>
      <c r="F55" s="157"/>
    </row>
    <row r="56" spans="1:11" x14ac:dyDescent="0.2">
      <c r="A56" s="82"/>
      <c r="B56" s="84"/>
      <c r="C56" s="88"/>
      <c r="D56" s="88"/>
      <c r="E56" s="89"/>
      <c r="F56" s="158"/>
    </row>
    <row r="57" spans="1:11" ht="16.149999999999999" customHeight="1" x14ac:dyDescent="0.2">
      <c r="A57" s="81"/>
      <c r="B57" s="83" t="s">
        <v>464</v>
      </c>
      <c r="C57" s="86"/>
      <c r="D57" s="86"/>
      <c r="E57" s="87"/>
      <c r="F57" s="157"/>
    </row>
    <row r="58" spans="1:11" x14ac:dyDescent="0.2">
      <c r="A58" s="82"/>
      <c r="B58" s="84"/>
      <c r="C58" s="88"/>
      <c r="D58" s="88"/>
      <c r="E58" s="89"/>
      <c r="F58" s="158"/>
    </row>
    <row r="59" spans="1:11" ht="16.899999999999999" customHeight="1" x14ac:dyDescent="0.2">
      <c r="A59" s="81"/>
      <c r="B59" s="83" t="s">
        <v>465</v>
      </c>
      <c r="C59" s="86"/>
      <c r="D59" s="86"/>
      <c r="E59" s="87"/>
      <c r="F59" s="157"/>
    </row>
    <row r="60" spans="1:11" x14ac:dyDescent="0.2">
      <c r="A60" s="82"/>
      <c r="B60" s="84"/>
      <c r="C60" s="88"/>
      <c r="D60" s="88"/>
      <c r="E60" s="89"/>
      <c r="F60" s="158"/>
    </row>
    <row r="61" spans="1:11" x14ac:dyDescent="0.2">
      <c r="A61" s="81"/>
      <c r="B61" s="83" t="s">
        <v>466</v>
      </c>
      <c r="C61" s="86"/>
      <c r="D61" s="86"/>
      <c r="E61" s="87"/>
      <c r="F61" s="157"/>
    </row>
    <row r="62" spans="1:11" x14ac:dyDescent="0.2">
      <c r="A62" s="82"/>
      <c r="B62" s="84"/>
      <c r="C62" s="88"/>
      <c r="D62" s="88"/>
      <c r="E62" s="89"/>
      <c r="F62" s="158"/>
    </row>
    <row r="63" spans="1:11" x14ac:dyDescent="0.2">
      <c r="A63" s="81"/>
      <c r="B63" s="83" t="s">
        <v>467</v>
      </c>
      <c r="C63" s="86"/>
      <c r="D63" s="86"/>
      <c r="E63" s="87"/>
      <c r="F63" s="157"/>
    </row>
    <row r="64" spans="1:11" x14ac:dyDescent="0.2">
      <c r="A64" s="82"/>
      <c r="B64" s="84"/>
      <c r="C64" s="88"/>
      <c r="D64" s="88"/>
      <c r="E64" s="89"/>
      <c r="F64" s="159"/>
      <c r="G64" s="94"/>
      <c r="H64" s="94"/>
      <c r="I64" s="94"/>
    </row>
    <row r="65" spans="1:16" x14ac:dyDescent="0.2">
      <c r="A65" s="82"/>
      <c r="B65" s="85" t="s">
        <v>462</v>
      </c>
      <c r="C65" s="86"/>
      <c r="D65" s="86"/>
      <c r="E65" s="87"/>
      <c r="F65" s="160"/>
    </row>
    <row r="66" spans="1:16" x14ac:dyDescent="0.2">
      <c r="A66" s="82"/>
      <c r="B66" s="85"/>
      <c r="C66" s="86"/>
      <c r="D66" s="86"/>
      <c r="E66" s="87"/>
      <c r="F66" s="160"/>
    </row>
    <row r="67" spans="1:16" ht="17.25" customHeight="1" x14ac:dyDescent="0.2">
      <c r="A67" s="82"/>
      <c r="B67" s="85" t="s">
        <v>862</v>
      </c>
      <c r="C67" s="88"/>
      <c r="D67" s="88"/>
      <c r="E67" s="89"/>
      <c r="F67" s="158"/>
      <c r="J67" s="115"/>
      <c r="K67" s="115"/>
      <c r="L67" s="115"/>
      <c r="M67" s="115"/>
      <c r="N67" s="115"/>
      <c r="O67" s="115"/>
      <c r="P67" s="115"/>
    </row>
    <row r="68" spans="1:16" ht="17.25" customHeight="1" x14ac:dyDescent="0.2">
      <c r="A68" s="82"/>
      <c r="B68" s="84"/>
      <c r="C68" s="88"/>
      <c r="D68" s="88"/>
      <c r="E68" s="89"/>
      <c r="F68" s="158"/>
      <c r="J68" s="115"/>
      <c r="K68" s="115"/>
      <c r="L68" s="115"/>
      <c r="M68" s="115"/>
      <c r="N68" s="115"/>
      <c r="O68" s="115"/>
      <c r="P68" s="115"/>
    </row>
    <row r="69" spans="1:16" x14ac:dyDescent="0.2">
      <c r="A69" s="81"/>
      <c r="B69" s="83" t="s">
        <v>460</v>
      </c>
      <c r="C69" s="86"/>
      <c r="D69" s="86"/>
      <c r="E69" s="87"/>
      <c r="F69" s="157"/>
      <c r="J69" s="116"/>
      <c r="K69" s="115"/>
      <c r="L69" s="115"/>
      <c r="M69" s="115"/>
      <c r="N69" s="115"/>
      <c r="O69" s="115"/>
      <c r="P69" s="115"/>
    </row>
    <row r="70" spans="1:16" ht="15" customHeight="1" x14ac:dyDescent="0.2">
      <c r="A70" s="163" t="s">
        <v>863</v>
      </c>
      <c r="B70" s="163"/>
      <c r="C70" s="163"/>
      <c r="D70" s="163"/>
      <c r="E70" s="163"/>
      <c r="F70" s="160"/>
      <c r="J70" s="116"/>
      <c r="K70" s="166"/>
      <c r="L70" s="166"/>
      <c r="M70" s="116"/>
      <c r="N70" s="115"/>
      <c r="O70" s="115"/>
      <c r="P70" s="115"/>
    </row>
    <row r="71" spans="1:16" x14ac:dyDescent="0.2">
      <c r="F71" s="161"/>
      <c r="J71" s="115"/>
      <c r="K71" s="115"/>
      <c r="L71" s="115"/>
      <c r="M71" s="115"/>
      <c r="N71" s="115"/>
      <c r="O71" s="115"/>
      <c r="P71" s="115"/>
    </row>
  </sheetData>
  <sheetProtection algorithmName="SHA-512" hashValue="037EvBRXkg3v93RyV/nzLV84vULrSAeznDNuVga4T+J+V8NJg7zBmfwWoToWdZ3NaBe8r4opJf7RfL73KXsTBA==" saltValue="d3OT6S8HRniEVSkHQCSvQg==" spinCount="100000" sheet="1" objects="1" scenarios="1"/>
  <mergeCells count="5">
    <mergeCell ref="A70:E70"/>
    <mergeCell ref="A55:B55"/>
    <mergeCell ref="K70:L70"/>
    <mergeCell ref="A3:F3"/>
    <mergeCell ref="B4:E4"/>
  </mergeCell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Schedule</vt:lpstr>
      <vt:lpstr>Structural BOQ</vt:lpstr>
      <vt:lpstr>Summary</vt:lpstr>
      <vt:lpstr>Schedule!Print_Area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Mahlatsi</dc:creator>
  <cp:lastModifiedBy>Tshiamo Moeng</cp:lastModifiedBy>
  <dcterms:created xsi:type="dcterms:W3CDTF">2024-03-15T15:40:15Z</dcterms:created>
  <dcterms:modified xsi:type="dcterms:W3CDTF">2024-04-05T09:57:06Z</dcterms:modified>
</cp:coreProperties>
</file>